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3900" yWindow="1305" windowWidth="15360" windowHeight="7635" firstSheet="12" activeTab="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44525"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<sst xmlns="http://schemas.openxmlformats.org/spreadsheetml/2006/main" count="1144" uniqueCount="645">
  <si>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</si>
  <si>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</si>
  <si>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</si>
  <si>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</si>
  <si>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</si>
  <si>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</si>
  <si>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</si>
  <si>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</si>
  <si>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</si>
  <si>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</si>
  <si>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</si>
  <si>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</si>
  <si>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</si>
  <si>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</si>
  <si>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</si>
  <si>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</si>
  <si>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</si>
  <si>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</si>
  <si>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</si>
  <si>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</si>
  <si>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</si>
  <si>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</si>
  <si>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</si>
  <si>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</si>
  <si>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</si>
  <si>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</si>
  <si>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</si>
  <si>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</si>
  <si>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</si>
  <si>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</si>
  <si>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</si>
  <si>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</si>
  <si>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</si>
  <si>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</si>
  <si>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</si>
  <si>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</si>
  <si>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</si>
  <si>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</si>
  <si>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</si>
  <si>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</si>
  <si>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</si>
  <si>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</si>
  <si>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</si>
  <si>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</si>
  <si>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</si>
  <si>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</si>
  <si>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</si>
  <si>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</si>
  <si>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</si>
  <si>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</si>
  <si>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</si>
  <si>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</si>
  <si>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</si>
  <si>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</si>
  <si>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</si>
  <si>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</si>
  <si>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</si>
  <si>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</si>
  <si>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</si>
  <si>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</si>
  <si>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</si>
  <si>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</si>
  <si>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</si>
  <si>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</si>
  <si>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</si>
  <si>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</si>
  <si>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</si>
  <si>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</si>
  <si>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</si>
  <si>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</si>
  <si>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</si>
  <si>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</si>
  <si>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</si>
  <si>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</si>
  <si>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</si>
  <si>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</si>
  <si>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</si>
  <si>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</si>
  <si>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</si>
  <si>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</si>
  <si>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</si>
  <si>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</si>
  <si>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</si>
  <si>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</si>
  <si>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</si>
  <si>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</si>
  <si>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</si>
  <si>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</si>
  <si>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</si>
  <si>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</si>
  <si>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</si>
  <si>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</si>
  <si>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</si>
  <si>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</si>
  <si>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</si>
  <si>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</si>
  <si>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</si>
  <si>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</si>
  <si>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小郡市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</si>
  <si>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</si>
  <si>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</si>
  <si>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</si>
  <si>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</si>
  <si>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</si>
  <si>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</si>
  <si>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</si>
  <si>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</si>
  <si>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</si>
  <si>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</si>
  <si>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</si>
  <si>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</si>
  <si>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</si>
  <si>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</si>
  <si>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</si>
  <si>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</si>
  <si>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</si>
  <si>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</si>
  <si>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</si>
  <si>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</si>
  <si>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</si>
  <si>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</si>
  <si>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</si>
  <si>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</si>
  <si>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</si>
  <si>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</si>
  <si>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</si>
  <si>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</si>
  <si>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</si>
  <si>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</si>
  <si>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</si>
  <si>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</si>
  <si>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</si>
  <si>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</si>
  <si>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</si>
  <si>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</si>
  <si>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</si>
  <si>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</si>
  <si>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</si>
  <si>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</si>
  <si>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</si>
  <si>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</si>
  <si>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</si>
  <si>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</si>
  <si>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</si>
  <si>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</si>
  <si>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</si>
  <si>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</si>
  <si>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</si>
  <si>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</si>
  <si>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</si>
  <si>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</si>
  <si>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</si>
  <si>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4"/>
  </si>
  <si>
    <t>うち日本人(％)</t>
    <phoneticPr fontId="5"/>
  </si>
  <si>
    <t>0.0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</si>
  <si>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</si>
  <si>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</si>
  <si>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</si>
  <si>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</si>
  <si>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</si>
  <si>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</si>
  <si>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</si>
  <si>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</si>
  <si>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</si>
  <si>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</si>
  <si>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</si>
  <si>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</si>
  <si>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</si>
  <si>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</si>
  <si>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</si>
  <si>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</si>
  <si>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</si>
  <si>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</si>
  <si>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</si>
  <si>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</si>
  <si>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</si>
  <si>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</si>
  <si>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</si>
  <si>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</si>
  <si>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</si>
  <si>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</si>
  <si>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</si>
  <si>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</si>
  <si>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</si>
  <si>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</si>
  <si>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</si>
  <si>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</si>
  <si>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</si>
  <si>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</si>
  <si>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</si>
  <si>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</si>
  <si>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</si>
  <si>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</si>
  <si>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</si>
  <si>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</si>
  <si>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</si>
  <si>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</si>
  <si>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</si>
  <si>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</si>
  <si>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</si>
  <si>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</si>
  <si>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</si>
  <si>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</si>
  <si>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</si>
  <si>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</si>
  <si>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</si>
  <si>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</si>
  <si>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</si>
  <si>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</si>
  <si>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</si>
  <si>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</si>
  <si>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</si>
  <si>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</si>
  <si>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</si>
  <si>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福岡県小郡市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</si>
  <si>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</si>
  <si>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</si>
  <si>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</si>
  <si>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</si>
  <si>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</si>
  <si>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</si>
  <si>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</si>
  <si>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</si>
  <si>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</si>
  <si>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</si>
  <si>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</si>
  <si>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</si>
  <si>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</si>
  <si>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</si>
  <si>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</si>
  <si>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</si>
  <si>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</si>
  <si>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</si>
  <si>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</si>
  <si>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</si>
  <si>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</si>
  <si>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</si>
  <si>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</si>
  <si>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</si>
  <si>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</si>
  <si>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</si>
  <si>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</si>
  <si>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</si>
  <si>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</si>
  <si>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</si>
  <si>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</si>
  <si>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</si>
  <si>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</si>
  <si>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</si>
  <si>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</si>
  <si>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</si>
  <si>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</si>
  <si>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</si>
  <si>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</si>
  <si>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</si>
  <si>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</si>
  <si>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</si>
  <si>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</si>
  <si>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</si>
  <si>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</si>
  <si>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</si>
  <si>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</si>
  <si>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</si>
  <si>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</si>
  <si>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</si>
  <si>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</si>
  <si>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</si>
  <si>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</si>
  <si>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</si>
  <si>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</si>
  <si>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</si>
  <si>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</si>
  <si>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</si>
  <si>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</si>
  <si>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</si>
  <si>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</si>
  <si>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</si>
  <si>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</si>
  <si>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</si>
  <si>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</si>
  <si>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</si>
  <si>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</si>
  <si>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</si>
  <si>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</si>
  <si>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</si>
  <si>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</si>
  <si>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</si>
  <si>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</si>
  <si>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</si>
  <si>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</si>
  <si>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</si>
  <si>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</si>
  <si>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</si>
  <si>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</si>
  <si>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</si>
  <si>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</si>
  <si>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</si>
  <si>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</si>
  <si>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</si>
  <si>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</si>
  <si>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</si>
  <si>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</si>
  <si>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</si>
  <si>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</si>
  <si>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</si>
  <si>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</si>
  <si>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</si>
  <si>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</si>
  <si>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</si>
  <si>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</si>
  <si>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</si>
  <si>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</si>
  <si>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</si>
  <si>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</si>
  <si>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</si>
  <si>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</si>
  <si>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</si>
  <si>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</si>
  <si>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</si>
  <si>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</si>
  <si>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</si>
  <si>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</si>
  <si>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</si>
  <si>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</si>
  <si>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</si>
  <si>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</si>
  <si>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</si>
  <si>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</si>
  <si>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</si>
  <si>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</si>
  <si>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</si>
  <si>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</si>
  <si>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</si>
  <si>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</si>
  <si>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</si>
  <si>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</si>
  <si>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</si>
  <si>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</si>
  <si>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</si>
  <si>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</si>
  <si>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</si>
  <si>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</si>
  <si>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</si>
  <si>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</si>
  <si>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</si>
  <si>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</si>
  <si>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</si>
  <si>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</si>
  <si>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</si>
  <si>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</si>
  <si>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</si>
  <si>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</si>
  <si>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</si>
  <si>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</si>
  <si>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</si>
  <si>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</si>
  <si>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</si>
  <si>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</si>
  <si>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</si>
  <si>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</si>
  <si>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</si>
  <si>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</si>
  <si>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</si>
  <si>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福岡県小郡市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</si>
  <si>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</si>
  <si>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</si>
  <si>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</si>
  <si>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</si>
  <si>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</si>
  <si>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</si>
  <si>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</si>
  <si>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</si>
  <si>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</si>
  <si>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</si>
  <si>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</si>
  <si>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</si>
  <si>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</si>
  <si>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</si>
  <si>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</si>
  <si>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</si>
  <si>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</si>
  <si>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</si>
  <si>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</si>
  <si>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</si>
  <si>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小郡市住宅新築資金等貸付事業特別会計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</si>
  <si>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</si>
  <si>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</si>
  <si>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</si>
  <si>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</si>
  <si>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</si>
  <si>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</si>
  <si>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</si>
  <si>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</si>
  <si>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</si>
  <si>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</si>
  <si>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</si>
  <si>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</si>
  <si>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</si>
  <si>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</si>
  <si>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小郡市国民健康保険事業特別会計</t>
    <phoneticPr fontId="5"/>
  </si>
  <si>
    <t>小郡市後期高齢者医療特別会計</t>
    <phoneticPr fontId="5"/>
  </si>
  <si>
    <t>小郡市介護保険事業特別会計（介護保険事業勘定）</t>
    <phoneticPr fontId="5"/>
  </si>
  <si>
    <t>小郡市介護保険事業特別会計（介護サービス事業勘定）</t>
    <phoneticPr fontId="5"/>
  </si>
  <si>
    <t>小郡市下水道事業会計</t>
    <phoneticPr fontId="5"/>
  </si>
  <si>
    <t>法適用企業</t>
    <phoneticPr fontId="5"/>
  </si>
  <si>
    <t>小郡市工業団地整備事業特別会計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</si>
  <si>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</si>
  <si>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</si>
  <si>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</si>
  <si>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</si>
  <si>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</si>
  <si>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</si>
  <si>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</si>
  <si>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</si>
  <si>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</si>
  <si>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</si>
  <si>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</si>
  <si>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</si>
  <si>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</si>
  <si>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</si>
  <si>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</si>
  <si>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</si>
  <si>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</si>
  <si>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</si>
  <si>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</si>
  <si>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</si>
  <si>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</si>
  <si>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</si>
  <si>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</si>
  <si>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</si>
  <si>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</si>
  <si>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</si>
  <si>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</si>
  <si>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</si>
  <si>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</si>
  <si>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</si>
  <si>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</si>
  <si>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</si>
  <si>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</si>
  <si>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</si>
  <si>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</si>
  <si>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</si>
  <si>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</si>
  <si>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</si>
  <si>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</si>
  <si>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</si>
  <si>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</si>
  <si>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</si>
  <si>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</si>
  <si>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</si>
  <si>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</si>
  <si>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</si>
  <si>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</si>
  <si>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</si>
  <si>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</si>
  <si>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</si>
  <si>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</si>
  <si>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</si>
  <si>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</si>
  <si>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</si>
  <si>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</si>
  <si>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</si>
  <si>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</si>
  <si>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</si>
  <si>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</si>
  <si>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</si>
  <si>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</si>
  <si>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</si>
  <si>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</si>
  <si>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</si>
  <si>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</si>
  <si>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</si>
  <si>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</si>
  <si>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</si>
  <si>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</si>
  <si>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</si>
  <si>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小郡市下水道事業会計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</si>
  <si>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</si>
  <si>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</si>
  <si>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小郡市工業団地整備事業特別会計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</si>
  <si>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</si>
  <si>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</si>
  <si>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</si>
  <si>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</si>
  <si>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</si>
  <si>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</si>
  <si>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</si>
  <si>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</si>
  <si>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</si>
  <si>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</si>
  <si>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</si>
  <si>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</si>
  <si>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</si>
  <si>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</si>
  <si>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</si>
  <si>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</si>
  <si>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</si>
  <si>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</si>
  <si>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</si>
  <si>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</si>
  <si>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</si>
  <si>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</si>
  <si>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</si>
  <si>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</si>
  <si>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</si>
  <si>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</si>
  <si>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</si>
  <si>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</si>
  <si>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</si>
  <si>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</si>
  <si>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</si>
  <si>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</si>
  <si>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</si>
  <si>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</si>
  <si>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</si>
  <si>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</si>
  <si>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</si>
  <si>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</si>
  <si>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</si>
  <si>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</si>
  <si>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</si>
  <si>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</si>
  <si>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</si>
  <si>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</si>
  <si>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</si>
  <si>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</si>
  <si>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</si>
  <si>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</si>
  <si>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</si>
  <si>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</si>
  <si>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</si>
  <si>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</si>
  <si>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</si>
  <si>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</si>
  <si>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</si>
  <si>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</si>
  <si>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</si>
  <si>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</si>
  <si>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</si>
  <si>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</si>
  <si>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</si>
  <si>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</si>
  <si>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</si>
  <si>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</si>
  <si>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</si>
  <si>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</si>
  <si>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</si>
  <si>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</si>
  <si>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</si>
  <si>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</si>
  <si>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</si>
  <si>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</si>
  <si>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</si>
  <si>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</si>
  <si>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</si>
  <si>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</si>
  <si>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</si>
  <si>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</si>
  <si>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</si>
  <si>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</si>
  <si>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</si>
  <si>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</si>
  <si>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</si>
  <si>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</si>
  <si>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</si>
  <si>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</si>
  <si>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3.22</t>
  </si>
  <si>
    <t>▲ 1.52</t>
  </si>
  <si>
    <t>▲ 6.14</t>
  </si>
  <si>
    <t>▲ 6.22</t>
  </si>
  <si>
    <t>▲ 4.70</t>
  </si>
  <si>
    <t>小郡市国民健康保険事業特別会計</t>
  </si>
  <si>
    <t>▲ 7.23</t>
  </si>
  <si>
    <t>▲ 6.07</t>
  </si>
  <si>
    <t>▲ 4.64</t>
  </si>
  <si>
    <t>▲ 1.90</t>
  </si>
  <si>
    <t>▲ 0.83</t>
  </si>
  <si>
    <t>小郡市下水道事業会計</t>
  </si>
  <si>
    <t>一般会計</t>
  </si>
  <si>
    <t>小郡市工業団地整備事業特別会計</t>
  </si>
  <si>
    <t>小郡市介護保険事業特別会計（介護保険事業勘定）</t>
  </si>
  <si>
    <t>小郡市後期高齢者医療特別会計</t>
  </si>
  <si>
    <t>小郡市介護保険事業特別会計（介護サービス事業勘定）</t>
  </si>
  <si>
    <t>小郡市住宅新築資金等貸付事業特別会計</t>
  </si>
  <si>
    <t>その他会計（赤字）</t>
  </si>
  <si>
    <t>その他会計（黒字）</t>
  </si>
  <si>
    <t>H25末</t>
    <phoneticPr fontId="5"/>
  </si>
  <si>
    <t>H26末</t>
    <phoneticPr fontId="5"/>
  </si>
  <si>
    <t>H27末</t>
    <phoneticPr fontId="5"/>
  </si>
  <si>
    <t>H28末</t>
    <phoneticPr fontId="5"/>
  </si>
  <si>
    <t>H29末</t>
    <phoneticPr fontId="5"/>
  </si>
  <si>
    <t>両筑衛生施設組合</t>
    <rPh sb="0" eb="1">
      <t>リョウ</t>
    </rPh>
    <rPh sb="1" eb="2">
      <t>ツク</t>
    </rPh>
    <rPh sb="2" eb="4">
      <t>エイセイ</t>
    </rPh>
    <rPh sb="4" eb="6">
      <t>シセツ</t>
    </rPh>
    <rPh sb="6" eb="8">
      <t>クミアイ</t>
    </rPh>
    <phoneticPr fontId="2"/>
  </si>
  <si>
    <t>久留米市外三市町高等学校組合</t>
    <rPh sb="0" eb="4">
      <t>クルメシ</t>
    </rPh>
    <rPh sb="4" eb="5">
      <t>ソト</t>
    </rPh>
    <rPh sb="5" eb="6">
      <t>サン</t>
    </rPh>
    <rPh sb="6" eb="8">
      <t>シチョウ</t>
    </rPh>
    <rPh sb="8" eb="10">
      <t>コウトウ</t>
    </rPh>
    <rPh sb="10" eb="12">
      <t>ガッコウ</t>
    </rPh>
    <rPh sb="12" eb="14">
      <t>クミアイ</t>
    </rPh>
    <phoneticPr fontId="2"/>
  </si>
  <si>
    <t>福岡県市町村消防団員等公務災害補償組合</t>
    <rPh sb="0" eb="3">
      <t>フクオカケン</t>
    </rPh>
    <rPh sb="3" eb="6">
      <t>シチョウソン</t>
    </rPh>
    <rPh sb="6" eb="9">
      <t>ショウボウダン</t>
    </rPh>
    <rPh sb="9" eb="10">
      <t>イン</t>
    </rPh>
    <rPh sb="10" eb="11">
      <t>トウ</t>
    </rPh>
    <rPh sb="11" eb="13">
      <t>コウム</t>
    </rPh>
    <rPh sb="13" eb="15">
      <t>サイガイ</t>
    </rPh>
    <rPh sb="15" eb="17">
      <t>ホショウ</t>
    </rPh>
    <rPh sb="17" eb="19">
      <t>クミアイ</t>
    </rPh>
    <phoneticPr fontId="2"/>
  </si>
  <si>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</si>
  <si>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15" eb="17">
      <t>キキン</t>
    </rPh>
    <rPh sb="17" eb="19">
      <t>トクベツ</t>
    </rPh>
    <phoneticPr fontId="2"/>
  </si>
  <si>
    <t>久留米広域市町村圏事務組合（一般会計）</t>
    <rPh sb="0" eb="3">
      <t>クルメ</t>
    </rPh>
    <rPh sb="3" eb="5">
      <t>コウイキ</t>
    </rPh>
    <rPh sb="5" eb="8">
      <t>シチョウソン</t>
    </rPh>
    <rPh sb="8" eb="9">
      <t>ケン</t>
    </rPh>
    <rPh sb="9" eb="11">
      <t>ジム</t>
    </rPh>
    <rPh sb="11" eb="13">
      <t>クミアイ</t>
    </rPh>
    <rPh sb="14" eb="16">
      <t>イッパン</t>
    </rPh>
    <rPh sb="16" eb="18">
      <t>カイケイ</t>
    </rPh>
    <phoneticPr fontId="2"/>
  </si>
  <si>
    <t>久留米広域市町村圏事務組合（ふるさと振興事業特別会計）</t>
    <rPh sb="18" eb="20">
      <t>シンコウ</t>
    </rPh>
    <rPh sb="20" eb="22">
      <t>ジギョウ</t>
    </rPh>
    <rPh sb="22" eb="24">
      <t>トクベツ</t>
    </rPh>
    <rPh sb="24" eb="26">
      <t>カイケイ</t>
    </rPh>
    <phoneticPr fontId="2"/>
  </si>
  <si>
    <t>久留米広域市町村圏事務組合（小児救急医療支援事業特別会計）</t>
    <rPh sb="14" eb="16">
      <t>ショウニ</t>
    </rPh>
    <rPh sb="16" eb="18">
      <t>キュウキュウ</t>
    </rPh>
    <rPh sb="18" eb="20">
      <t>イリョウ</t>
    </rPh>
    <rPh sb="20" eb="22">
      <t>シエン</t>
    </rPh>
    <rPh sb="22" eb="24">
      <t>ジギョウ</t>
    </rPh>
    <rPh sb="24" eb="26">
      <t>トクベツ</t>
    </rPh>
    <rPh sb="26" eb="28">
      <t>カイケイ</t>
    </rPh>
    <phoneticPr fontId="2"/>
  </si>
  <si>
    <t>久留米広域市町村圏事務組合（広域消防特別会計）</t>
    <rPh sb="0" eb="3">
      <t>クルメ</t>
    </rPh>
    <rPh sb="3" eb="5">
      <t>コウイキ</t>
    </rPh>
    <rPh sb="5" eb="8">
      <t>シチョウソン</t>
    </rPh>
    <rPh sb="8" eb="9">
      <t>ケン</t>
    </rPh>
    <rPh sb="9" eb="11">
      <t>ジム</t>
    </rPh>
    <rPh sb="11" eb="13">
      <t>クミアイ</t>
    </rPh>
    <rPh sb="14" eb="16">
      <t>コウイキ</t>
    </rPh>
    <rPh sb="16" eb="18">
      <t>ショウボウ</t>
    </rPh>
    <rPh sb="18" eb="20">
      <t>トクベツ</t>
    </rPh>
    <rPh sb="20" eb="22">
      <t>カイケイ</t>
    </rPh>
    <phoneticPr fontId="2"/>
  </si>
  <si>
    <t>筑紫野・基山・小郡清掃施設組合</t>
    <rPh sb="0" eb="3">
      <t>チクシノ</t>
    </rPh>
    <rPh sb="4" eb="6">
      <t>キヤマ</t>
    </rPh>
    <rPh sb="7" eb="9">
      <t>オゴオリ</t>
    </rPh>
    <rPh sb="9" eb="11">
      <t>セイソウ</t>
    </rPh>
    <rPh sb="11" eb="13">
      <t>シセツ</t>
    </rPh>
    <rPh sb="13" eb="15">
      <t>クミアイ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</si>
  <si>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</si>
  <si>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10" eb="13">
      <t>コウブンショ</t>
    </rPh>
    <rPh sb="13" eb="14">
      <t>ヤカタ</t>
    </rPh>
    <rPh sb="14" eb="16">
      <t>ジギョウ</t>
    </rPh>
    <rPh sb="16" eb="18">
      <t>トクベツ</t>
    </rPh>
    <rPh sb="18" eb="20">
      <t>カイケイ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</si>
  <si>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</si>
  <si>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15" eb="17">
      <t>コウキ</t>
    </rPh>
    <rPh sb="17" eb="20">
      <t>コウレイシャ</t>
    </rPh>
    <rPh sb="20" eb="22">
      <t>イリョウ</t>
    </rPh>
    <rPh sb="22" eb="24">
      <t>トクベツ</t>
    </rPh>
    <rPh sb="24" eb="26">
      <t>カイケイ</t>
    </rPh>
    <phoneticPr fontId="2"/>
  </si>
  <si>
    <t>三井水道企業団</t>
    <rPh sb="0" eb="2">
      <t>ミイ</t>
    </rPh>
    <rPh sb="2" eb="4">
      <t>スイドウ</t>
    </rPh>
    <rPh sb="4" eb="6">
      <t>キギョウ</t>
    </rPh>
    <rPh sb="6" eb="7">
      <t>ダン</t>
    </rPh>
    <phoneticPr fontId="2"/>
  </si>
  <si>
    <t>山神水道企業団</t>
    <rPh sb="0" eb="2">
      <t>ヤマガミ</t>
    </rPh>
    <rPh sb="2" eb="4">
      <t>スイドウ</t>
    </rPh>
    <rPh sb="4" eb="6">
      <t>キギョウ</t>
    </rPh>
    <rPh sb="6" eb="7">
      <t>ダン</t>
    </rPh>
    <phoneticPr fontId="2"/>
  </si>
  <si>
    <t>福岡県南広域水道企業団</t>
    <rPh sb="0" eb="2">
      <t>フクオカ</t>
    </rPh>
    <rPh sb="2" eb="4">
      <t>ケンナン</t>
    </rPh>
    <rPh sb="4" eb="6">
      <t>コウイキ</t>
    </rPh>
    <rPh sb="6" eb="8">
      <t>スイドウ</t>
    </rPh>
    <rPh sb="8" eb="10">
      <t>キギョウ</t>
    </rPh>
    <rPh sb="10" eb="11">
      <t>ダン</t>
    </rPh>
    <phoneticPr fontId="2"/>
  </si>
  <si>
    <t>-</t>
    <phoneticPr fontId="2"/>
  </si>
  <si>
    <t>-</t>
    <phoneticPr fontId="2"/>
  </si>
  <si>
    <t>-</t>
    <phoneticPr fontId="2"/>
  </si>
  <si>
    <t>法適用企業</t>
    <rPh sb="0" eb="1">
      <t>ホウ</t>
    </rPh>
    <rPh sb="1" eb="3">
      <t>テキヨウ</t>
    </rPh>
    <rPh sb="3" eb="5">
      <t>キギョウ</t>
    </rPh>
    <phoneticPr fontId="2"/>
  </si>
  <si>
    <t>小郡市土地開発公社</t>
    <rPh sb="0" eb="3">
      <t>オゴオリシ</t>
    </rPh>
    <rPh sb="3" eb="5">
      <t>トチ</t>
    </rPh>
    <rPh sb="5" eb="7">
      <t>カイハツ</t>
    </rPh>
    <rPh sb="7" eb="9">
      <t>コウシャ</t>
    </rPh>
    <phoneticPr fontId="2"/>
  </si>
  <si>
    <t>〇</t>
    <phoneticPr fontId="2"/>
  </si>
  <si>
    <t>-</t>
    <phoneticPr fontId="2"/>
  </si>
  <si>
    <t>-</t>
    <phoneticPr fontId="2"/>
  </si>
  <si>
    <t>庁舎建設基金</t>
    <rPh sb="0" eb="2">
      <t>チョウシャ</t>
    </rPh>
    <rPh sb="2" eb="4">
      <t>ケンセツ</t>
    </rPh>
    <rPh sb="4" eb="6">
      <t>キキン</t>
    </rPh>
    <phoneticPr fontId="2"/>
  </si>
  <si>
    <t>まちづくり支援基金</t>
    <rPh sb="5" eb="7">
      <t>シエン</t>
    </rPh>
    <rPh sb="7" eb="9">
      <t>キキン</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</si>
  <si>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</si>
  <si>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</si>
  <si>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</si>
  <si>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</si>
  <si>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</si>
  <si>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</si>
  <si>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</si>
  <si>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</si>
  <si>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</si>
  <si>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災害対策基金</t>
    <phoneticPr fontId="2"/>
  </si>
  <si>
    <t>埋蔵文化財調査基金</t>
    <rPh sb="0" eb="2">
      <t>マイゾウ</t>
    </rPh>
    <rPh sb="2" eb="5">
      <t>ブンカザイ</t>
    </rPh>
    <rPh sb="5" eb="7">
      <t>チョウサ</t>
    </rPh>
    <rPh sb="7" eb="9">
      <t>キキン</t>
    </rPh>
    <phoneticPr fontId="2"/>
  </si>
  <si>
    <t>-</t>
    <phoneticPr fontId="2"/>
  </si>
  <si>
    <t>-</t>
    <phoneticPr fontId="2"/>
  </si>
  <si>
    <t>公共施設等整備基金</t>
    <rPh sb="0" eb="2">
      <t>コウキョウ</t>
    </rPh>
    <rPh sb="2" eb="4">
      <t>シセツ</t>
    </rPh>
    <rPh sb="4" eb="5">
      <t>トウ</t>
    </rPh>
    <rPh sb="5" eb="7">
      <t>セイビ</t>
    </rPh>
    <rPh sb="7" eb="9">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</si>
  <si>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</si>
  <si>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</si>
  <si>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</si>
  <si>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減少傾向にあるものの、一般会計に係る起債の残高が多いこと、また基金残高が少ないことによって、類似団体と比較すると高い水準にある。有形固定資産減価償却率も類似団体と比較して高いため、今後、公共施設等については、計画的で効率的な長寿命化を行う必要がある。</t>
    <rPh sb="0" eb="2">
      <t>ショウライ</t>
    </rPh>
    <rPh sb="2" eb="4">
      <t>フタン</t>
    </rPh>
    <rPh sb="4" eb="6">
      <t>ヒリツ</t>
    </rPh>
    <rPh sb="8" eb="10">
      <t>ゲンショウ</t>
    </rPh>
    <rPh sb="10" eb="12">
      <t>ケイコウ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</si>
  <si>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</si>
  <si>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</si>
  <si>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</si>
  <si>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</si>
  <si>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</si>
  <si>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</si>
  <si>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近年の道路事業、建設事業に係る起債の借入れが膨らんだため、地方債の元利償還金については大きく減少する見込みがない。今後の市債発行額を元金償還以下に抑えるなどして地方債残高の抑制を図り、将来負担比率・実質公債費比率の改善を行っていく。</t>
    <rPh sb="0" eb="2">
      <t>キンネン</t>
    </rPh>
    <rPh sb="3" eb="5">
      <t>ドウロ</t>
    </rPh>
    <rPh sb="5" eb="7">
      <t>ジギョウ</t>
    </rPh>
    <rPh sb="8" eb="10">
      <t>ケンセツ</t>
    </rPh>
    <rPh sb="10" eb="12">
      <t>ジギョウ</t>
    </rPh>
    <rPh sb="13" eb="14">
      <t>カカワ</t>
    </rPh>
    <rPh sb="15" eb="17">
      <t>キサイ</t>
    </rPh>
    <rPh sb="18" eb="20">
      <t>カリイ</t>
    </rPh>
    <rPh sb="22" eb="23">
      <t>フク</t>
    </rPh>
    <rPh sb="29" eb="32">
      <t>チホウサイ</t>
    </rPh>
    <rPh sb="33" eb="35">
      <t>ガンリ</t>
    </rPh>
    <rPh sb="35" eb="38">
      <t>ショウカンキン</t>
    </rPh>
    <rPh sb="43" eb="44">
      <t>オオ</t>
    </rPh>
    <rPh sb="46" eb="48">
      <t>ゲンショウ</t>
    </rPh>
    <rPh sb="50" eb="52">
      <t>ミコ</t>
    </rPh>
    <rPh sb="57" eb="59">
      <t>コンゴ</t>
    </rPh>
    <rPh sb="60" eb="62">
      <t>シサイ</t>
    </rPh>
    <rPh sb="62" eb="64">
      <t>ハッコウ</t>
    </rPh>
    <rPh sb="64" eb="65">
      <t>ガク</t>
    </rPh>
    <rPh sb="66" eb="68">
      <t>ガンキン</t>
    </rPh>
    <rPh sb="68" eb="70">
      <t>ショウカン</t>
    </rPh>
    <rPh sb="70" eb="72">
      <t>イカ</t>
    </rPh>
    <rPh sb="73" eb="74">
      <t>オサ</t>
    </rPh>
    <rPh sb="80" eb="83">
      <t>チホウサイ</t>
    </rPh>
    <rPh sb="83" eb="85">
      <t>ザンダカ</t>
    </rPh>
    <rPh sb="86" eb="88">
      <t>ヨクセイ</t>
    </rPh>
    <rPh sb="89" eb="90">
      <t>ハカ</t>
    </rPh>
    <rPh sb="92" eb="94">
      <t>ショウライ</t>
    </rPh>
    <rPh sb="94" eb="96">
      <t>フタン</t>
    </rPh>
    <rPh sb="96" eb="98">
      <t>ヒリツ</t>
    </rPh>
    <rPh sb="99" eb="101">
      <t>ジッシツ</t>
    </rPh>
    <rPh sb="101" eb="104">
      <t>コウサイヒ</t>
    </rPh>
    <rPh sb="104" eb="106">
      <t>ヒリツ</t>
    </rPh>
    <rPh sb="107" eb="109">
      <t>カイゼン</t>
    </rPh>
    <rPh sb="110" eb="111">
      <t>オコナ</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</si>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</sst>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47278</c:v>
                </c:pt>
                <c:pt idx="2">
                  <c:v>44504</c:v>
                </c:pt>
                <c:pt idx="3">
                  <c:v>47820</c:v>
                </c:pt>
                <c:pt idx="4">
                  <c:v>41934</c:v>
                </c:pt>
              </c:numCache>
            </c:numRef>
          </c:val>
          <c:smooth val="0"/>
          <c:extLst xmlns:c16r2="http://schemas.microsoft.com/office/drawing/2015/06/chart">
            <c:ext xmlns:c16="http://schemas.microsoft.com/office/drawing/2014/chart" uri="{C3380CC4-5D6E-409C-BE32-E72D297353CC}">
              <c16:uniqueId val="{00000000-6AC8-4135-994C-00A5981325C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36974</c:v>
                </c:pt>
                <c:pt idx="1">
                  <c:v>44297</c:v>
                </c:pt>
                <c:pt idx="2">
                  <c:v>50538</c:v>
                </c:pt>
                <c:pt idx="3">
                  <c:v>39164</c:v>
                </c:pt>
                <c:pt idx="4">
                  <c:v>34449</c:v>
                </c:pt>
              </c:numCache>
            </c:numRef>
          </c:val>
          <c:smooth val="0"/>
          <c:extLst xmlns:c16r2="http://schemas.microsoft.com/office/drawing/2015/06/chart">
            <c:ext xmlns:c16="http://schemas.microsoft.com/office/drawing/2014/chart" uri="{C3380CC4-5D6E-409C-BE32-E72D297353CC}">
              <c16:uniqueId val="{00000001-6AC8-4135-994C-00A5981325CE}"/>
            </c:ext>
          </c:extLst>
        </c:ser>
        <c:dLbls>
          <c:showLegendKey val="0"/>
          <c:showVal val="0"/>
          <c:showCatName val="0"/>
          <c:showSerName val="0"/>
          <c:showPercent val="0"/>
          <c:showBubbleSize val="0"/>
        </c:dLbls>
        <c:marker val="1"/>
        <c:smooth val="0"/>
        <c:axId val="271017088"/>
        <c:axId val="271019008"/>
      </c:lineChart>
      <c:catAx>
        <c:axId val="2710170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1019008"/>
        <c:crosses val="autoZero"/>
        <c:auto val="1"/>
        <c:lblAlgn val="ctr"/>
        <c:lblOffset val="100"/>
        <c:tickLblSkip val="1"/>
        <c:tickMarkSkip val="1"/>
        <c:noMultiLvlLbl val="0"/>
      </c:catAx>
      <c:valAx>
        <c:axId val="27101900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10170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7.74</c:v>
                </c:pt>
                <c:pt idx="1">
                  <c:v>6.95</c:v>
                </c:pt>
                <c:pt idx="2">
                  <c:v>3.85</c:v>
                </c:pt>
                <c:pt idx="3">
                  <c:v>2.31</c:v>
                </c:pt>
                <c:pt idx="4">
                  <c:v>1.87</c:v>
                </c:pt>
              </c:numCache>
            </c:numRef>
          </c:val>
          <c:extLst xmlns:c16r2="http://schemas.microsoft.com/office/drawing/2015/06/chart">
            <c:ext xmlns:c16="http://schemas.microsoft.com/office/drawing/2014/chart" uri="{C3380CC4-5D6E-409C-BE32-E72D297353CC}">
              <c16:uniqueId val="{00000000-97B2-4127-B3D5-9728BE05DDD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30.05</c:v>
                </c:pt>
                <c:pt idx="1">
                  <c:v>28.75</c:v>
                </c:pt>
                <c:pt idx="2">
                  <c:v>25.86</c:v>
                </c:pt>
                <c:pt idx="3">
                  <c:v>19.149999999999999</c:v>
                </c:pt>
                <c:pt idx="4">
                  <c:v>14.84</c:v>
                </c:pt>
              </c:numCache>
            </c:numRef>
          </c:val>
          <c:extLst xmlns:c16r2="http://schemas.microsoft.com/office/drawing/2015/06/chart">
            <c:ext xmlns:c16="http://schemas.microsoft.com/office/drawing/2014/chart" uri="{C3380CC4-5D6E-409C-BE32-E72D297353CC}">
              <c16:uniqueId val="{00000001-97B2-4127-B3D5-9728BE05DDDC}"/>
            </c:ext>
          </c:extLst>
        </c:ser>
        <c:dLbls>
          <c:showLegendKey val="0"/>
          <c:showVal val="0"/>
          <c:showCatName val="0"/>
          <c:showSerName val="0"/>
          <c:showPercent val="0"/>
          <c:showBubbleSize val="0"/>
        </c:dLbls>
        <c:gapWidth val="250"/>
        <c:overlap val="100"/>
        <c:axId val="270641408"/>
        <c:axId val="2706558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-3.22</c:v>
                </c:pt>
                <c:pt idx="1">
                  <c:v>-1.52</c:v>
                </c:pt>
                <c:pt idx="2">
                  <c:v>-6.14</c:v>
                </c:pt>
                <c:pt idx="3">
                  <c:v>-6.22</c:v>
                </c:pt>
                <c:pt idx="4">
                  <c:v>-4.7</c:v>
                </c:pt>
              </c:numCache>
            </c:numRef>
          </c:val>
          <c:smooth val="0"/>
          <c:extLst xmlns:c16r2="http://schemas.microsoft.com/office/drawing/2015/06/chart">
            <c:ext xmlns:c16="http://schemas.microsoft.com/office/drawing/2014/chart" uri="{C3380CC4-5D6E-409C-BE32-E72D297353CC}">
              <c16:uniqueId val="{00000002-97B2-4127-B3D5-9728BE05DDDC}"/>
            </c:ext>
          </c:extLst>
        </c:ser>
        <c:dLbls>
          <c:showLegendKey val="0"/>
          <c:showVal val="0"/>
          <c:showCatName val="0"/>
          <c:showSerName val="0"/>
          <c:showPercent val="0"/>
          <c:showBubbleSize val="0"/>
        </c:dLbls>
        <c:marker val="1"/>
        <c:smooth val="0"/>
        <c:axId val="270641408"/>
        <c:axId val="270655872"/>
      </c:lineChart>
      <c:catAx>
        <c:axId val="270641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70655872"/>
        <c:crosses val="autoZero"/>
        <c:auto val="1"/>
        <c:lblAlgn val="ctr"/>
        <c:lblOffset val="100"/>
        <c:tickLblSkip val="1"/>
        <c:tickMarkSkip val="1"/>
        <c:noMultiLvlLbl val="0"/>
      </c:catAx>
      <c:valAx>
        <c:axId val="270655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0641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0.01</c:v>
                </c:pt>
                <c:pt idx="4">
                  <c:v>#N/A</c:v>
                </c:pt>
                <c:pt idx="5">
                  <c:v>0.02</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05D7-4BAA-B381-373307DAD72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5D7-4BAA-B381-373307DAD729}"/>
            </c:ext>
          </c:extLst>
        </c:ser>
        <c:ser>
          <c:idx val="2"/>
          <c:order val="2"/>
          <c:tx>
            <c:strRef>
              <c:f>データシート!$A$29</c:f>
              <c:strCache>
                <c:ptCount val="1"/>
                <c:pt idx="0">
                  <c:v>小郡市住宅新築資金等貸付事業特別会計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0.08</c:v>
                </c:pt>
                <c:pt idx="2">
                  <c:v>#N/A</c:v>
                </c:pt>
                <c:pt idx="3">
                  <c:v>0.08</c:v>
                </c:pt>
                <c:pt idx="4">
                  <c:v>#N/A</c:v>
                </c:pt>
                <c:pt idx="5">
                  <c:v>0.09</c:v>
                </c:pt>
                <c:pt idx="6">
                  <c:v>#N/A</c:v>
                </c:pt>
                <c:pt idx="7">
                  <c:v>0.09</c:v>
                </c:pt>
                <c:pt idx="8">
                  <c:v>#N/A</c:v>
                </c:pt>
                <c:pt idx="9">
                  <c:v>0.09</c:v>
                </c:pt>
              </c:numCache>
            </c:numRef>
          </c:val>
          <c:extLst xmlns:c16r2="http://schemas.microsoft.com/office/drawing/2015/06/chart">
            <c:ext xmlns:c16="http://schemas.microsoft.com/office/drawing/2014/chart" uri="{C3380CC4-5D6E-409C-BE32-E72D297353CC}">
              <c16:uniqueId val="{00000002-05D7-4BAA-B381-373307DAD729}"/>
            </c:ext>
          </c:extLst>
        </c:ser>
        <c:ser>
          <c:idx val="3"/>
          <c:order val="3"/>
          <c:tx>
            <c:strRef>
              <c:f>データシート!$A$30</c:f>
              <c:strCache>
                <c:ptCount val="1"/>
                <c:pt idx="0">
                  <c:v>小郡市介護保険事業特別会計（介護サービス事業勘定）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0.13</c:v>
                </c:pt>
                <c:pt idx="2">
                  <c:v>#N/A</c:v>
                </c:pt>
                <c:pt idx="3">
                  <c:v>0.15</c:v>
                </c:pt>
                <c:pt idx="4">
                  <c:v>#N/A</c:v>
                </c:pt>
                <c:pt idx="5">
                  <c:v>0.14000000000000001</c:v>
                </c:pt>
                <c:pt idx="6">
                  <c:v>#N/A</c:v>
                </c:pt>
                <c:pt idx="7">
                  <c:v>0.15</c:v>
                </c:pt>
                <c:pt idx="8">
                  <c:v>#N/A</c:v>
                </c:pt>
                <c:pt idx="9">
                  <c:v>0.09</c:v>
                </c:pt>
              </c:numCache>
            </c:numRef>
          </c:val>
          <c:extLst xmlns:c16r2="http://schemas.microsoft.com/office/drawing/2015/06/chart">
            <c:ext xmlns:c16="http://schemas.microsoft.com/office/drawing/2014/chart" uri="{C3380CC4-5D6E-409C-BE32-E72D297353CC}">
              <c16:uniqueId val="{00000003-05D7-4BAA-B381-373307DAD729}"/>
            </c:ext>
          </c:extLst>
        </c:ser>
        <c:ser>
          <c:idx val="4"/>
          <c:order val="4"/>
          <c:tx>
            <c:strRef>
              <c:f>データシート!$A$31</c:f>
              <c:strCache>
                <c:ptCount val="1"/>
                <c:pt idx="0">
                  <c:v>小郡市後期高齢者医療特別会計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0.21</c:v>
                </c:pt>
                <c:pt idx="2">
                  <c:v>#N/A</c:v>
                </c:pt>
                <c:pt idx="3">
                  <c:v>0.21</c:v>
                </c:pt>
                <c:pt idx="4">
                  <c:v>#N/A</c:v>
                </c:pt>
                <c:pt idx="5">
                  <c:v>0.21</c:v>
                </c:pt>
                <c:pt idx="6">
                  <c:v>#N/A</c:v>
                </c:pt>
                <c:pt idx="7">
                  <c:v>0.23</c:v>
                </c:pt>
                <c:pt idx="8">
                  <c:v>#N/A</c:v>
                </c:pt>
                <c:pt idx="9">
                  <c:v>0.22</c:v>
                </c:pt>
              </c:numCache>
            </c:numRef>
          </c:val>
          <c:extLst xmlns:c16r2="http://schemas.microsoft.com/office/drawing/2015/06/chart">
            <c:ext xmlns:c16="http://schemas.microsoft.com/office/drawing/2014/chart" uri="{C3380CC4-5D6E-409C-BE32-E72D297353CC}">
              <c16:uniqueId val="{00000004-05D7-4BAA-B381-373307DAD729}"/>
            </c:ext>
          </c:extLst>
        </c:ser>
        <c:ser>
          <c:idx val="5"/>
          <c:order val="5"/>
          <c:tx>
            <c:strRef>
              <c:f>データシート!$A$32</c:f>
              <c:strCache>
                <c:ptCount val="1"/>
                <c:pt idx="0">
                  <c:v>小郡市介護保険事業特別会計（介護保険事業勘定）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c:v>
                </c:pt>
                <c:pt idx="2">
                  <c:v>#N/A</c:v>
                </c:pt>
                <c:pt idx="3">
                  <c:v>1</c:v>
                </c:pt>
                <c:pt idx="4">
                  <c:v>#N/A</c:v>
                </c:pt>
                <c:pt idx="5">
                  <c:v>0.74</c:v>
                </c:pt>
                <c:pt idx="6">
                  <c:v>#N/A</c:v>
                </c:pt>
                <c:pt idx="7">
                  <c:v>0.54</c:v>
                </c:pt>
                <c:pt idx="8">
                  <c:v>#N/A</c:v>
                </c:pt>
                <c:pt idx="9">
                  <c:v>0.3</c:v>
                </c:pt>
              </c:numCache>
            </c:numRef>
          </c:val>
          <c:extLst xmlns:c16r2="http://schemas.microsoft.com/office/drawing/2015/06/chart">
            <c:ext xmlns:c16="http://schemas.microsoft.com/office/drawing/2014/chart" uri="{C3380CC4-5D6E-409C-BE32-E72D297353CC}">
              <c16:uniqueId val="{00000005-05D7-4BAA-B381-373307DAD729}"/>
            </c:ext>
          </c:extLst>
        </c:ser>
        <c:ser>
          <c:idx val="6"/>
          <c:order val="6"/>
          <c:tx>
            <c:strRef>
              <c:f>データシート!$A$33</c:f>
              <c:strCache>
                <c:ptCount val="1"/>
                <c:pt idx="0">
                  <c:v>小郡市工業団地整備事業特別会計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0.4</c:v>
                </c:pt>
                <c:pt idx="8">
                  <c:v>#N/A</c:v>
                </c:pt>
                <c:pt idx="9">
                  <c:v>0.39</c:v>
                </c:pt>
              </c:numCache>
            </c:numRef>
          </c:val>
          <c:extLst xmlns:c16r2="http://schemas.microsoft.com/office/drawing/2015/06/chart">
            <c:ext xmlns:c16="http://schemas.microsoft.com/office/drawing/2014/chart" uri="{C3380CC4-5D6E-409C-BE32-E72D297353CC}">
              <c16:uniqueId val="{00000006-05D7-4BAA-B381-373307DAD72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7.66</c:v>
                </c:pt>
                <c:pt idx="2">
                  <c:v>#N/A</c:v>
                </c:pt>
                <c:pt idx="3">
                  <c:v>6.86</c:v>
                </c:pt>
                <c:pt idx="4">
                  <c:v>#N/A</c:v>
                </c:pt>
                <c:pt idx="5">
                  <c:v>3.76</c:v>
                </c:pt>
                <c:pt idx="6">
                  <c:v>#N/A</c:v>
                </c:pt>
                <c:pt idx="7">
                  <c:v>2.21</c:v>
                </c:pt>
                <c:pt idx="8">
                  <c:v>#N/A</c:v>
                </c:pt>
                <c:pt idx="9">
                  <c:v>1.78</c:v>
                </c:pt>
              </c:numCache>
            </c:numRef>
          </c:val>
          <c:extLst xmlns:c16r2="http://schemas.microsoft.com/office/drawing/2015/06/chart">
            <c:ext xmlns:c16="http://schemas.microsoft.com/office/drawing/2014/chart" uri="{C3380CC4-5D6E-409C-BE32-E72D297353CC}">
              <c16:uniqueId val="{00000007-05D7-4BAA-B381-373307DAD729}"/>
            </c:ext>
          </c:extLst>
        </c:ser>
        <c:ser>
          <c:idx val="8"/>
          <c:order val="8"/>
          <c:tx>
            <c:strRef>
              <c:f>データシート!$A$35</c:f>
              <c:strCache>
                <c:ptCount val="1"/>
                <c:pt idx="0">
                  <c:v>小郡市下水道事業会計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3.86</c:v>
                </c:pt>
                <c:pt idx="8">
                  <c:v>#N/A</c:v>
                </c:pt>
                <c:pt idx="9">
                  <c:v>2.86</c:v>
                </c:pt>
              </c:numCache>
            </c:numRef>
          </c:val>
          <c:extLst xmlns:c16r2="http://schemas.microsoft.com/office/drawing/2015/06/chart">
            <c:ext xmlns:c16="http://schemas.microsoft.com/office/drawing/2014/chart" uri="{C3380CC4-5D6E-409C-BE32-E72D297353CC}">
              <c16:uniqueId val="{00000008-05D7-4BAA-B381-373307DAD729}"/>
            </c:ext>
          </c:extLst>
        </c:ser>
        <c:ser>
          <c:idx val="9"/>
          <c:order val="9"/>
          <c:tx>
            <c:strRef>
              <c:f>データシート!$A$36</c:f>
              <c:strCache>
                <c:ptCount val="1"/>
                <c:pt idx="0">
                  <c:v>小郡市国民健康保険事業特別会計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7.23</c:v>
                </c:pt>
                <c:pt idx="1">
                  <c:v>#N/A</c:v>
                </c:pt>
                <c:pt idx="2">
                  <c:v>6.07</c:v>
                </c:pt>
                <c:pt idx="3">
                  <c:v>#N/A</c:v>
                </c:pt>
                <c:pt idx="4">
                  <c:v>4.6399999999999997</c:v>
                </c:pt>
                <c:pt idx="5">
                  <c:v>#N/A</c:v>
                </c:pt>
                <c:pt idx="6">
                  <c:v>1.9</c:v>
                </c:pt>
                <c:pt idx="7">
                  <c:v>#N/A</c:v>
                </c:pt>
                <c:pt idx="8">
                  <c:v>0.83</c:v>
                </c:pt>
                <c:pt idx="9">
                  <c:v>#N/A</c:v>
                </c:pt>
              </c:numCache>
            </c:numRef>
          </c:val>
          <c:extLst xmlns:c16r2="http://schemas.microsoft.com/office/drawing/2015/06/chart">
            <c:ext xmlns:c16="http://schemas.microsoft.com/office/drawing/2014/chart" uri="{C3380CC4-5D6E-409C-BE32-E72D297353CC}">
              <c16:uniqueId val="{00000009-05D7-4BAA-B381-373307DAD729}"/>
            </c:ext>
          </c:extLst>
        </c:ser>
        <c:dLbls>
          <c:showLegendKey val="0"/>
          <c:showVal val="0"/>
          <c:showCatName val="0"/>
          <c:showSerName val="0"/>
          <c:showPercent val="0"/>
          <c:showBubbleSize val="0"/>
        </c:dLbls>
        <c:gapWidth val="150"/>
        <c:overlap val="100"/>
        <c:axId val="270823424"/>
        <c:axId val="270824960"/>
      </c:barChart>
      <c:catAx>
        <c:axId val="270823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0824960"/>
        <c:crosses val="autoZero"/>
        <c:auto val="1"/>
        <c:lblAlgn val="ctr"/>
        <c:lblOffset val="100"/>
        <c:tickLblSkip val="1"/>
        <c:tickMarkSkip val="1"/>
        <c:noMultiLvlLbl val="0"/>
      </c:catAx>
      <c:valAx>
        <c:axId val="270824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08234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1857</c:v>
                </c:pt>
                <c:pt idx="5">
                  <c:v>1804</c:v>
                </c:pt>
                <c:pt idx="8">
                  <c:v>1828</c:v>
                </c:pt>
                <c:pt idx="11">
                  <c:v>1812</c:v>
                </c:pt>
                <c:pt idx="14">
                  <c:v>1732</c:v>
                </c:pt>
              </c:numCache>
            </c:numRef>
          </c:val>
          <c:extLst xmlns:c16r2="http://schemas.microsoft.com/office/drawing/2015/06/chart">
            <c:ext xmlns:c16="http://schemas.microsoft.com/office/drawing/2014/chart" uri="{C3380CC4-5D6E-409C-BE32-E72D297353CC}">
              <c16:uniqueId val="{00000000-0E87-49CF-9235-66A912CC7D9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E87-49CF-9235-66A912CC7D9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292</c:v>
                </c:pt>
                <c:pt idx="3">
                  <c:v>302</c:v>
                </c:pt>
                <c:pt idx="6">
                  <c:v>300</c:v>
                </c:pt>
                <c:pt idx="9">
                  <c:v>294</c:v>
                </c:pt>
                <c:pt idx="12">
                  <c:v>318</c:v>
                </c:pt>
              </c:numCache>
            </c:numRef>
          </c:val>
          <c:extLst xmlns:c16r2="http://schemas.microsoft.com/office/drawing/2015/06/chart">
            <c:ext xmlns:c16="http://schemas.microsoft.com/office/drawing/2014/chart" uri="{C3380CC4-5D6E-409C-BE32-E72D297353CC}">
              <c16:uniqueId val="{00000002-0E87-49CF-9235-66A912CC7D9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c:v>
                </c:pt>
                <c:pt idx="3">
                  <c:v>11</c:v>
                </c:pt>
                <c:pt idx="6">
                  <c:v>18</c:v>
                </c:pt>
                <c:pt idx="9">
                  <c:v>22</c:v>
                </c:pt>
                <c:pt idx="12">
                  <c:v>30</c:v>
                </c:pt>
              </c:numCache>
            </c:numRef>
          </c:val>
          <c:extLst xmlns:c16r2="http://schemas.microsoft.com/office/drawing/2015/06/chart">
            <c:ext xmlns:c16="http://schemas.microsoft.com/office/drawing/2014/chart" uri="{C3380CC4-5D6E-409C-BE32-E72D297353CC}">
              <c16:uniqueId val="{00000003-0E87-49CF-9235-66A912CC7D9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578</c:v>
                </c:pt>
                <c:pt idx="3">
                  <c:v>596</c:v>
                </c:pt>
                <c:pt idx="6">
                  <c:v>544</c:v>
                </c:pt>
                <c:pt idx="9">
                  <c:v>566</c:v>
                </c:pt>
                <c:pt idx="12">
                  <c:v>294</c:v>
                </c:pt>
              </c:numCache>
            </c:numRef>
          </c:val>
          <c:extLst xmlns:c16r2="http://schemas.microsoft.com/office/drawing/2015/06/chart">
            <c:ext xmlns:c16="http://schemas.microsoft.com/office/drawing/2014/chart" uri="{C3380CC4-5D6E-409C-BE32-E72D297353CC}">
              <c16:uniqueId val="{00000004-0E87-49CF-9235-66A912CC7D9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E87-49CF-9235-66A912CC7D9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E87-49CF-9235-66A912CC7D9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2178</c:v>
                </c:pt>
                <c:pt idx="3">
                  <c:v>2108</c:v>
                </c:pt>
                <c:pt idx="6">
                  <c:v>2115</c:v>
                </c:pt>
                <c:pt idx="9">
                  <c:v>2084</c:v>
                </c:pt>
                <c:pt idx="12">
                  <c:v>1802</c:v>
                </c:pt>
              </c:numCache>
            </c:numRef>
          </c:val>
          <c:extLst xmlns:c16r2="http://schemas.microsoft.com/office/drawing/2015/06/chart">
            <c:ext xmlns:c16="http://schemas.microsoft.com/office/drawing/2014/chart" uri="{C3380CC4-5D6E-409C-BE32-E72D297353CC}">
              <c16:uniqueId val="{00000007-0E87-49CF-9235-66A912CC7D9D}"/>
            </c:ext>
          </c:extLst>
        </c:ser>
        <c:dLbls>
          <c:showLegendKey val="0"/>
          <c:showVal val="0"/>
          <c:showCatName val="0"/>
          <c:showSerName val="0"/>
          <c:showPercent val="0"/>
          <c:showBubbleSize val="0"/>
        </c:dLbls>
        <c:gapWidth val="100"/>
        <c:overlap val="100"/>
        <c:axId val="268971008"/>
        <c:axId val="2689731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1196</c:v>
                </c:pt>
                <c:pt idx="2">
                  <c:v>#N/A</c:v>
                </c:pt>
                <c:pt idx="3">
                  <c:v>#N/A</c:v>
                </c:pt>
                <c:pt idx="4">
                  <c:v>1213</c:v>
                </c:pt>
                <c:pt idx="5">
                  <c:v>#N/A</c:v>
                </c:pt>
                <c:pt idx="6">
                  <c:v>#N/A</c:v>
                </c:pt>
                <c:pt idx="7">
                  <c:v>1149</c:v>
                </c:pt>
                <c:pt idx="8">
                  <c:v>#N/A</c:v>
                </c:pt>
                <c:pt idx="9">
                  <c:v>#N/A</c:v>
                </c:pt>
                <c:pt idx="10">
                  <c:v>1154</c:v>
                </c:pt>
                <c:pt idx="11">
                  <c:v>#N/A</c:v>
                </c:pt>
                <c:pt idx="12">
                  <c:v>#N/A</c:v>
                </c:pt>
                <c:pt idx="13">
                  <c:v>712</c:v>
                </c:pt>
                <c:pt idx="14">
                  <c:v>#N/A</c:v>
                </c:pt>
              </c:numCache>
            </c:numRef>
          </c:val>
          <c:smooth val="0"/>
          <c:extLst xmlns:c16r2="http://schemas.microsoft.com/office/drawing/2015/06/chart">
            <c:ext xmlns:c16="http://schemas.microsoft.com/office/drawing/2014/chart" uri="{C3380CC4-5D6E-409C-BE32-E72D297353CC}">
              <c16:uniqueId val="{00000008-0E87-49CF-9235-66A912CC7D9D}"/>
            </c:ext>
          </c:extLst>
        </c:ser>
        <c:dLbls>
          <c:showLegendKey val="0"/>
          <c:showVal val="0"/>
          <c:showCatName val="0"/>
          <c:showSerName val="0"/>
          <c:showPercent val="0"/>
          <c:showBubbleSize val="0"/>
        </c:dLbls>
        <c:marker val="1"/>
        <c:smooth val="0"/>
        <c:axId val="268971008"/>
        <c:axId val="268973184"/>
      </c:lineChart>
      <c:catAx>
        <c:axId val="268971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8973184"/>
        <c:crosses val="autoZero"/>
        <c:auto val="1"/>
        <c:lblAlgn val="ctr"/>
        <c:lblOffset val="100"/>
        <c:tickLblSkip val="1"/>
        <c:tickMarkSkip val="1"/>
        <c:noMultiLvlLbl val="0"/>
      </c:catAx>
      <c:valAx>
        <c:axId val="268973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8971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19575</c:v>
                </c:pt>
                <c:pt idx="5">
                  <c:v>19518</c:v>
                </c:pt>
                <c:pt idx="8">
                  <c:v>19427</c:v>
                </c:pt>
                <c:pt idx="11">
                  <c:v>19019</c:v>
                </c:pt>
                <c:pt idx="14">
                  <c:v>18639</c:v>
                </c:pt>
              </c:numCache>
            </c:numRef>
          </c:val>
          <c:extLst xmlns:c16r2="http://schemas.microsoft.com/office/drawing/2015/06/chart">
            <c:ext xmlns:c16="http://schemas.microsoft.com/office/drawing/2014/chart" uri="{C3380CC4-5D6E-409C-BE32-E72D297353CC}">
              <c16:uniqueId val="{00000000-D389-463B-B2E0-DF588AEE60F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328</c:v>
                </c:pt>
                <c:pt idx="5">
                  <c:v>266</c:v>
                </c:pt>
                <c:pt idx="8">
                  <c:v>228</c:v>
                </c:pt>
                <c:pt idx="11">
                  <c:v>162</c:v>
                </c:pt>
                <c:pt idx="14">
                  <c:v>124</c:v>
                </c:pt>
              </c:numCache>
            </c:numRef>
          </c:val>
          <c:extLst xmlns:c16r2="http://schemas.microsoft.com/office/drawing/2015/06/chart">
            <c:ext xmlns:c16="http://schemas.microsoft.com/office/drawing/2014/chart" uri="{C3380CC4-5D6E-409C-BE32-E72D297353CC}">
              <c16:uniqueId val="{00000001-D389-463B-B2E0-DF588AEE60F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4621</c:v>
                </c:pt>
                <c:pt idx="5">
                  <c:v>4667</c:v>
                </c:pt>
                <c:pt idx="8">
                  <c:v>4525</c:v>
                </c:pt>
                <c:pt idx="11">
                  <c:v>3911</c:v>
                </c:pt>
                <c:pt idx="14">
                  <c:v>3618</c:v>
                </c:pt>
              </c:numCache>
            </c:numRef>
          </c:val>
          <c:extLst xmlns:c16r2="http://schemas.microsoft.com/office/drawing/2015/06/chart">
            <c:ext xmlns:c16="http://schemas.microsoft.com/office/drawing/2014/chart" uri="{C3380CC4-5D6E-409C-BE32-E72D297353CC}">
              <c16:uniqueId val="{00000002-D389-463B-B2E0-DF588AEE60F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389-463B-B2E0-DF588AEE60F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389-463B-B2E0-DF588AEE60F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389-463B-B2E0-DF588AEE60F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2042</c:v>
                </c:pt>
                <c:pt idx="3">
                  <c:v>1768</c:v>
                </c:pt>
                <c:pt idx="6">
                  <c:v>1733</c:v>
                </c:pt>
                <c:pt idx="9">
                  <c:v>1532</c:v>
                </c:pt>
                <c:pt idx="12">
                  <c:v>1284</c:v>
                </c:pt>
              </c:numCache>
            </c:numRef>
          </c:val>
          <c:extLst xmlns:c16r2="http://schemas.microsoft.com/office/drawing/2015/06/chart">
            <c:ext xmlns:c16="http://schemas.microsoft.com/office/drawing/2014/chart" uri="{C3380CC4-5D6E-409C-BE32-E72D297353CC}">
              <c16:uniqueId val="{00000006-D389-463B-B2E0-DF588AEE60F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1976</c:v>
                </c:pt>
                <c:pt idx="3">
                  <c:v>1773</c:v>
                </c:pt>
                <c:pt idx="6">
                  <c:v>1667</c:v>
                </c:pt>
                <c:pt idx="9">
                  <c:v>1369</c:v>
                </c:pt>
                <c:pt idx="12">
                  <c:v>1079</c:v>
                </c:pt>
              </c:numCache>
            </c:numRef>
          </c:val>
          <c:extLst xmlns:c16r2="http://schemas.microsoft.com/office/drawing/2015/06/chart">
            <c:ext xmlns:c16="http://schemas.microsoft.com/office/drawing/2014/chart" uri="{C3380CC4-5D6E-409C-BE32-E72D297353CC}">
              <c16:uniqueId val="{00000007-D389-463B-B2E0-DF588AEE60F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8556</c:v>
                </c:pt>
                <c:pt idx="3">
                  <c:v>8744</c:v>
                </c:pt>
                <c:pt idx="6">
                  <c:v>8149</c:v>
                </c:pt>
                <c:pt idx="9">
                  <c:v>7543</c:v>
                </c:pt>
                <c:pt idx="12">
                  <c:v>6103</c:v>
                </c:pt>
              </c:numCache>
            </c:numRef>
          </c:val>
          <c:extLst xmlns:c16r2="http://schemas.microsoft.com/office/drawing/2015/06/chart">
            <c:ext xmlns:c16="http://schemas.microsoft.com/office/drawing/2014/chart" uri="{C3380CC4-5D6E-409C-BE32-E72D297353CC}">
              <c16:uniqueId val="{00000008-D389-463B-B2E0-DF588AEE60F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676</c:v>
                </c:pt>
                <c:pt idx="3">
                  <c:v>617</c:v>
                </c:pt>
                <c:pt idx="6">
                  <c:v>533</c:v>
                </c:pt>
                <c:pt idx="9">
                  <c:v>445</c:v>
                </c:pt>
                <c:pt idx="12">
                  <c:v>323</c:v>
                </c:pt>
              </c:numCache>
            </c:numRef>
          </c:val>
          <c:extLst xmlns:c16r2="http://schemas.microsoft.com/office/drawing/2015/06/chart">
            <c:ext xmlns:c16="http://schemas.microsoft.com/office/drawing/2014/chart" uri="{C3380CC4-5D6E-409C-BE32-E72D297353CC}">
              <c16:uniqueId val="{00000009-D389-463B-B2E0-DF588AEE60F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18338</c:v>
                </c:pt>
                <c:pt idx="3">
                  <c:v>18331</c:v>
                </c:pt>
                <c:pt idx="6">
                  <c:v>18353</c:v>
                </c:pt>
                <c:pt idx="9">
                  <c:v>17742</c:v>
                </c:pt>
                <c:pt idx="12">
                  <c:v>17771</c:v>
                </c:pt>
              </c:numCache>
            </c:numRef>
          </c:val>
          <c:extLst xmlns:c16r2="http://schemas.microsoft.com/office/drawing/2015/06/chart">
            <c:ext xmlns:c16="http://schemas.microsoft.com/office/drawing/2014/chart" uri="{C3380CC4-5D6E-409C-BE32-E72D297353CC}">
              <c16:uniqueId val="{0000000A-D389-463B-B2E0-DF588AEE60F3}"/>
            </c:ext>
          </c:extLst>
        </c:ser>
        <c:dLbls>
          <c:showLegendKey val="0"/>
          <c:showVal val="0"/>
          <c:showCatName val="0"/>
          <c:showSerName val="0"/>
          <c:showPercent val="0"/>
          <c:showBubbleSize val="0"/>
        </c:dLbls>
        <c:gapWidth val="100"/>
        <c:overlap val="100"/>
        <c:axId val="278740352"/>
        <c:axId val="2787466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7064</c:v>
                </c:pt>
                <c:pt idx="2">
                  <c:v>#N/A</c:v>
                </c:pt>
                <c:pt idx="3">
                  <c:v>#N/A</c:v>
                </c:pt>
                <c:pt idx="4">
                  <c:v>6782</c:v>
                </c:pt>
                <c:pt idx="5">
                  <c:v>#N/A</c:v>
                </c:pt>
                <c:pt idx="6">
                  <c:v>#N/A</c:v>
                </c:pt>
                <c:pt idx="7">
                  <c:v>6255</c:v>
                </c:pt>
                <c:pt idx="8">
                  <c:v>#N/A</c:v>
                </c:pt>
                <c:pt idx="9">
                  <c:v>#N/A</c:v>
                </c:pt>
                <c:pt idx="10">
                  <c:v>5539</c:v>
                </c:pt>
                <c:pt idx="11">
                  <c:v>#N/A</c:v>
                </c:pt>
                <c:pt idx="12">
                  <c:v>#N/A</c:v>
                </c:pt>
                <c:pt idx="13">
                  <c:v>4179</c:v>
                </c:pt>
                <c:pt idx="14">
                  <c:v>#N/A</c:v>
                </c:pt>
              </c:numCache>
            </c:numRef>
          </c:val>
          <c:smooth val="0"/>
          <c:extLst xmlns:c16r2="http://schemas.microsoft.com/office/drawing/2015/06/chart">
            <c:ext xmlns:c16="http://schemas.microsoft.com/office/drawing/2014/chart" uri="{C3380CC4-5D6E-409C-BE32-E72D297353CC}">
              <c16:uniqueId val="{0000000B-D389-463B-B2E0-DF588AEE60F3}"/>
            </c:ext>
          </c:extLst>
        </c:ser>
        <c:dLbls>
          <c:showLegendKey val="0"/>
          <c:showVal val="0"/>
          <c:showCatName val="0"/>
          <c:showSerName val="0"/>
          <c:showPercent val="0"/>
          <c:showBubbleSize val="0"/>
        </c:dLbls>
        <c:marker val="1"/>
        <c:smooth val="0"/>
        <c:axId val="278740352"/>
        <c:axId val="278746624"/>
      </c:lineChart>
      <c:catAx>
        <c:axId val="278740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78746624"/>
        <c:crosses val="autoZero"/>
        <c:auto val="1"/>
        <c:lblAlgn val="ctr"/>
        <c:lblOffset val="100"/>
        <c:tickLblSkip val="1"/>
        <c:tickMarkSkip val="1"/>
        <c:noMultiLvlLbl val="0"/>
      </c:catAx>
      <c:valAx>
        <c:axId val="278746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8740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2971</c:v>
                </c:pt>
                <c:pt idx="1">
                  <c:v>2224</c:v>
                </c:pt>
                <c:pt idx="2">
                  <c:v>1728</c:v>
                </c:pt>
              </c:numCache>
            </c:numRef>
          </c:val>
          <c:extLst xmlns:c16r2="http://schemas.microsoft.com/office/drawing/2015/06/chart">
            <c:ext xmlns:c16="http://schemas.microsoft.com/office/drawing/2014/chart" uri="{C3380CC4-5D6E-409C-BE32-E72D297353CC}">
              <c16:uniqueId val="{00000000-13AD-4015-87EA-6D3DA9F8E9D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242</c:v>
                </c:pt>
                <c:pt idx="1">
                  <c:v>46</c:v>
                </c:pt>
                <c:pt idx="2">
                  <c:v>46</c:v>
                </c:pt>
              </c:numCache>
            </c:numRef>
          </c:val>
          <c:extLst xmlns:c16r2="http://schemas.microsoft.com/office/drawing/2015/06/chart">
            <c:ext xmlns:c16="http://schemas.microsoft.com/office/drawing/2014/chart" uri="{C3380CC4-5D6E-409C-BE32-E72D297353CC}">
              <c16:uniqueId val="{00000001-13AD-4015-87EA-6D3DA9F8E9D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803</c:v>
                </c:pt>
                <c:pt idx="1">
                  <c:v>1027</c:v>
                </c:pt>
                <c:pt idx="2">
                  <c:v>1140</c:v>
                </c:pt>
              </c:numCache>
            </c:numRef>
          </c:val>
          <c:extLst xmlns:c16r2="http://schemas.microsoft.com/office/drawing/2015/06/chart">
            <c:ext xmlns:c16="http://schemas.microsoft.com/office/drawing/2014/chart" uri="{C3380CC4-5D6E-409C-BE32-E72D297353CC}">
              <c16:uniqueId val="{00000002-13AD-4015-87EA-6D3DA9F8E9DF}"/>
            </c:ext>
          </c:extLst>
        </c:ser>
        <c:dLbls>
          <c:showLegendKey val="0"/>
          <c:showVal val="0"/>
          <c:showCatName val="0"/>
          <c:showSerName val="0"/>
          <c:showPercent val="0"/>
          <c:showBubbleSize val="0"/>
        </c:dLbls>
        <c:gapWidth val="120"/>
        <c:overlap val="100"/>
        <c:axId val="278628992"/>
        <c:axId val="278630784"/>
      </c:barChart>
      <c:catAx>
        <c:axId val="278628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78630784"/>
        <c:crosses val="autoZero"/>
        <c:auto val="1"/>
        <c:lblAlgn val="ctr"/>
        <c:lblOffset val="100"/>
        <c:tickLblSkip val="1"/>
        <c:tickMarkSkip val="1"/>
        <c:noMultiLvlLbl val="0"/>
      </c:catAx>
      <c:valAx>
        <c:axId val="2786307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78628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{0A9AEF10-EC2F-4923-9E32-9BE3C97FA45B}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FD7B-421D-B6BC-24143A623BFE}"/>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{20D76B60-2226-4493-A313-BF6A4256AD6A}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D7B-421D-B6BC-24143A623BFE}"/>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{70AF3039-E448-41E3-A4FD-1C9C5EEE0C1E}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D7B-421D-B6BC-24143A623BFE}"/>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{11E76241-D173-4325-9C72-194ED4349491}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D7B-421D-B6BC-24143A623BFE}"/>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{1269466D-15F3-4D86-B65E-AE95D09089EA}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D7B-421D-B6BC-24143A623BF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{7770BBAB-E7FD-444D-B6E8-A33BAEF402C9}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FD7B-421D-B6BC-24143A623BF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{3737A95C-34AB-4F42-AC35-A4E51A019F66}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FD7B-421D-B6BC-24143A623BF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{4CAE842D-22D3-487B-BDE1-DBC2B00DBF77}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FD7B-421D-B6BC-24143A623BF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{919D50FE-62C8-41F8-A3D2-8135AD6533D1}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FD7B-421D-B6BC-24143A623BF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80.3</c:v>
                </c:pt>
                <c:pt idx="16">
                  <c:v>61.8</c:v>
                </c:pt>
                <c:pt idx="24">
                  <c:v>63.1</c:v>
                </c:pt>
                <c:pt idx="32">
                  <c:v>64.3</c:v>
                </c:pt>
              </c:numCache>
            </c:numRef>
          </c:xVal>
          <c:yVal>
            <c:numRef>
              <c:f>公会計指標分析・財政指標組合せ分析表!$BP$51:$DC$51</c:f>
              <c:numCache>
                <c:formatCode>#,##0.0;"▲ "#,##0.0</c:formatCode>
                <c:ptCount val="40"/>
                <c:pt idx="8">
                  <c:v>69.2</c:v>
                </c:pt>
                <c:pt idx="16">
                  <c:v>64.3</c:v>
                </c:pt>
                <c:pt idx="24">
                  <c:v>56.2</c:v>
                </c:pt>
                <c:pt idx="32">
                  <c:v>41.9</c:v>
                </c:pt>
              </c:numCache>
            </c:numRef>
          </c:yVal>
          <c:smooth val="0"/>
          <c:extLst xmlns:c16r2="http://schemas.microsoft.com/office/drawing/2015/06/chart">
            <c:ext xmlns:c16="http://schemas.microsoft.com/office/drawing/2014/chart" uri="{C3380CC4-5D6E-409C-BE32-E72D297353CC}">
              <c16:uniqueId val="{00000009-FD7B-421D-B6BC-24143A623BF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{5DB193D1-47DE-44E2-AD01-DA1D18E104E0}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FD7B-421D-B6BC-24143A623BFE}"/>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{E4F1EDFE-8165-4EE6-A7D8-7563D1A6B76F}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D7B-421D-B6BC-24143A623BFE}"/>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{BBB614CC-B357-462F-AE89-584218A71290}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D7B-421D-B6BC-24143A623BFE}"/>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{6C6382CE-8324-47B9-A724-22D6EF53054F}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D7B-421D-B6BC-24143A623BFE}"/>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{1E2A2A9A-81D2-4B36-B9E1-723E2C5D9B21}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D7B-421D-B6BC-24143A623BF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{4B48BBE3-1D86-47CE-B3E1-DB2C184FE5A6}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FD7B-421D-B6BC-24143A623BF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{FAE64060-BB7A-44F5-ADD7-149CB0FFF4C6}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FD7B-421D-B6BC-24143A623BF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{773631D3-6987-422F-837B-B5E898E33041}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FD7B-421D-B6BC-24143A623BF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{43BE031E-A516-4346-8D08-65B2E7319BFD}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FD7B-421D-B6BC-24143A623BF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56.8</c:v>
                </c:pt>
                <c:pt idx="16">
                  <c:v>60.4</c:v>
                </c:pt>
                <c:pt idx="24">
                  <c:v>59.3</c:v>
                </c:pt>
                <c:pt idx="32">
                  <c:v>59.8</c:v>
                </c:pt>
              </c:numCache>
            </c:numRef>
          </c:xVal>
          <c:yVal>
            <c:numRef>
              <c:f>公会計指標分析・財政指標組合せ分析表!$BP$55:$DC$55</c:f>
              <c:numCache>
                <c:formatCode>#,##0.0;"▲ "#,##0.0</c:formatCode>
                <c:ptCount val="40"/>
                <c:pt idx="8">
                  <c:v>33.6</c:v>
                </c:pt>
                <c:pt idx="16">
                  <c:v>35.299999999999997</c:v>
                </c:pt>
                <c:pt idx="24">
                  <c:v>31.9</c:v>
                </c:pt>
                <c:pt idx="32">
                  <c:v>24.2</c:v>
                </c:pt>
              </c:numCache>
            </c:numRef>
          </c:yVal>
          <c:smooth val="0"/>
          <c:extLst xmlns:c16r2="http://schemas.microsoft.com/office/drawing/2015/06/chart">
            <c:ext xmlns:c16="http://schemas.microsoft.com/office/drawing/2014/chart" uri="{C3380CC4-5D6E-409C-BE32-E72D297353CC}">
              <c16:uniqueId val="{00000013-FD7B-421D-B6BC-24143A623BFE}"/>
            </c:ext>
          </c:extLst>
        </c:ser>
        <c:dLbls>
          <c:showLegendKey val="0"/>
          <c:showVal val="1"/>
          <c:showCatName val="0"/>
          <c:showSerName val="0"/>
          <c:showPercent val="0"/>
          <c:showBubbleSize val="0"/>
        </c:dLbls>
        <c:axId val="259220992"/>
        <c:axId val="259222912"/>
      </c:scatterChart>
      <c:valAx>
        <c:axId val="259220992"/>
        <c:scaling>
          <c:orientation val="minMax"/>
          <c:max val="83"/>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9222912"/>
        <c:crosses val="autoZero"/>
        <c:crossBetween val="midCat"/>
      </c:valAx>
      <c:valAx>
        <c:axId val="259222912"/>
        <c:scaling>
          <c:orientation val="minMax"/>
          <c:max val="77"/>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92209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{2B1E51DC-CC56-4438-9742-9C70E7F04690}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1072-4582-9940-53E9B3E44A35}"/>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{D166E924-D9AA-417B-A50C-69B094B534B5}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072-4582-9940-53E9B3E44A35}"/>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{1C749023-592A-48A8-8841-3639F17C74C4}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072-4582-9940-53E9B3E44A35}"/>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{CE6DF1EB-AA84-4933-AB1C-4D50B0F7212B}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072-4582-9940-53E9B3E44A35}"/>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{FD7CD3F6-2AD9-4293-A5AB-E558D35A866E}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072-4582-9940-53E9B3E44A35}"/>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{235B4B5D-CC9B-44C5-BCAB-AC2CB8C5DFC2}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1072-4582-9940-53E9B3E44A35}"/>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{78A7BBD6-0292-45A4-99A3-484183A798C1}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1072-4582-9940-53E9B3E44A35}"/>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{0B43AD99-EEB7-4705-ADA4-846EFD9AE241}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1072-4582-9940-53E9B3E44A35}"/>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{C6688C6F-F126-45CA-A36F-1CCF40BDA972}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1072-4582-9940-53E9B3E44A3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12.6</c:v>
                </c:pt>
                <c:pt idx="8">
                  <c:v>12.3</c:v>
                </c:pt>
                <c:pt idx="16">
                  <c:v>12.2</c:v>
                </c:pt>
                <c:pt idx="24">
                  <c:v>11.9</c:v>
                </c:pt>
                <c:pt idx="32">
                  <c:v>10.199999999999999</c:v>
                </c:pt>
              </c:numCache>
            </c:numRef>
          </c:xVal>
          <c:yVal>
            <c:numRef>
              <c:f>公会計指標分析・財政指標組合せ分析表!$BP$73:$DC$73</c:f>
              <c:numCache>
                <c:formatCode>#,##0.0;"▲ "#,##0.0</c:formatCode>
                <c:ptCount val="40"/>
                <c:pt idx="0">
                  <c:v>73.8</c:v>
                </c:pt>
                <c:pt idx="8">
                  <c:v>69.2</c:v>
                </c:pt>
                <c:pt idx="16">
                  <c:v>64.3</c:v>
                </c:pt>
                <c:pt idx="24">
                  <c:v>56.2</c:v>
                </c:pt>
                <c:pt idx="32">
                  <c:v>41.9</c:v>
                </c:pt>
              </c:numCache>
            </c:numRef>
          </c:yVal>
          <c:smooth val="0"/>
          <c:extLst xmlns:c16r2="http://schemas.microsoft.com/office/drawing/2015/06/chart">
            <c:ext xmlns:c16="http://schemas.microsoft.com/office/drawing/2014/chart" uri="{C3380CC4-5D6E-409C-BE32-E72D297353CC}">
              <c16:uniqueId val="{00000009-1072-4582-9940-53E9B3E44A3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{7498C6D4-58D8-43DC-8BF8-B198E84D571F}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1072-4582-9940-53E9B3E44A3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{3ED1C501-32D0-4862-BA03-A7B7300CA0BD}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072-4582-9940-53E9B3E44A35}"/>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{8CC58995-126C-486F-B3D8-22BD0C8D9138}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072-4582-9940-53E9B3E44A35}"/>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{951F34C2-2926-44F2-B34D-7AD974628D4F}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072-4582-9940-53E9B3E44A35}"/>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{DC262C90-4D57-46B9-BDF0-DC2F4F4C3006}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072-4582-9940-53E9B3E44A35}"/>
                </c:ext>
              </c:extLst>
            </c:dLbl>
            <c:dLbl>
              <c:idx val="8"/>
              <c:layout>
                <c:manualLayout>
                  <c:x val="-2.4121333360902081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{43FD73BB-2698-4E80-AA57-EEEE75E70A3C}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1072-4582-9940-53E9B3E44A35}"/>
                </c:ext>
              </c:extLst>
            </c:dLbl>
            <c:dLbl>
              <c:idx val="16"/>
              <c:layout>
                <c:manualLayout>
                  <c:x val="-3.9274649877319254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{DC59613A-7894-4344-9216-E436C49161F6}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1072-4582-9940-53E9B3E44A35}"/>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{CDBD146B-2E20-4561-AE14-06497DA958F1}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1072-4582-9940-53E9B3E44A35}"/>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{35A979E2-0B0D-484D-BC6B-E53BB49763D8}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1072-4582-9940-53E9B3E44A3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c:v>
                </c:pt>
                <c:pt idx="16">
                  <c:v>6.9</c:v>
                </c:pt>
                <c:pt idx="24">
                  <c:v>6.6</c:v>
                </c:pt>
                <c:pt idx="32">
                  <c:v>6.4</c:v>
                </c:pt>
              </c:numCache>
            </c:numRef>
          </c:xVal>
          <c:yVal>
            <c:numRef>
              <c:f>公会計指標分析・財政指標組合せ分析表!$BP$77:$DC$77</c:f>
              <c:numCache>
                <c:formatCode>#,##0.0;"▲ "#,##0.0</c:formatCode>
                <c:ptCount val="40"/>
                <c:pt idx="0">
                  <c:v>45.9</c:v>
                </c:pt>
                <c:pt idx="8">
                  <c:v>33.6</c:v>
                </c:pt>
                <c:pt idx="16">
                  <c:v>35.299999999999997</c:v>
                </c:pt>
                <c:pt idx="24">
                  <c:v>31.9</c:v>
                </c:pt>
                <c:pt idx="32">
                  <c:v>24.2</c:v>
                </c:pt>
              </c:numCache>
            </c:numRef>
          </c:yVal>
          <c:smooth val="0"/>
          <c:extLst xmlns:c16r2="http://schemas.microsoft.com/office/drawing/2015/06/chart">
            <c:ext xmlns:c16="http://schemas.microsoft.com/office/drawing/2014/chart" uri="{C3380CC4-5D6E-409C-BE32-E72D297353CC}">
              <c16:uniqueId val="{00000013-1072-4582-9940-53E9B3E44A35}"/>
            </c:ext>
          </c:extLst>
        </c:ser>
        <c:dLbls>
          <c:showLegendKey val="0"/>
          <c:showVal val="1"/>
          <c:showCatName val="0"/>
          <c:showSerName val="0"/>
          <c:showPercent val="0"/>
          <c:showBubbleSize val="0"/>
        </c:dLbls>
        <c:axId val="261162112"/>
        <c:axId val="261164032"/>
      </c:scatterChart>
      <c:valAx>
        <c:axId val="261162112"/>
        <c:scaling>
          <c:orientation val="minMax"/>
          <c:max val="13.2"/>
          <c:min val="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61164032"/>
        <c:crosses val="autoZero"/>
        <c:crossBetween val="midCat"/>
      </c:valAx>
      <c:valAx>
        <c:axId val="261164032"/>
        <c:scaling>
          <c:orientation val="minMax"/>
          <c:max val="83"/>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6116211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福岡県小郡市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年度に大型事業に係る起債の償還が終了したことで、元利償還金が減少した。今後については、新規の市単独で行う投資的経費を縮小していくため、元利償還金は減少する見込みである。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年度は、公営企業債の元利償還金に対する繰入金が減少しているが、これは下水道事業の高資本費対策費及び分流式下水道に要する経費の減少によるものである。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事業の見直しに加えて、利率の高い地方債の繰上償還や、国の財政措置のある地方債の活用の検討を行うなど公債費が一般財源の負担とならないように努める。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利率が高い起債の繰上償還の実施を検討できるように、計画的に積立をするように努める。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福岡県小郡市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年度に大型事業に係る地方債の償還が終了したことで減少したものの、最も高い比率を占める。また、公営企業債等繰入見込額については、平成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年度に工業団地整備事業に係る償還が終了したことで減少したが、下水道事業を推進中であり、下水道事業に係る地方債残高は増加する見込みである。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今後は、普通建設事業の内容を精査し、毎年の地方債発行額を償還元金以下に抑えることで、地方債残高の減少に努める。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福岡県小郡市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ふるさと納税による寄附金が増加したことから、まちづくり支援基金を積み立てたため、まちづくり支援基金残高は前年度から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万円増加した。しかし、市税等の歳入の減少により、財政調整基金の取り崩しを行ったため、基金全体の残高は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今後についても継続してふるさと納税を推進し、まちづくり支援金を積み立てる。また、令和元年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月に策定した緊急財政対策計画の基本方針に則り、歳入に見合った歳出を行い、令和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年度決算における財政調整基金残高を、令和元年度残高見込み（</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万円）以上積立てられるよう、計画的に積立を行う。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庁舎建設基金：庁舎建設のための基金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まちづくり支援基金：まちづくりを支援する個人や団体から寄せられた寄附金、まちづくり支援自動販売機寄附金、ふるさと納税による寄附金によるもの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公共施設等整備基金：公共施設等の計画的な整備推進を図るための基金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災害対策基金：災害予防対策、災害応急対策及び災害復旧・復興対策のための基金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埋蔵文化財調査基金：埋蔵文化財の発掘調査のための基金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まちづくり支援基金：ふるさと納税による寄附金増加に伴う積立金の増加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公共施設等整備基金：公共施設や社会基盤施設の整備の財源としたことによる減少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庁舎建設金：新庁舎建設に向けて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まちづくり支援基金：ふるさと納税による寄附金を推進し、基金残高の増加に努める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近年、学校教育施設や道路整備事業に係る経費が大きく、財政調整基金の取り崩しによって事業を行っている。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緊急財政対策計画の基本方針に則り、歳入に見合った歳出を行い、令和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年度決算における財政調整基金残高を、令和元年度残高見込み（</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万円）以上積立てられるよう、計画的に積立を行う。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年度からの増減なし。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財政調整基金の積立が優先ではあるが、財政に余裕がある際は積立を行い、金利の高い地方債の繰上償還の検討をする。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福岡県小郡市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59,735
58,719
45.51
20,174,945
19,914,049
217,869
11,641,064
17,771,404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有形固定資産減価償却率が類似団体平均より高いため、予防保全型の維持管理を行うなど、計画的に公共施設の維持管理を行っていく必要がある。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84636</xdr:rowOff>
    </xdr:from>
    <xdr:to>
      <xdr:col>23</xdr:col>
      <xdr:colOff>85090</xdr:colOff>
      <xdr:row>34</xdr:row>
      <xdr:rowOff>36195</xdr:rowOff>
    </xdr:to>
    <xdr:cxnSp macro="">
      <xdr:nvCxnSpPr>
        <xdr:cNvPr id="66" name="直線コネクタ 65"/>
        <xdr:cNvCxnSpPr/>
      </xdr:nvCxnSpPr>
      <xdr:spPr>
        <a:xfrm flipV="1">
          <a:off x="4760595" y="5313861"/>
          <a:ext cx="1270" cy="1323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7"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68" name="直線コネクタ 67"/>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31313</xdr:rowOff>
    </xdr:from>
    <xdr:ext cx="405111" cy="259045"/>
    <xdr:sp macro="" textlink="">
      <xdr:nvSpPr>
        <xdr:cNvPr id="69" name="有形固定資産減価償却率最大値テキスト"/>
        <xdr:cNvSpPr txBox="1"/>
      </xdr:nvSpPr>
      <xdr:spPr>
        <a:xfrm>
          <a:off x="4813300" y="508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84636</xdr:rowOff>
    </xdr:from>
    <xdr:to>
      <xdr:col>23</xdr:col>
      <xdr:colOff>174625</xdr:colOff>
      <xdr:row>26</xdr:row>
      <xdr:rowOff>84636</xdr:rowOff>
    </xdr:to>
    <xdr:cxnSp macro="">
      <xdr:nvCxnSpPr>
        <xdr:cNvPr id="70" name="直線コネクタ 69"/>
        <xdr:cNvCxnSpPr/>
      </xdr:nvCxnSpPr>
      <xdr:spPr>
        <a:xfrm>
          <a:off x="4673600" y="531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68506</xdr:rowOff>
    </xdr:from>
    <xdr:ext cx="405111" cy="259045"/>
    <xdr:sp macro="" textlink="">
      <xdr:nvSpPr>
        <xdr:cNvPr id="71" name="有形固定資産減価償却率平均値テキスト"/>
        <xdr:cNvSpPr txBox="1"/>
      </xdr:nvSpPr>
      <xdr:spPr>
        <a:xfrm>
          <a:off x="4813300" y="5812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72" name="フローチャート: 判断 71"/>
        <xdr:cNvSpPr/>
      </xdr:nvSpPr>
      <xdr:spPr>
        <a:xfrm>
          <a:off x="4711700"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105501</xdr:rowOff>
    </xdr:from>
    <xdr:to>
      <xdr:col>19</xdr:col>
      <xdr:colOff>187325</xdr:colOff>
      <xdr:row>30</xdr:row>
      <xdr:rowOff>35651</xdr:rowOff>
    </xdr:to>
    <xdr:sp macro="" textlink="">
      <xdr:nvSpPr>
        <xdr:cNvPr id="73" name="フローチャート: 判断 72"/>
        <xdr:cNvSpPr/>
      </xdr:nvSpPr>
      <xdr:spPr>
        <a:xfrm>
          <a:off x="40005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71574</xdr:rowOff>
    </xdr:from>
    <xdr:to>
      <xdr:col>15</xdr:col>
      <xdr:colOff>187325</xdr:colOff>
      <xdr:row>30</xdr:row>
      <xdr:rowOff>1724</xdr:rowOff>
    </xdr:to>
    <xdr:sp macro="" textlink="">
      <xdr:nvSpPr>
        <xdr:cNvPr id="74" name="フローチャート: 判断 73"/>
        <xdr:cNvSpPr/>
      </xdr:nvSpPr>
      <xdr:spPr>
        <a:xfrm>
          <a:off x="3238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11158</xdr:rowOff>
    </xdr:from>
    <xdr:to>
      <xdr:col>11</xdr:col>
      <xdr:colOff>187325</xdr:colOff>
      <xdr:row>30</xdr:row>
      <xdr:rowOff>112758</xdr:rowOff>
    </xdr:to>
    <xdr:sp macro="" textlink="">
      <xdr:nvSpPr>
        <xdr:cNvPr id="75" name="フローチャート: 判断 74"/>
        <xdr:cNvSpPr/>
      </xdr:nvSpPr>
      <xdr:spPr>
        <a:xfrm>
          <a:off x="2476500" y="59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122736</xdr:rowOff>
    </xdr:from>
    <xdr:to>
      <xdr:col>23</xdr:col>
      <xdr:colOff>136525</xdr:colOff>
      <xdr:row>29</xdr:row>
      <xdr:rowOff>52886</xdr:rowOff>
    </xdr:to>
    <xdr:sp macro="" textlink="">
      <xdr:nvSpPr>
        <xdr:cNvPr id="81" name="楕円 80"/>
        <xdr:cNvSpPr/>
      </xdr:nvSpPr>
      <xdr:spPr>
        <a:xfrm>
          <a:off x="4711700" y="569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145613</xdr:rowOff>
    </xdr:from>
    <xdr:ext cx="405111" cy="259045"/>
    <xdr:sp macro="" textlink="">
      <xdr:nvSpPr>
        <xdr:cNvPr id="82" name="有形固定資産減価償却率該当値テキスト"/>
        <xdr:cNvSpPr txBox="1"/>
      </xdr:nvSpPr>
      <xdr:spPr>
        <a:xfrm>
          <a:off x="4813300" y="5546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159748</xdr:rowOff>
    </xdr:from>
    <xdr:to>
      <xdr:col>19</xdr:col>
      <xdr:colOff>187325</xdr:colOff>
      <xdr:row>29</xdr:row>
      <xdr:rowOff>89898</xdr:rowOff>
    </xdr:to>
    <xdr:sp macro="" textlink="">
      <xdr:nvSpPr>
        <xdr:cNvPr id="83" name="楕円 82"/>
        <xdr:cNvSpPr/>
      </xdr:nvSpPr>
      <xdr:spPr>
        <a:xfrm>
          <a:off x="4000500" y="573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2086</xdr:rowOff>
    </xdr:from>
    <xdr:to>
      <xdr:col>23</xdr:col>
      <xdr:colOff>85725</xdr:colOff>
      <xdr:row>29</xdr:row>
      <xdr:rowOff>39098</xdr:rowOff>
    </xdr:to>
    <xdr:cxnSp macro="">
      <xdr:nvCxnSpPr>
        <xdr:cNvPr id="84" name="直線コネクタ 83"/>
        <xdr:cNvCxnSpPr/>
      </xdr:nvCxnSpPr>
      <xdr:spPr>
        <a:xfrm flipV="1">
          <a:off x="4051300" y="5745661"/>
          <a:ext cx="7112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28394</xdr:rowOff>
    </xdr:from>
    <xdr:to>
      <xdr:col>15</xdr:col>
      <xdr:colOff>187325</xdr:colOff>
      <xdr:row>29</xdr:row>
      <xdr:rowOff>129994</xdr:rowOff>
    </xdr:to>
    <xdr:sp macro="" textlink="">
      <xdr:nvSpPr>
        <xdr:cNvPr id="85" name="楕円 84"/>
        <xdr:cNvSpPr/>
      </xdr:nvSpPr>
      <xdr:spPr>
        <a:xfrm>
          <a:off x="3238500" y="577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39098</xdr:rowOff>
    </xdr:from>
    <xdr:to>
      <xdr:col>19</xdr:col>
      <xdr:colOff>136525</xdr:colOff>
      <xdr:row>29</xdr:row>
      <xdr:rowOff>79194</xdr:rowOff>
    </xdr:to>
    <xdr:cxnSp macro="">
      <xdr:nvCxnSpPr>
        <xdr:cNvPr id="86" name="直線コネクタ 85"/>
        <xdr:cNvCxnSpPr/>
      </xdr:nvCxnSpPr>
      <xdr:spPr>
        <a:xfrm flipV="1">
          <a:off x="3289300" y="5782673"/>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25</xdr:row>
      <xdr:rowOff>143601</xdr:rowOff>
    </xdr:from>
    <xdr:to>
      <xdr:col>11</xdr:col>
      <xdr:colOff>187325</xdr:colOff>
      <xdr:row>26</xdr:row>
      <xdr:rowOff>73751</xdr:rowOff>
    </xdr:to>
    <xdr:sp macro="" textlink="">
      <xdr:nvSpPr>
        <xdr:cNvPr id="87" name="楕円 86"/>
        <xdr:cNvSpPr/>
      </xdr:nvSpPr>
      <xdr:spPr>
        <a:xfrm>
          <a:off x="2476500" y="52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22951</xdr:rowOff>
    </xdr:from>
    <xdr:to>
      <xdr:col>15</xdr:col>
      <xdr:colOff>136525</xdr:colOff>
      <xdr:row>29</xdr:row>
      <xdr:rowOff>79194</xdr:rowOff>
    </xdr:to>
    <xdr:cxnSp macro="">
      <xdr:nvCxnSpPr>
        <xdr:cNvPr id="88" name="直線コネクタ 87"/>
        <xdr:cNvCxnSpPr/>
      </xdr:nvCxnSpPr>
      <xdr:spPr>
        <a:xfrm>
          <a:off x="2527300" y="5252176"/>
          <a:ext cx="762000" cy="57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26778</xdr:rowOff>
    </xdr:from>
    <xdr:ext cx="405111" cy="259045"/>
    <xdr:sp macro="" textlink="">
      <xdr:nvSpPr>
        <xdr:cNvPr id="89" name="n_1aveValue有形固定資産減価償却率"/>
        <xdr:cNvSpPr txBox="1"/>
      </xdr:nvSpPr>
      <xdr:spPr>
        <a:xfrm>
          <a:off x="3836044" y="594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164301</xdr:rowOff>
    </xdr:from>
    <xdr:ext cx="405111" cy="259045"/>
    <xdr:sp macro="" textlink="">
      <xdr:nvSpPr>
        <xdr:cNvPr id="90" name="n_2aveValue有形固定資産減価償却率"/>
        <xdr:cNvSpPr txBox="1"/>
      </xdr:nvSpPr>
      <xdr:spPr>
        <a:xfrm>
          <a:off x="3086744" y="5907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103885</xdr:rowOff>
    </xdr:from>
    <xdr:ext cx="405111" cy="259045"/>
    <xdr:sp macro="" textlink="">
      <xdr:nvSpPr>
        <xdr:cNvPr id="91" name="n_3aveValue有形固定資産減価償却率"/>
        <xdr:cNvSpPr txBox="1"/>
      </xdr:nvSpPr>
      <xdr:spPr>
        <a:xfrm>
          <a:off x="2324744" y="6018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106425</xdr:rowOff>
    </xdr:from>
    <xdr:ext cx="405111" cy="259045"/>
    <xdr:sp macro="" textlink="">
      <xdr:nvSpPr>
        <xdr:cNvPr id="92" name="n_1mainValue有形固定資産減価償却率"/>
        <xdr:cNvSpPr txBox="1"/>
      </xdr:nvSpPr>
      <xdr:spPr>
        <a:xfrm>
          <a:off x="3836044" y="5507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146521</xdr:rowOff>
    </xdr:from>
    <xdr:ext cx="405111" cy="259045"/>
    <xdr:sp macro="" textlink="">
      <xdr:nvSpPr>
        <xdr:cNvPr id="93" name="n_2mainValue有形固定資産減価償却率"/>
        <xdr:cNvSpPr txBox="1"/>
      </xdr:nvSpPr>
      <xdr:spPr>
        <a:xfrm>
          <a:off x="3086744" y="5547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24</xdr:row>
      <xdr:rowOff>90278</xdr:rowOff>
    </xdr:from>
    <xdr:ext cx="405111" cy="259045"/>
    <xdr:sp macro="" textlink="">
      <xdr:nvSpPr>
        <xdr:cNvPr id="94" name="n_3mainValue有形固定資産減価償却率"/>
        <xdr:cNvSpPr txBox="1"/>
      </xdr:nvSpPr>
      <xdr:spPr>
        <a:xfrm>
          <a:off x="2324744" y="497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[ 935.5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債務償還比率が類似団体より大きい理由として、財政調整基金などの取り崩しが大きいことが挙げられる。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今後も引き続き、基金の確保や地方債発行の適正な管理などに努める。</a:t>
          </a: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96083</xdr:rowOff>
    </xdr:from>
    <xdr:to>
      <xdr:col>76</xdr:col>
      <xdr:colOff>21589</xdr:colOff>
      <xdr:row>34</xdr:row>
      <xdr:rowOff>151342</xdr:rowOff>
    </xdr:to>
    <xdr:cxnSp macro="">
      <xdr:nvCxnSpPr>
        <xdr:cNvPr id="123" name="直線コネクタ 122"/>
        <xdr:cNvCxnSpPr/>
      </xdr:nvCxnSpPr>
      <xdr:spPr>
        <a:xfrm flipV="1">
          <a:off x="14793595" y="5325308"/>
          <a:ext cx="1269" cy="1426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42760</xdr:rowOff>
    </xdr:from>
    <xdr:ext cx="560923" cy="259045"/>
    <xdr:sp macro="" textlink="">
      <xdr:nvSpPr>
        <xdr:cNvPr id="126" name="債務償還比率最大値テキスト"/>
        <xdr:cNvSpPr txBox="1"/>
      </xdr:nvSpPr>
      <xdr:spPr>
        <a:xfrm>
          <a:off x="14846300" y="510053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96083</xdr:rowOff>
    </xdr:from>
    <xdr:to>
      <xdr:col>76</xdr:col>
      <xdr:colOff>111125</xdr:colOff>
      <xdr:row>26</xdr:row>
      <xdr:rowOff>96083</xdr:rowOff>
    </xdr:to>
    <xdr:cxnSp macro="">
      <xdr:nvCxnSpPr>
        <xdr:cNvPr id="127" name="直線コネクタ 126"/>
        <xdr:cNvCxnSpPr/>
      </xdr:nvCxnSpPr>
      <xdr:spPr>
        <a:xfrm>
          <a:off x="14706600" y="532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164256</xdr:rowOff>
    </xdr:from>
    <xdr:ext cx="469744" cy="259045"/>
    <xdr:sp macro="" textlink="">
      <xdr:nvSpPr>
        <xdr:cNvPr id="128" name="債務償還比率平均値テキスト"/>
        <xdr:cNvSpPr txBox="1"/>
      </xdr:nvSpPr>
      <xdr:spPr>
        <a:xfrm>
          <a:off x="14846300" y="5907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14379</xdr:rowOff>
    </xdr:from>
    <xdr:to>
      <xdr:col>76</xdr:col>
      <xdr:colOff>73025</xdr:colOff>
      <xdr:row>30</xdr:row>
      <xdr:rowOff>115979</xdr:rowOff>
    </xdr:to>
    <xdr:sp macro="" textlink="">
      <xdr:nvSpPr>
        <xdr:cNvPr id="129" name="フローチャート: 判断 128"/>
        <xdr:cNvSpPr/>
      </xdr:nvSpPr>
      <xdr:spPr>
        <a:xfrm>
          <a:off x="14744700" y="592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142529</xdr:rowOff>
    </xdr:from>
    <xdr:to>
      <xdr:col>72</xdr:col>
      <xdr:colOff>123825</xdr:colOff>
      <xdr:row>30</xdr:row>
      <xdr:rowOff>72679</xdr:rowOff>
    </xdr:to>
    <xdr:sp macro="" textlink="">
      <xdr:nvSpPr>
        <xdr:cNvPr id="130" name="フローチャート: 判断 129"/>
        <xdr:cNvSpPr/>
      </xdr:nvSpPr>
      <xdr:spPr>
        <a:xfrm>
          <a:off x="14033500" y="588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7162</xdr:rowOff>
    </xdr:from>
    <xdr:to>
      <xdr:col>76</xdr:col>
      <xdr:colOff>73025</xdr:colOff>
      <xdr:row>28</xdr:row>
      <xdr:rowOff>108762</xdr:rowOff>
    </xdr:to>
    <xdr:sp macro="" textlink="">
      <xdr:nvSpPr>
        <xdr:cNvPr id="136" name="楕円 135"/>
        <xdr:cNvSpPr/>
      </xdr:nvSpPr>
      <xdr:spPr>
        <a:xfrm>
          <a:off x="14744700" y="557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30039</xdr:rowOff>
    </xdr:from>
    <xdr:ext cx="469744" cy="259045"/>
    <xdr:sp macro="" textlink="">
      <xdr:nvSpPr>
        <xdr:cNvPr id="137" name="債務償還比率該当値テキスト"/>
        <xdr:cNvSpPr txBox="1"/>
      </xdr:nvSpPr>
      <xdr:spPr>
        <a:xfrm>
          <a:off x="14846300" y="543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136461</xdr:rowOff>
    </xdr:from>
    <xdr:to>
      <xdr:col>72</xdr:col>
      <xdr:colOff>123825</xdr:colOff>
      <xdr:row>29</xdr:row>
      <xdr:rowOff>66611</xdr:rowOff>
    </xdr:to>
    <xdr:sp macro="" textlink="">
      <xdr:nvSpPr>
        <xdr:cNvPr id="138" name="楕円 137"/>
        <xdr:cNvSpPr/>
      </xdr:nvSpPr>
      <xdr:spPr>
        <a:xfrm>
          <a:off x="14033500" y="570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57962</xdr:rowOff>
    </xdr:from>
    <xdr:to>
      <xdr:col>76</xdr:col>
      <xdr:colOff>22225</xdr:colOff>
      <xdr:row>29</xdr:row>
      <xdr:rowOff>15811</xdr:rowOff>
    </xdr:to>
    <xdr:cxnSp macro="">
      <xdr:nvCxnSpPr>
        <xdr:cNvPr id="139" name="直線コネクタ 138"/>
        <xdr:cNvCxnSpPr/>
      </xdr:nvCxnSpPr>
      <xdr:spPr>
        <a:xfrm flipV="1">
          <a:off x="14084300" y="5630087"/>
          <a:ext cx="711200" cy="12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63806</xdr:rowOff>
    </xdr:from>
    <xdr:ext cx="469744" cy="259045"/>
    <xdr:sp macro="" textlink="">
      <xdr:nvSpPr>
        <xdr:cNvPr id="140" name="n_1aveValue債務償還比率"/>
        <xdr:cNvSpPr txBox="1"/>
      </xdr:nvSpPr>
      <xdr:spPr>
        <a:xfrm>
          <a:off x="13836727" y="5978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83138</xdr:rowOff>
    </xdr:from>
    <xdr:ext cx="469744" cy="259045"/>
    <xdr:sp macro="" textlink="">
      <xdr:nvSpPr>
        <xdr:cNvPr id="141" name="n_1mainValue債務償還比率"/>
        <xdr:cNvSpPr txBox="1"/>
      </xdr:nvSpPr>
      <xdr:spPr>
        <a:xfrm>
          <a:off x="13836727" y="548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福岡県小郡市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59,735
58,719
45.51
20,174,945
19,914,049
217,869
11,641,064
17,771,404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30480</xdr:rowOff>
    </xdr:from>
    <xdr:to>
      <xdr:col>24</xdr:col>
      <xdr:colOff>62865</xdr:colOff>
      <xdr:row>42</xdr:row>
      <xdr:rowOff>92528</xdr:rowOff>
    </xdr:to>
    <xdr:cxnSp macro="">
      <xdr:nvCxnSpPr>
        <xdr:cNvPr id="57" name="直線コネクタ 56"/>
        <xdr:cNvCxnSpPr/>
      </xdr:nvCxnSpPr>
      <xdr:spPr>
        <a:xfrm flipV="1">
          <a:off x="4634865" y="5688330"/>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148607</xdr:rowOff>
    </xdr:from>
    <xdr:ext cx="405111" cy="259045"/>
    <xdr:sp macro="" textlink="">
      <xdr:nvSpPr>
        <xdr:cNvPr id="60" name="【道路】&#10;有形固定資産減価償却率最大値テキスト"/>
        <xdr:cNvSpPr txBox="1"/>
      </xdr:nvSpPr>
      <xdr:spPr>
        <a:xfrm>
          <a:off x="4673600" y="546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30480</xdr:rowOff>
    </xdr:from>
    <xdr:to>
      <xdr:col>24</xdr:col>
      <xdr:colOff>152400</xdr:colOff>
      <xdr:row>33</xdr:row>
      <xdr:rowOff>30480</xdr:rowOff>
    </xdr:to>
    <xdr:cxnSp macro="">
      <xdr:nvCxnSpPr>
        <xdr:cNvPr id="61" name="直線コネクタ 60"/>
        <xdr:cNvCxnSpPr/>
      </xdr:nvCxnSpPr>
      <xdr:spPr>
        <a:xfrm>
          <a:off x="4546600" y="568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47914</xdr:rowOff>
    </xdr:from>
    <xdr:ext cx="405111" cy="259045"/>
    <xdr:sp macro="" textlink="">
      <xdr:nvSpPr>
        <xdr:cNvPr id="62" name="【道路】&#10;有形固定資産減価償却率平均値テキスト"/>
        <xdr:cNvSpPr txBox="1"/>
      </xdr:nvSpPr>
      <xdr:spPr>
        <a:xfrm>
          <a:off x="4673600" y="622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69487</xdr:rowOff>
    </xdr:from>
    <xdr:to>
      <xdr:col>24</xdr:col>
      <xdr:colOff>114300</xdr:colOff>
      <xdr:row>36</xdr:row>
      <xdr:rowOff>171087</xdr:rowOff>
    </xdr:to>
    <xdr:sp macro="" textlink="">
      <xdr:nvSpPr>
        <xdr:cNvPr id="63" name="フローチャート: 判断 62"/>
        <xdr:cNvSpPr/>
      </xdr:nvSpPr>
      <xdr:spPr>
        <a:xfrm>
          <a:off x="45847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92347</xdr:rowOff>
    </xdr:from>
    <xdr:to>
      <xdr:col>20</xdr:col>
      <xdr:colOff>38100</xdr:colOff>
      <xdr:row>37</xdr:row>
      <xdr:rowOff>22497</xdr:rowOff>
    </xdr:to>
    <xdr:sp macro="" textlink="">
      <xdr:nvSpPr>
        <xdr:cNvPr id="64" name="フローチャート: 判断 63"/>
        <xdr:cNvSpPr/>
      </xdr:nvSpPr>
      <xdr:spPr>
        <a:xfrm>
          <a:off x="3746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116840</xdr:rowOff>
    </xdr:from>
    <xdr:to>
      <xdr:col>10</xdr:col>
      <xdr:colOff>165100</xdr:colOff>
      <xdr:row>37</xdr:row>
      <xdr:rowOff>46990</xdr:rowOff>
    </xdr:to>
    <xdr:sp macro="" textlink="">
      <xdr:nvSpPr>
        <xdr:cNvPr id="66" name="フローチャート: 判断 65"/>
        <xdr:cNvSpPr/>
      </xdr:nvSpPr>
      <xdr:spPr>
        <a:xfrm>
          <a:off x="1968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110308</xdr:rowOff>
    </xdr:from>
    <xdr:to>
      <xdr:col>24</xdr:col>
      <xdr:colOff>114300</xdr:colOff>
      <xdr:row>36</xdr:row>
      <xdr:rowOff>40458</xdr:rowOff>
    </xdr:to>
    <xdr:sp macro="" textlink="">
      <xdr:nvSpPr>
        <xdr:cNvPr id="72" name="楕円 71"/>
        <xdr:cNvSpPr/>
      </xdr:nvSpPr>
      <xdr:spPr>
        <a:xfrm>
          <a:off x="4584700" y="611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133185</xdr:rowOff>
    </xdr:from>
    <xdr:ext cx="405111" cy="259045"/>
    <xdr:sp macro="" textlink="">
      <xdr:nvSpPr>
        <xdr:cNvPr id="73" name="【道路】&#10;有形固定資産減価償却率該当値テキスト"/>
        <xdr:cNvSpPr txBox="1"/>
      </xdr:nvSpPr>
      <xdr:spPr>
        <a:xfrm>
          <a:off x="4673600" y="596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136434</xdr:rowOff>
    </xdr:from>
    <xdr:to>
      <xdr:col>20</xdr:col>
      <xdr:colOff>38100</xdr:colOff>
      <xdr:row>36</xdr:row>
      <xdr:rowOff>66584</xdr:rowOff>
    </xdr:to>
    <xdr:sp macro="" textlink="">
      <xdr:nvSpPr>
        <xdr:cNvPr id="74" name="楕円 73"/>
        <xdr:cNvSpPr/>
      </xdr:nvSpPr>
      <xdr:spPr>
        <a:xfrm>
          <a:off x="3746500" y="613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161108</xdr:rowOff>
    </xdr:from>
    <xdr:to>
      <xdr:col>24</xdr:col>
      <xdr:colOff>63500</xdr:colOff>
      <xdr:row>36</xdr:row>
      <xdr:rowOff>15784</xdr:rowOff>
    </xdr:to>
    <xdr:cxnSp macro="">
      <xdr:nvCxnSpPr>
        <xdr:cNvPr id="75" name="直線コネクタ 74"/>
        <xdr:cNvCxnSpPr/>
      </xdr:nvCxnSpPr>
      <xdr:spPr>
        <a:xfrm flipV="1">
          <a:off x="3797300" y="6161858"/>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165826</xdr:rowOff>
    </xdr:from>
    <xdr:to>
      <xdr:col>15</xdr:col>
      <xdr:colOff>101600</xdr:colOff>
      <xdr:row>36</xdr:row>
      <xdr:rowOff>95976</xdr:rowOff>
    </xdr:to>
    <xdr:sp macro="" textlink="">
      <xdr:nvSpPr>
        <xdr:cNvPr id="76" name="楕円 75"/>
        <xdr:cNvSpPr/>
      </xdr:nvSpPr>
      <xdr:spPr>
        <a:xfrm>
          <a:off x="2857500" y="616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15784</xdr:rowOff>
    </xdr:from>
    <xdr:to>
      <xdr:col>19</xdr:col>
      <xdr:colOff>177800</xdr:colOff>
      <xdr:row>36</xdr:row>
      <xdr:rowOff>45176</xdr:rowOff>
    </xdr:to>
    <xdr:cxnSp macro="">
      <xdr:nvCxnSpPr>
        <xdr:cNvPr id="77" name="直線コネクタ 76"/>
        <xdr:cNvCxnSpPr/>
      </xdr:nvCxnSpPr>
      <xdr:spPr>
        <a:xfrm flipV="1">
          <a:off x="2908300" y="618798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167458</xdr:rowOff>
    </xdr:from>
    <xdr:to>
      <xdr:col>10</xdr:col>
      <xdr:colOff>165100</xdr:colOff>
      <xdr:row>33</xdr:row>
      <xdr:rowOff>97608</xdr:rowOff>
    </xdr:to>
    <xdr:sp macro="" textlink="">
      <xdr:nvSpPr>
        <xdr:cNvPr id="78" name="楕円 77"/>
        <xdr:cNvSpPr/>
      </xdr:nvSpPr>
      <xdr:spPr>
        <a:xfrm>
          <a:off x="1968500" y="565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46808</xdr:rowOff>
    </xdr:from>
    <xdr:to>
      <xdr:col>15</xdr:col>
      <xdr:colOff>50800</xdr:colOff>
      <xdr:row>36</xdr:row>
      <xdr:rowOff>45176</xdr:rowOff>
    </xdr:to>
    <xdr:cxnSp macro="">
      <xdr:nvCxnSpPr>
        <xdr:cNvPr id="79" name="直線コネクタ 78"/>
        <xdr:cNvCxnSpPr/>
      </xdr:nvCxnSpPr>
      <xdr:spPr>
        <a:xfrm>
          <a:off x="2019300" y="5704658"/>
          <a:ext cx="889000" cy="51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13624</xdr:rowOff>
    </xdr:from>
    <xdr:ext cx="405111" cy="259045"/>
    <xdr:sp macro="" textlink="">
      <xdr:nvSpPr>
        <xdr:cNvPr id="80" name="n_1aveValue【道路】&#10;有形固定資産減価償却率"/>
        <xdr:cNvSpPr txBox="1"/>
      </xdr:nvSpPr>
      <xdr:spPr>
        <a:xfrm>
          <a:off x="35820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38117</xdr:rowOff>
    </xdr:from>
    <xdr:ext cx="405111" cy="259045"/>
    <xdr:sp macro="" textlink="">
      <xdr:nvSpPr>
        <xdr:cNvPr id="81" name="n_2aveValue【道路】&#10;有形固定資産減価償却率"/>
        <xdr:cNvSpPr txBox="1"/>
      </xdr:nvSpPr>
      <xdr:spPr>
        <a:xfrm>
          <a:off x="27057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38117</xdr:rowOff>
    </xdr:from>
    <xdr:ext cx="405111" cy="259045"/>
    <xdr:sp macro="" textlink="">
      <xdr:nvSpPr>
        <xdr:cNvPr id="82" name="n_3aveValue【道路】&#10;有形固定資産減価償却率"/>
        <xdr:cNvSpPr txBox="1"/>
      </xdr:nvSpPr>
      <xdr:spPr>
        <a:xfrm>
          <a:off x="18167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83111</xdr:rowOff>
    </xdr:from>
    <xdr:ext cx="405111" cy="259045"/>
    <xdr:sp macro="" textlink="">
      <xdr:nvSpPr>
        <xdr:cNvPr id="83" name="n_1mainValue【道路】&#10;有形固定資産減価償却率"/>
        <xdr:cNvSpPr txBox="1"/>
      </xdr:nvSpPr>
      <xdr:spPr>
        <a:xfrm>
          <a:off x="3582044" y="591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112503</xdr:rowOff>
    </xdr:from>
    <xdr:ext cx="405111" cy="259045"/>
    <xdr:sp macro="" textlink="">
      <xdr:nvSpPr>
        <xdr:cNvPr id="84" name="n_2mainValue【道路】&#10;有形固定資産減価償却率"/>
        <xdr:cNvSpPr txBox="1"/>
      </xdr:nvSpPr>
      <xdr:spPr>
        <a:xfrm>
          <a:off x="2705744" y="594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31</xdr:row>
      <xdr:rowOff>114135</xdr:rowOff>
    </xdr:from>
    <xdr:ext cx="405111" cy="259045"/>
    <xdr:sp macro="" textlink="">
      <xdr:nvSpPr>
        <xdr:cNvPr id="85" name="n_3mainValue【道路】&#10;有形固定資産減価償却率"/>
        <xdr:cNvSpPr txBox="1"/>
      </xdr:nvSpPr>
      <xdr:spPr>
        <a:xfrm>
          <a:off x="1816744" y="5429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111760</xdr:rowOff>
    </xdr:from>
    <xdr:to>
      <xdr:col>54</xdr:col>
      <xdr:colOff>189865</xdr:colOff>
      <xdr:row>42</xdr:row>
      <xdr:rowOff>13805</xdr:rowOff>
    </xdr:to>
    <xdr:cxnSp macro="">
      <xdr:nvCxnSpPr>
        <xdr:cNvPr id="109" name="直線コネクタ 108"/>
        <xdr:cNvCxnSpPr/>
      </xdr:nvCxnSpPr>
      <xdr:spPr>
        <a:xfrm flipV="1">
          <a:off x="10476865" y="5769610"/>
          <a:ext cx="0"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17632</xdr:rowOff>
    </xdr:from>
    <xdr:ext cx="469744" cy="259045"/>
    <xdr:sp macro="" textlink="">
      <xdr:nvSpPr>
        <xdr:cNvPr id="110" name="【道路】&#10;一人当たり延長最小値テキスト"/>
        <xdr:cNvSpPr txBox="1"/>
      </xdr:nvSpPr>
      <xdr:spPr>
        <a:xfrm>
          <a:off x="10515600" y="72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13805</xdr:rowOff>
    </xdr:from>
    <xdr:to>
      <xdr:col>55</xdr:col>
      <xdr:colOff>88900</xdr:colOff>
      <xdr:row>42</xdr:row>
      <xdr:rowOff>13805</xdr:rowOff>
    </xdr:to>
    <xdr:cxnSp macro="">
      <xdr:nvCxnSpPr>
        <xdr:cNvPr id="111" name="直線コネクタ 110"/>
        <xdr:cNvCxnSpPr/>
      </xdr:nvCxnSpPr>
      <xdr:spPr>
        <a:xfrm>
          <a:off x="10388600" y="721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58437</xdr:rowOff>
    </xdr:from>
    <xdr:ext cx="599010" cy="259045"/>
    <xdr:sp macro="" textlink="">
      <xdr:nvSpPr>
        <xdr:cNvPr id="112" name="【道路】&#10;一人当たり延長最大値テキスト"/>
        <xdr:cNvSpPr txBox="1"/>
      </xdr:nvSpPr>
      <xdr:spPr>
        <a:xfrm>
          <a:off x="10515600" y="554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111760</xdr:rowOff>
    </xdr:from>
    <xdr:to>
      <xdr:col>55</xdr:col>
      <xdr:colOff>88900</xdr:colOff>
      <xdr:row>33</xdr:row>
      <xdr:rowOff>111760</xdr:rowOff>
    </xdr:to>
    <xdr:cxnSp macro="">
      <xdr:nvCxnSpPr>
        <xdr:cNvPr id="113" name="直線コネクタ 112"/>
        <xdr:cNvCxnSpPr/>
      </xdr:nvCxnSpPr>
      <xdr:spPr>
        <a:xfrm>
          <a:off x="10388600" y="576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21734</xdr:rowOff>
    </xdr:from>
    <xdr:ext cx="469744" cy="259045"/>
    <xdr:sp macro="" textlink="">
      <xdr:nvSpPr>
        <xdr:cNvPr id="114" name="【道路】&#10;一人当たり延長平均値テキスト"/>
        <xdr:cNvSpPr txBox="1"/>
      </xdr:nvSpPr>
      <xdr:spPr>
        <a:xfrm>
          <a:off x="10515600" y="7051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43307</xdr:rowOff>
    </xdr:from>
    <xdr:to>
      <xdr:col>55</xdr:col>
      <xdr:colOff>50800</xdr:colOff>
      <xdr:row>41</xdr:row>
      <xdr:rowOff>144907</xdr:rowOff>
    </xdr:to>
    <xdr:sp macro="" textlink="">
      <xdr:nvSpPr>
        <xdr:cNvPr id="115" name="フローチャート: 判断 114"/>
        <xdr:cNvSpPr/>
      </xdr:nvSpPr>
      <xdr:spPr>
        <a:xfrm>
          <a:off x="10426700" y="707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49936</xdr:rowOff>
    </xdr:from>
    <xdr:to>
      <xdr:col>50</xdr:col>
      <xdr:colOff>165100</xdr:colOff>
      <xdr:row>41</xdr:row>
      <xdr:rowOff>151536</xdr:rowOff>
    </xdr:to>
    <xdr:sp macro="" textlink="">
      <xdr:nvSpPr>
        <xdr:cNvPr id="116" name="フローチャート: 判断 115"/>
        <xdr:cNvSpPr/>
      </xdr:nvSpPr>
      <xdr:spPr>
        <a:xfrm>
          <a:off x="9588500" y="707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52095</xdr:rowOff>
    </xdr:from>
    <xdr:to>
      <xdr:col>46</xdr:col>
      <xdr:colOff>38100</xdr:colOff>
      <xdr:row>41</xdr:row>
      <xdr:rowOff>153695</xdr:rowOff>
    </xdr:to>
    <xdr:sp macro="" textlink="">
      <xdr:nvSpPr>
        <xdr:cNvPr id="117" name="フローチャート: 判断 116"/>
        <xdr:cNvSpPr/>
      </xdr:nvSpPr>
      <xdr:spPr>
        <a:xfrm>
          <a:off x="8699500" y="708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70345</xdr:rowOff>
    </xdr:from>
    <xdr:to>
      <xdr:col>41</xdr:col>
      <xdr:colOff>101600</xdr:colOff>
      <xdr:row>42</xdr:row>
      <xdr:rowOff>495</xdr:rowOff>
    </xdr:to>
    <xdr:sp macro="" textlink="">
      <xdr:nvSpPr>
        <xdr:cNvPr id="118" name="フローチャート: 判断 117"/>
        <xdr:cNvSpPr/>
      </xdr:nvSpPr>
      <xdr:spPr>
        <a:xfrm>
          <a:off x="7810500" y="709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38291</xdr:rowOff>
    </xdr:from>
    <xdr:to>
      <xdr:col>55</xdr:col>
      <xdr:colOff>50800</xdr:colOff>
      <xdr:row>41</xdr:row>
      <xdr:rowOff>139891</xdr:rowOff>
    </xdr:to>
    <xdr:sp macro="" textlink="">
      <xdr:nvSpPr>
        <xdr:cNvPr id="124" name="楕円 123"/>
        <xdr:cNvSpPr/>
      </xdr:nvSpPr>
      <xdr:spPr>
        <a:xfrm>
          <a:off x="10426700" y="706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169118</xdr:rowOff>
    </xdr:from>
    <xdr:ext cx="469744" cy="259045"/>
    <xdr:sp macro="" textlink="">
      <xdr:nvSpPr>
        <xdr:cNvPr id="125" name="【道路】&#10;一人当たり延長該当値テキスト"/>
        <xdr:cNvSpPr txBox="1"/>
      </xdr:nvSpPr>
      <xdr:spPr>
        <a:xfrm>
          <a:off x="10515600" y="685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36830</xdr:rowOff>
    </xdr:from>
    <xdr:to>
      <xdr:col>50</xdr:col>
      <xdr:colOff>165100</xdr:colOff>
      <xdr:row>41</xdr:row>
      <xdr:rowOff>138430</xdr:rowOff>
    </xdr:to>
    <xdr:sp macro="" textlink="">
      <xdr:nvSpPr>
        <xdr:cNvPr id="126" name="楕円 125"/>
        <xdr:cNvSpPr/>
      </xdr:nvSpPr>
      <xdr:spPr>
        <a:xfrm>
          <a:off x="9588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87630</xdr:rowOff>
    </xdr:from>
    <xdr:to>
      <xdr:col>55</xdr:col>
      <xdr:colOff>0</xdr:colOff>
      <xdr:row>41</xdr:row>
      <xdr:rowOff>89091</xdr:rowOff>
    </xdr:to>
    <xdr:cxnSp macro="">
      <xdr:nvCxnSpPr>
        <xdr:cNvPr id="127" name="直線コネクタ 126"/>
        <xdr:cNvCxnSpPr/>
      </xdr:nvCxnSpPr>
      <xdr:spPr>
        <a:xfrm>
          <a:off x="9639300" y="7117080"/>
          <a:ext cx="838200" cy="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37199</xdr:rowOff>
    </xdr:from>
    <xdr:to>
      <xdr:col>46</xdr:col>
      <xdr:colOff>38100</xdr:colOff>
      <xdr:row>41</xdr:row>
      <xdr:rowOff>138799</xdr:rowOff>
    </xdr:to>
    <xdr:sp macro="" textlink="">
      <xdr:nvSpPr>
        <xdr:cNvPr id="128" name="楕円 127"/>
        <xdr:cNvSpPr/>
      </xdr:nvSpPr>
      <xdr:spPr>
        <a:xfrm>
          <a:off x="8699500" y="706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87630</xdr:rowOff>
    </xdr:from>
    <xdr:to>
      <xdr:col>50</xdr:col>
      <xdr:colOff>114300</xdr:colOff>
      <xdr:row>41</xdr:row>
      <xdr:rowOff>87999</xdr:rowOff>
    </xdr:to>
    <xdr:cxnSp macro="">
      <xdr:nvCxnSpPr>
        <xdr:cNvPr id="129" name="直線コネクタ 128"/>
        <xdr:cNvCxnSpPr/>
      </xdr:nvCxnSpPr>
      <xdr:spPr>
        <a:xfrm flipV="1">
          <a:off x="8750300" y="7117080"/>
          <a:ext cx="889000" cy="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22390</xdr:rowOff>
    </xdr:from>
    <xdr:to>
      <xdr:col>41</xdr:col>
      <xdr:colOff>101600</xdr:colOff>
      <xdr:row>41</xdr:row>
      <xdr:rowOff>123990</xdr:rowOff>
    </xdr:to>
    <xdr:sp macro="" textlink="">
      <xdr:nvSpPr>
        <xdr:cNvPr id="130" name="楕円 129"/>
        <xdr:cNvSpPr/>
      </xdr:nvSpPr>
      <xdr:spPr>
        <a:xfrm>
          <a:off x="7810500" y="705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73190</xdr:rowOff>
    </xdr:from>
    <xdr:to>
      <xdr:col>45</xdr:col>
      <xdr:colOff>177800</xdr:colOff>
      <xdr:row>41</xdr:row>
      <xdr:rowOff>87999</xdr:rowOff>
    </xdr:to>
    <xdr:cxnSp macro="">
      <xdr:nvCxnSpPr>
        <xdr:cNvPr id="131" name="直線コネクタ 130"/>
        <xdr:cNvCxnSpPr/>
      </xdr:nvCxnSpPr>
      <xdr:spPr>
        <a:xfrm>
          <a:off x="7861300" y="7102640"/>
          <a:ext cx="889000" cy="1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142663</xdr:rowOff>
    </xdr:from>
    <xdr:ext cx="469744" cy="259045"/>
    <xdr:sp macro="" textlink="">
      <xdr:nvSpPr>
        <xdr:cNvPr id="132" name="n_1aveValue【道路】&#10;一人当たり延長"/>
        <xdr:cNvSpPr txBox="1"/>
      </xdr:nvSpPr>
      <xdr:spPr>
        <a:xfrm>
          <a:off x="9391727" y="7172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144822</xdr:rowOff>
    </xdr:from>
    <xdr:ext cx="469744" cy="259045"/>
    <xdr:sp macro="" textlink="">
      <xdr:nvSpPr>
        <xdr:cNvPr id="133" name="n_2aveValue【道路】&#10;一人当たり延長"/>
        <xdr:cNvSpPr txBox="1"/>
      </xdr:nvSpPr>
      <xdr:spPr>
        <a:xfrm>
          <a:off x="8515427" y="717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163072</xdr:rowOff>
    </xdr:from>
    <xdr:ext cx="469744" cy="259045"/>
    <xdr:sp macro="" textlink="">
      <xdr:nvSpPr>
        <xdr:cNvPr id="134" name="n_3aveValue【道路】&#10;一人当たり延長"/>
        <xdr:cNvSpPr txBox="1"/>
      </xdr:nvSpPr>
      <xdr:spPr>
        <a:xfrm>
          <a:off x="7626427" y="7192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154957</xdr:rowOff>
    </xdr:from>
    <xdr:ext cx="469744" cy="259045"/>
    <xdr:sp macro="" textlink="">
      <xdr:nvSpPr>
        <xdr:cNvPr id="135" name="n_1mainValue【道路】&#10;一人当たり延長"/>
        <xdr:cNvSpPr txBox="1"/>
      </xdr:nvSpPr>
      <xdr:spPr>
        <a:xfrm>
          <a:off x="9391727" y="684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155326</xdr:rowOff>
    </xdr:from>
    <xdr:ext cx="469744" cy="259045"/>
    <xdr:sp macro="" textlink="">
      <xdr:nvSpPr>
        <xdr:cNvPr id="136" name="n_2mainValue【道路】&#10;一人当たり延長"/>
        <xdr:cNvSpPr txBox="1"/>
      </xdr:nvSpPr>
      <xdr:spPr>
        <a:xfrm>
          <a:off x="8515427" y="684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140517</xdr:rowOff>
    </xdr:from>
    <xdr:ext cx="534377" cy="259045"/>
    <xdr:sp macro="" textlink="">
      <xdr:nvSpPr>
        <xdr:cNvPr id="137" name="n_3mainValue【道路】&#10;一人当たり延長"/>
        <xdr:cNvSpPr txBox="1"/>
      </xdr:nvSpPr>
      <xdr:spPr>
        <a:xfrm>
          <a:off x="7594111" y="682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63</xdr:row>
      <xdr:rowOff>155122</xdr:rowOff>
    </xdr:to>
    <xdr:cxnSp macro="">
      <xdr:nvCxnSpPr>
        <xdr:cNvPr id="163" name="直線コネクタ 162"/>
        <xdr:cNvCxnSpPr/>
      </xdr:nvCxnSpPr>
      <xdr:spPr>
        <a:xfrm flipV="1">
          <a:off x="4634865" y="9687741"/>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158949</xdr:rowOff>
    </xdr:from>
    <xdr:ext cx="340478" cy="259045"/>
    <xdr:sp macro="" textlink="">
      <xdr:nvSpPr>
        <xdr:cNvPr id="164" name="【橋りょう・トンネル】&#10;有形固定資産減価償却率最小値テキスト"/>
        <xdr:cNvSpPr txBox="1"/>
      </xdr:nvSpPr>
      <xdr:spPr>
        <a:xfrm>
          <a:off x="4673600" y="10960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155122</xdr:rowOff>
    </xdr:from>
    <xdr:to>
      <xdr:col>24</xdr:col>
      <xdr:colOff>152400</xdr:colOff>
      <xdr:row>63</xdr:row>
      <xdr:rowOff>155122</xdr:rowOff>
    </xdr:to>
    <xdr:cxnSp macro="">
      <xdr:nvCxnSpPr>
        <xdr:cNvPr id="165" name="直線コネクタ 164"/>
        <xdr:cNvCxnSpPr/>
      </xdr:nvCxnSpPr>
      <xdr:spPr>
        <a:xfrm>
          <a:off x="4546600" y="1095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166" name="【橋りょう・トンネル】&#10;有形固定資産減価償却率最大値テキスト"/>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167" name="直線コネクタ 166"/>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159493</xdr:rowOff>
    </xdr:from>
    <xdr:ext cx="405111" cy="259045"/>
    <xdr:sp macro="" textlink="">
      <xdr:nvSpPr>
        <xdr:cNvPr id="168" name="【橋りょう・トンネル】&#10;有形固定資産減価償却率平均値テキスト"/>
        <xdr:cNvSpPr txBox="1"/>
      </xdr:nvSpPr>
      <xdr:spPr>
        <a:xfrm>
          <a:off x="4673600" y="10103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9616</xdr:rowOff>
    </xdr:from>
    <xdr:to>
      <xdr:col>24</xdr:col>
      <xdr:colOff>114300</xdr:colOff>
      <xdr:row>59</xdr:row>
      <xdr:rowOff>111216</xdr:rowOff>
    </xdr:to>
    <xdr:sp macro="" textlink="">
      <xdr:nvSpPr>
        <xdr:cNvPr id="169" name="フローチャート: 判断 168"/>
        <xdr:cNvSpPr/>
      </xdr:nvSpPr>
      <xdr:spPr>
        <a:xfrm>
          <a:off x="4584700" y="1012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34109</xdr:rowOff>
    </xdr:from>
    <xdr:to>
      <xdr:col>20</xdr:col>
      <xdr:colOff>38100</xdr:colOff>
      <xdr:row>59</xdr:row>
      <xdr:rowOff>135709</xdr:rowOff>
    </xdr:to>
    <xdr:sp macro="" textlink="">
      <xdr:nvSpPr>
        <xdr:cNvPr id="170" name="フローチャート: 判断 169"/>
        <xdr:cNvSpPr/>
      </xdr:nvSpPr>
      <xdr:spPr>
        <a:xfrm>
          <a:off x="3746500" y="1014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47172</xdr:rowOff>
    </xdr:from>
    <xdr:to>
      <xdr:col>15</xdr:col>
      <xdr:colOff>101600</xdr:colOff>
      <xdr:row>59</xdr:row>
      <xdr:rowOff>148772</xdr:rowOff>
    </xdr:to>
    <xdr:sp macro="" textlink="">
      <xdr:nvSpPr>
        <xdr:cNvPr id="171" name="フローチャート: 判断 170"/>
        <xdr:cNvSpPr/>
      </xdr:nvSpPr>
      <xdr:spPr>
        <a:xfrm>
          <a:off x="2857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114119</xdr:rowOff>
    </xdr:from>
    <xdr:to>
      <xdr:col>10</xdr:col>
      <xdr:colOff>165100</xdr:colOff>
      <xdr:row>60</xdr:row>
      <xdr:rowOff>44269</xdr:rowOff>
    </xdr:to>
    <xdr:sp macro="" textlink="">
      <xdr:nvSpPr>
        <xdr:cNvPr id="172" name="フローチャート: 判断 171"/>
        <xdr:cNvSpPr/>
      </xdr:nvSpPr>
      <xdr:spPr>
        <a:xfrm>
          <a:off x="1968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125549</xdr:rowOff>
    </xdr:from>
    <xdr:to>
      <xdr:col>24</xdr:col>
      <xdr:colOff>114300</xdr:colOff>
      <xdr:row>59</xdr:row>
      <xdr:rowOff>55699</xdr:rowOff>
    </xdr:to>
    <xdr:sp macro="" textlink="">
      <xdr:nvSpPr>
        <xdr:cNvPr id="178" name="楕円 177"/>
        <xdr:cNvSpPr/>
      </xdr:nvSpPr>
      <xdr:spPr>
        <a:xfrm>
          <a:off x="4584700" y="100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148426</xdr:rowOff>
    </xdr:from>
    <xdr:ext cx="405111" cy="259045"/>
    <xdr:sp macro="" textlink="">
      <xdr:nvSpPr>
        <xdr:cNvPr id="179" name="【橋りょう・トンネル】&#10;有形固定資産減価償却率該当値テキスト"/>
        <xdr:cNvSpPr txBox="1"/>
      </xdr:nvSpPr>
      <xdr:spPr>
        <a:xfrm>
          <a:off x="4673600" y="9921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128815</xdr:rowOff>
    </xdr:from>
    <xdr:to>
      <xdr:col>20</xdr:col>
      <xdr:colOff>38100</xdr:colOff>
      <xdr:row>59</xdr:row>
      <xdr:rowOff>58965</xdr:rowOff>
    </xdr:to>
    <xdr:sp macro="" textlink="">
      <xdr:nvSpPr>
        <xdr:cNvPr id="180" name="楕円 179"/>
        <xdr:cNvSpPr/>
      </xdr:nvSpPr>
      <xdr:spPr>
        <a:xfrm>
          <a:off x="3746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4899</xdr:rowOff>
    </xdr:from>
    <xdr:to>
      <xdr:col>24</xdr:col>
      <xdr:colOff>63500</xdr:colOff>
      <xdr:row>59</xdr:row>
      <xdr:rowOff>8165</xdr:rowOff>
    </xdr:to>
    <xdr:cxnSp macro="">
      <xdr:nvCxnSpPr>
        <xdr:cNvPr id="181" name="直線コネクタ 180"/>
        <xdr:cNvCxnSpPr/>
      </xdr:nvCxnSpPr>
      <xdr:spPr>
        <a:xfrm flipV="1">
          <a:off x="3797300" y="10120449"/>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156573</xdr:rowOff>
    </xdr:from>
    <xdr:to>
      <xdr:col>15</xdr:col>
      <xdr:colOff>101600</xdr:colOff>
      <xdr:row>59</xdr:row>
      <xdr:rowOff>86723</xdr:rowOff>
    </xdr:to>
    <xdr:sp macro="" textlink="">
      <xdr:nvSpPr>
        <xdr:cNvPr id="182" name="楕円 181"/>
        <xdr:cNvSpPr/>
      </xdr:nvSpPr>
      <xdr:spPr>
        <a:xfrm>
          <a:off x="2857500" y="101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8165</xdr:rowOff>
    </xdr:from>
    <xdr:to>
      <xdr:col>19</xdr:col>
      <xdr:colOff>177800</xdr:colOff>
      <xdr:row>59</xdr:row>
      <xdr:rowOff>35923</xdr:rowOff>
    </xdr:to>
    <xdr:cxnSp macro="">
      <xdr:nvCxnSpPr>
        <xdr:cNvPr id="183" name="直線コネクタ 182"/>
        <xdr:cNvCxnSpPr/>
      </xdr:nvCxnSpPr>
      <xdr:spPr>
        <a:xfrm flipV="1">
          <a:off x="2908300" y="10123715"/>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127181</xdr:rowOff>
    </xdr:from>
    <xdr:to>
      <xdr:col>10</xdr:col>
      <xdr:colOff>165100</xdr:colOff>
      <xdr:row>59</xdr:row>
      <xdr:rowOff>57331</xdr:rowOff>
    </xdr:to>
    <xdr:sp macro="" textlink="">
      <xdr:nvSpPr>
        <xdr:cNvPr id="184" name="楕円 183"/>
        <xdr:cNvSpPr/>
      </xdr:nvSpPr>
      <xdr:spPr>
        <a:xfrm>
          <a:off x="1968500" y="1007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6531</xdr:rowOff>
    </xdr:from>
    <xdr:to>
      <xdr:col>15</xdr:col>
      <xdr:colOff>50800</xdr:colOff>
      <xdr:row>59</xdr:row>
      <xdr:rowOff>35923</xdr:rowOff>
    </xdr:to>
    <xdr:cxnSp macro="">
      <xdr:nvCxnSpPr>
        <xdr:cNvPr id="185" name="直線コネクタ 184"/>
        <xdr:cNvCxnSpPr/>
      </xdr:nvCxnSpPr>
      <xdr:spPr>
        <a:xfrm>
          <a:off x="2019300" y="1012208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126836</xdr:rowOff>
    </xdr:from>
    <xdr:ext cx="405111" cy="259045"/>
    <xdr:sp macro="" textlink="">
      <xdr:nvSpPr>
        <xdr:cNvPr id="186" name="n_1aveValue【橋りょう・トンネル】&#10;有形固定資産減価償却率"/>
        <xdr:cNvSpPr txBox="1"/>
      </xdr:nvSpPr>
      <xdr:spPr>
        <a:xfrm>
          <a:off x="3582044" y="10242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139899</xdr:rowOff>
    </xdr:from>
    <xdr:ext cx="405111" cy="259045"/>
    <xdr:sp macro="" textlink="">
      <xdr:nvSpPr>
        <xdr:cNvPr id="187" name="n_2aveValue【橋りょう・トンネル】&#10;有形固定資産減価償却率"/>
        <xdr:cNvSpPr txBox="1"/>
      </xdr:nvSpPr>
      <xdr:spPr>
        <a:xfrm>
          <a:off x="27057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35396</xdr:rowOff>
    </xdr:from>
    <xdr:ext cx="405111" cy="259045"/>
    <xdr:sp macro="" textlink="">
      <xdr:nvSpPr>
        <xdr:cNvPr id="188" name="n_3aveValue【橋りょう・トンネル】&#10;有形固定資産減価償却率"/>
        <xdr:cNvSpPr txBox="1"/>
      </xdr:nvSpPr>
      <xdr:spPr>
        <a:xfrm>
          <a:off x="1816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75492</xdr:rowOff>
    </xdr:from>
    <xdr:ext cx="405111" cy="259045"/>
    <xdr:sp macro="" textlink="">
      <xdr:nvSpPr>
        <xdr:cNvPr id="189" name="n_1mainValue【橋りょう・トンネル】&#10;有形固定資産減価償却率"/>
        <xdr:cNvSpPr txBox="1"/>
      </xdr:nvSpPr>
      <xdr:spPr>
        <a:xfrm>
          <a:off x="35820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103250</xdr:rowOff>
    </xdr:from>
    <xdr:ext cx="405111" cy="259045"/>
    <xdr:sp macro="" textlink="">
      <xdr:nvSpPr>
        <xdr:cNvPr id="190" name="n_2mainValue【橋りょう・トンネル】&#10;有形固定資産減価償却率"/>
        <xdr:cNvSpPr txBox="1"/>
      </xdr:nvSpPr>
      <xdr:spPr>
        <a:xfrm>
          <a:off x="2705744" y="987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73858</xdr:rowOff>
    </xdr:from>
    <xdr:ext cx="405111" cy="259045"/>
    <xdr:sp macro="" textlink="">
      <xdr:nvSpPr>
        <xdr:cNvPr id="191" name="n_3mainValue【橋りょう・トンネル】&#10;有形固定資産減価償却率"/>
        <xdr:cNvSpPr txBox="1"/>
      </xdr:nvSpPr>
      <xdr:spPr>
        <a:xfrm>
          <a:off x="18167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5" name="テキスト ボックス 20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7" name="テキスト ボックス 20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9" name="テキスト ボックス 20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1" name="テキスト ボックス 210"/>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109200</xdr:rowOff>
    </xdr:from>
    <xdr:to>
      <xdr:col>54</xdr:col>
      <xdr:colOff>189865</xdr:colOff>
      <xdr:row>64</xdr:row>
      <xdr:rowOff>72792</xdr:rowOff>
    </xdr:to>
    <xdr:cxnSp macro="">
      <xdr:nvCxnSpPr>
        <xdr:cNvPr id="215" name="直線コネクタ 214"/>
        <xdr:cNvCxnSpPr/>
      </xdr:nvCxnSpPr>
      <xdr:spPr>
        <a:xfrm flipV="1">
          <a:off x="10476865" y="9710400"/>
          <a:ext cx="0" cy="133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76619</xdr:rowOff>
    </xdr:from>
    <xdr:ext cx="469744" cy="259045"/>
    <xdr:sp macro="" textlink="">
      <xdr:nvSpPr>
        <xdr:cNvPr id="216" name="【橋りょう・トンネル】&#10;一人当たり有形固定資産（償却資産）額最小値テキスト"/>
        <xdr:cNvSpPr txBox="1"/>
      </xdr:nvSpPr>
      <xdr:spPr>
        <a:xfrm>
          <a:off x="10515600" y="1104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72792</xdr:rowOff>
    </xdr:from>
    <xdr:to>
      <xdr:col>55</xdr:col>
      <xdr:colOff>88900</xdr:colOff>
      <xdr:row>64</xdr:row>
      <xdr:rowOff>72792</xdr:rowOff>
    </xdr:to>
    <xdr:cxnSp macro="">
      <xdr:nvCxnSpPr>
        <xdr:cNvPr id="217" name="直線コネクタ 216"/>
        <xdr:cNvCxnSpPr/>
      </xdr:nvCxnSpPr>
      <xdr:spPr>
        <a:xfrm>
          <a:off x="10388600" y="11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55877</xdr:rowOff>
    </xdr:from>
    <xdr:ext cx="690189" cy="259045"/>
    <xdr:sp macro="" textlink="">
      <xdr:nvSpPr>
        <xdr:cNvPr id="218" name="【橋りょう・トンネル】&#10;一人当たり有形固定資産（償却資産）額最大値テキスト"/>
        <xdr:cNvSpPr txBox="1"/>
      </xdr:nvSpPr>
      <xdr:spPr>
        <a:xfrm>
          <a:off x="10515600" y="94856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109200</xdr:rowOff>
    </xdr:from>
    <xdr:to>
      <xdr:col>55</xdr:col>
      <xdr:colOff>88900</xdr:colOff>
      <xdr:row>56</xdr:row>
      <xdr:rowOff>109200</xdr:rowOff>
    </xdr:to>
    <xdr:cxnSp macro="">
      <xdr:nvCxnSpPr>
        <xdr:cNvPr id="219" name="直線コネクタ 218"/>
        <xdr:cNvCxnSpPr/>
      </xdr:nvCxnSpPr>
      <xdr:spPr>
        <a:xfrm>
          <a:off x="10388600" y="97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86305</xdr:rowOff>
    </xdr:from>
    <xdr:ext cx="599010" cy="259045"/>
    <xdr:sp macro="" textlink="">
      <xdr:nvSpPr>
        <xdr:cNvPr id="220" name="【橋りょう・トンネル】&#10;一人当たり有形固定資産（償却資産）額平均値テキスト"/>
        <xdr:cNvSpPr txBox="1"/>
      </xdr:nvSpPr>
      <xdr:spPr>
        <a:xfrm>
          <a:off x="10515600" y="107162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63428</xdr:rowOff>
    </xdr:from>
    <xdr:to>
      <xdr:col>55</xdr:col>
      <xdr:colOff>50800</xdr:colOff>
      <xdr:row>63</xdr:row>
      <xdr:rowOff>165028</xdr:rowOff>
    </xdr:to>
    <xdr:sp macro="" textlink="">
      <xdr:nvSpPr>
        <xdr:cNvPr id="221" name="フローチャート: 判断 220"/>
        <xdr:cNvSpPr/>
      </xdr:nvSpPr>
      <xdr:spPr>
        <a:xfrm>
          <a:off x="10426700" y="10864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62231</xdr:rowOff>
    </xdr:from>
    <xdr:to>
      <xdr:col>50</xdr:col>
      <xdr:colOff>165100</xdr:colOff>
      <xdr:row>63</xdr:row>
      <xdr:rowOff>163831</xdr:rowOff>
    </xdr:to>
    <xdr:sp macro="" textlink="">
      <xdr:nvSpPr>
        <xdr:cNvPr id="222" name="フローチャート: 判断 221"/>
        <xdr:cNvSpPr/>
      </xdr:nvSpPr>
      <xdr:spPr>
        <a:xfrm>
          <a:off x="9588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62804</xdr:rowOff>
    </xdr:from>
    <xdr:to>
      <xdr:col>46</xdr:col>
      <xdr:colOff>38100</xdr:colOff>
      <xdr:row>63</xdr:row>
      <xdr:rowOff>164404</xdr:rowOff>
    </xdr:to>
    <xdr:sp macro="" textlink="">
      <xdr:nvSpPr>
        <xdr:cNvPr id="223" name="フローチャート: 判断 222"/>
        <xdr:cNvSpPr/>
      </xdr:nvSpPr>
      <xdr:spPr>
        <a:xfrm>
          <a:off x="8699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54111</xdr:rowOff>
    </xdr:from>
    <xdr:to>
      <xdr:col>41</xdr:col>
      <xdr:colOff>101600</xdr:colOff>
      <xdr:row>63</xdr:row>
      <xdr:rowOff>155711</xdr:rowOff>
    </xdr:to>
    <xdr:sp macro="" textlink="">
      <xdr:nvSpPr>
        <xdr:cNvPr id="224" name="フローチャート: 判断 223"/>
        <xdr:cNvSpPr/>
      </xdr:nvSpPr>
      <xdr:spPr>
        <a:xfrm>
          <a:off x="7810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158453</xdr:rowOff>
    </xdr:from>
    <xdr:to>
      <xdr:col>55</xdr:col>
      <xdr:colOff>50800</xdr:colOff>
      <xdr:row>64</xdr:row>
      <xdr:rowOff>88603</xdr:rowOff>
    </xdr:to>
    <xdr:sp macro="" textlink="">
      <xdr:nvSpPr>
        <xdr:cNvPr id="230" name="楕円 229"/>
        <xdr:cNvSpPr/>
      </xdr:nvSpPr>
      <xdr:spPr>
        <a:xfrm>
          <a:off x="10426700" y="1095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73380</xdr:rowOff>
    </xdr:from>
    <xdr:ext cx="534377" cy="259045"/>
    <xdr:sp macro="" textlink="">
      <xdr:nvSpPr>
        <xdr:cNvPr id="231" name="【橋りょう・トンネル】&#10;一人当たり有形固定資産（償却資産）額該当値テキスト"/>
        <xdr:cNvSpPr txBox="1"/>
      </xdr:nvSpPr>
      <xdr:spPr>
        <a:xfrm>
          <a:off x="10515600" y="1087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159314</xdr:rowOff>
    </xdr:from>
    <xdr:to>
      <xdr:col>50</xdr:col>
      <xdr:colOff>165100</xdr:colOff>
      <xdr:row>64</xdr:row>
      <xdr:rowOff>89464</xdr:rowOff>
    </xdr:to>
    <xdr:sp macro="" textlink="">
      <xdr:nvSpPr>
        <xdr:cNvPr id="232" name="楕円 231"/>
        <xdr:cNvSpPr/>
      </xdr:nvSpPr>
      <xdr:spPr>
        <a:xfrm>
          <a:off x="9588500" y="1096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37803</xdr:rowOff>
    </xdr:from>
    <xdr:to>
      <xdr:col>55</xdr:col>
      <xdr:colOff>0</xdr:colOff>
      <xdr:row>64</xdr:row>
      <xdr:rowOff>38664</xdr:rowOff>
    </xdr:to>
    <xdr:cxnSp macro="">
      <xdr:nvCxnSpPr>
        <xdr:cNvPr id="233" name="直線コネクタ 232"/>
        <xdr:cNvCxnSpPr/>
      </xdr:nvCxnSpPr>
      <xdr:spPr>
        <a:xfrm flipV="1">
          <a:off x="9639300" y="11010603"/>
          <a:ext cx="838200" cy="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159164</xdr:rowOff>
    </xdr:from>
    <xdr:to>
      <xdr:col>46</xdr:col>
      <xdr:colOff>38100</xdr:colOff>
      <xdr:row>64</xdr:row>
      <xdr:rowOff>89314</xdr:rowOff>
    </xdr:to>
    <xdr:sp macro="" textlink="">
      <xdr:nvSpPr>
        <xdr:cNvPr id="234" name="楕円 233"/>
        <xdr:cNvSpPr/>
      </xdr:nvSpPr>
      <xdr:spPr>
        <a:xfrm>
          <a:off x="8699500" y="1096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38514</xdr:rowOff>
    </xdr:from>
    <xdr:to>
      <xdr:col>50</xdr:col>
      <xdr:colOff>114300</xdr:colOff>
      <xdr:row>64</xdr:row>
      <xdr:rowOff>38664</xdr:rowOff>
    </xdr:to>
    <xdr:cxnSp macro="">
      <xdr:nvCxnSpPr>
        <xdr:cNvPr id="235" name="直線コネクタ 234"/>
        <xdr:cNvCxnSpPr/>
      </xdr:nvCxnSpPr>
      <xdr:spPr>
        <a:xfrm>
          <a:off x="8750300" y="11011314"/>
          <a:ext cx="889000" cy="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161304</xdr:rowOff>
    </xdr:from>
    <xdr:to>
      <xdr:col>41</xdr:col>
      <xdr:colOff>101600</xdr:colOff>
      <xdr:row>64</xdr:row>
      <xdr:rowOff>91454</xdr:rowOff>
    </xdr:to>
    <xdr:sp macro="" textlink="">
      <xdr:nvSpPr>
        <xdr:cNvPr id="236" name="楕円 235"/>
        <xdr:cNvSpPr/>
      </xdr:nvSpPr>
      <xdr:spPr>
        <a:xfrm>
          <a:off x="7810500" y="1096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38514</xdr:rowOff>
    </xdr:from>
    <xdr:to>
      <xdr:col>45</xdr:col>
      <xdr:colOff>177800</xdr:colOff>
      <xdr:row>64</xdr:row>
      <xdr:rowOff>40654</xdr:rowOff>
    </xdr:to>
    <xdr:cxnSp macro="">
      <xdr:nvCxnSpPr>
        <xdr:cNvPr id="237" name="直線コネクタ 236"/>
        <xdr:cNvCxnSpPr/>
      </xdr:nvCxnSpPr>
      <xdr:spPr>
        <a:xfrm flipV="1">
          <a:off x="7861300" y="11011314"/>
          <a:ext cx="889000" cy="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8908</xdr:rowOff>
    </xdr:from>
    <xdr:ext cx="599010" cy="259045"/>
    <xdr:sp macro="" textlink="">
      <xdr:nvSpPr>
        <xdr:cNvPr id="238" name="n_1aveValue【橋りょう・トンネル】&#10;一人当たり有形固定資産（償却資産）額"/>
        <xdr:cNvSpPr txBox="1"/>
      </xdr:nvSpPr>
      <xdr:spPr>
        <a:xfrm>
          <a:off x="9327095" y="106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9481</xdr:rowOff>
    </xdr:from>
    <xdr:ext cx="599010" cy="259045"/>
    <xdr:sp macro="" textlink="">
      <xdr:nvSpPr>
        <xdr:cNvPr id="239" name="n_2aveValue【橋りょう・トンネル】&#10;一人当たり有形固定資産（償却資産）額"/>
        <xdr:cNvSpPr txBox="1"/>
      </xdr:nvSpPr>
      <xdr:spPr>
        <a:xfrm>
          <a:off x="8450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788</xdr:rowOff>
    </xdr:from>
    <xdr:ext cx="599010" cy="259045"/>
    <xdr:sp macro="" textlink="">
      <xdr:nvSpPr>
        <xdr:cNvPr id="240" name="n_3aveValue【橋りょう・トンネル】&#10;一人当たり有形固定資産（償却資産）額"/>
        <xdr:cNvSpPr txBox="1"/>
      </xdr:nvSpPr>
      <xdr:spPr>
        <a:xfrm>
          <a:off x="7561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80591</xdr:rowOff>
    </xdr:from>
    <xdr:ext cx="534377" cy="259045"/>
    <xdr:sp macro="" textlink="">
      <xdr:nvSpPr>
        <xdr:cNvPr id="241" name="n_1mainValue【橋りょう・トンネル】&#10;一人当たり有形固定資産（償却資産）額"/>
        <xdr:cNvSpPr txBox="1"/>
      </xdr:nvSpPr>
      <xdr:spPr>
        <a:xfrm>
          <a:off x="9359411" y="1105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80441</xdr:rowOff>
    </xdr:from>
    <xdr:ext cx="534377" cy="259045"/>
    <xdr:sp macro="" textlink="">
      <xdr:nvSpPr>
        <xdr:cNvPr id="242" name="n_2mainValue【橋りょう・トンネル】&#10;一人当たり有形固定資産（償却資産）額"/>
        <xdr:cNvSpPr txBox="1"/>
      </xdr:nvSpPr>
      <xdr:spPr>
        <a:xfrm>
          <a:off x="8483111" y="1105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82581</xdr:rowOff>
    </xdr:from>
    <xdr:ext cx="534377" cy="259045"/>
    <xdr:sp macro="" textlink="">
      <xdr:nvSpPr>
        <xdr:cNvPr id="243" name="n_3mainValue【橋りょう・トンネル】&#10;一人当たり有形固定資産（償却資産）額"/>
        <xdr:cNvSpPr txBox="1"/>
      </xdr:nvSpPr>
      <xdr:spPr>
        <a:xfrm>
          <a:off x="7594111" y="1105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154305</xdr:rowOff>
    </xdr:to>
    <xdr:cxnSp macro="">
      <xdr:nvCxnSpPr>
        <xdr:cNvPr id="268" name="直線コネクタ 267"/>
        <xdr:cNvCxnSpPr/>
      </xdr:nvCxnSpPr>
      <xdr:spPr>
        <a:xfrm flipV="1">
          <a:off x="4634865" y="13335000"/>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158132</xdr:rowOff>
    </xdr:from>
    <xdr:ext cx="405111" cy="259045"/>
    <xdr:sp macro="" textlink="">
      <xdr:nvSpPr>
        <xdr:cNvPr id="269" name="【公営住宅】&#10;有形固定資産減価償却率最小値テキスト"/>
        <xdr:cNvSpPr txBox="1"/>
      </xdr:nvSpPr>
      <xdr:spPr>
        <a:xfrm>
          <a:off x="4673600" y="1490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154305</xdr:rowOff>
    </xdr:from>
    <xdr:to>
      <xdr:col>24</xdr:col>
      <xdr:colOff>152400</xdr:colOff>
      <xdr:row>86</xdr:row>
      <xdr:rowOff>154305</xdr:rowOff>
    </xdr:to>
    <xdr:cxnSp macro="">
      <xdr:nvCxnSpPr>
        <xdr:cNvPr id="270" name="直線コネクタ 269"/>
        <xdr:cNvCxnSpPr/>
      </xdr:nvCxnSpPr>
      <xdr:spPr>
        <a:xfrm>
          <a:off x="4546600" y="1489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1"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2" name="直線コネクタ 27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50182</xdr:rowOff>
    </xdr:from>
    <xdr:ext cx="405111" cy="259045"/>
    <xdr:sp macro="" textlink="">
      <xdr:nvSpPr>
        <xdr:cNvPr id="273" name="【公営住宅】&#10;有形固定資産減価償却率平均値テキスト"/>
        <xdr:cNvSpPr txBox="1"/>
      </xdr:nvSpPr>
      <xdr:spPr>
        <a:xfrm>
          <a:off x="4673600" y="13937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27305</xdr:rowOff>
    </xdr:from>
    <xdr:to>
      <xdr:col>24</xdr:col>
      <xdr:colOff>114300</xdr:colOff>
      <xdr:row>82</xdr:row>
      <xdr:rowOff>128905</xdr:rowOff>
    </xdr:to>
    <xdr:sp macro="" textlink="">
      <xdr:nvSpPr>
        <xdr:cNvPr id="274" name="フローチャート: 判断 273"/>
        <xdr:cNvSpPr/>
      </xdr:nvSpPr>
      <xdr:spPr>
        <a:xfrm>
          <a:off x="45847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275" name="フローチャート: 判断 274"/>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160655</xdr:rowOff>
    </xdr:from>
    <xdr:to>
      <xdr:col>15</xdr:col>
      <xdr:colOff>101600</xdr:colOff>
      <xdr:row>82</xdr:row>
      <xdr:rowOff>90805</xdr:rowOff>
    </xdr:to>
    <xdr:sp macro="" textlink="">
      <xdr:nvSpPr>
        <xdr:cNvPr id="276" name="フローチャート: 判断 275"/>
        <xdr:cNvSpPr/>
      </xdr:nvSpPr>
      <xdr:spPr>
        <a:xfrm>
          <a:off x="2857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113030</xdr:rowOff>
    </xdr:from>
    <xdr:to>
      <xdr:col>10</xdr:col>
      <xdr:colOff>165100</xdr:colOff>
      <xdr:row>82</xdr:row>
      <xdr:rowOff>43180</xdr:rowOff>
    </xdr:to>
    <xdr:sp macro="" textlink="">
      <xdr:nvSpPr>
        <xdr:cNvPr id="277" name="フローチャート: 判断 276"/>
        <xdr:cNvSpPr/>
      </xdr:nvSpPr>
      <xdr:spPr>
        <a:xfrm>
          <a:off x="1968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158750</xdr:rowOff>
    </xdr:from>
    <xdr:to>
      <xdr:col>24</xdr:col>
      <xdr:colOff>114300</xdr:colOff>
      <xdr:row>83</xdr:row>
      <xdr:rowOff>88900</xdr:rowOff>
    </xdr:to>
    <xdr:sp macro="" textlink="">
      <xdr:nvSpPr>
        <xdr:cNvPr id="283" name="楕円 282"/>
        <xdr:cNvSpPr/>
      </xdr:nvSpPr>
      <xdr:spPr>
        <a:xfrm>
          <a:off x="45847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137177</xdr:rowOff>
    </xdr:from>
    <xdr:ext cx="405111" cy="259045"/>
    <xdr:sp macro="" textlink="">
      <xdr:nvSpPr>
        <xdr:cNvPr id="284" name="【公営住宅】&#10;有形固定資産減価償却率該当値テキスト"/>
        <xdr:cNvSpPr txBox="1"/>
      </xdr:nvSpPr>
      <xdr:spPr>
        <a:xfrm>
          <a:off x="4673600"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160655</xdr:rowOff>
    </xdr:from>
    <xdr:to>
      <xdr:col>20</xdr:col>
      <xdr:colOff>38100</xdr:colOff>
      <xdr:row>83</xdr:row>
      <xdr:rowOff>90805</xdr:rowOff>
    </xdr:to>
    <xdr:sp macro="" textlink="">
      <xdr:nvSpPr>
        <xdr:cNvPr id="285" name="楕円 284"/>
        <xdr:cNvSpPr/>
      </xdr:nvSpPr>
      <xdr:spPr>
        <a:xfrm>
          <a:off x="3746500" y="142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38100</xdr:rowOff>
    </xdr:from>
    <xdr:to>
      <xdr:col>24</xdr:col>
      <xdr:colOff>63500</xdr:colOff>
      <xdr:row>83</xdr:row>
      <xdr:rowOff>40005</xdr:rowOff>
    </xdr:to>
    <xdr:cxnSp macro="">
      <xdr:nvCxnSpPr>
        <xdr:cNvPr id="286" name="直線コネクタ 285"/>
        <xdr:cNvCxnSpPr/>
      </xdr:nvCxnSpPr>
      <xdr:spPr>
        <a:xfrm flipV="1">
          <a:off x="3797300" y="1426845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33020</xdr:rowOff>
    </xdr:from>
    <xdr:to>
      <xdr:col>15</xdr:col>
      <xdr:colOff>101600</xdr:colOff>
      <xdr:row>83</xdr:row>
      <xdr:rowOff>134620</xdr:rowOff>
    </xdr:to>
    <xdr:sp macro="" textlink="">
      <xdr:nvSpPr>
        <xdr:cNvPr id="287" name="楕円 286"/>
        <xdr:cNvSpPr/>
      </xdr:nvSpPr>
      <xdr:spPr>
        <a:xfrm>
          <a:off x="2857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40005</xdr:rowOff>
    </xdr:from>
    <xdr:to>
      <xdr:col>19</xdr:col>
      <xdr:colOff>177800</xdr:colOff>
      <xdr:row>83</xdr:row>
      <xdr:rowOff>83820</xdr:rowOff>
    </xdr:to>
    <xdr:cxnSp macro="">
      <xdr:nvCxnSpPr>
        <xdr:cNvPr id="288" name="直線コネクタ 287"/>
        <xdr:cNvCxnSpPr/>
      </xdr:nvCxnSpPr>
      <xdr:spPr>
        <a:xfrm flipV="1">
          <a:off x="2908300" y="142703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74930</xdr:rowOff>
    </xdr:from>
    <xdr:to>
      <xdr:col>10</xdr:col>
      <xdr:colOff>165100</xdr:colOff>
      <xdr:row>84</xdr:row>
      <xdr:rowOff>5080</xdr:rowOff>
    </xdr:to>
    <xdr:sp macro="" textlink="">
      <xdr:nvSpPr>
        <xdr:cNvPr id="289" name="楕円 288"/>
        <xdr:cNvSpPr/>
      </xdr:nvSpPr>
      <xdr:spPr>
        <a:xfrm>
          <a:off x="19685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83820</xdr:rowOff>
    </xdr:from>
    <xdr:to>
      <xdr:col>15</xdr:col>
      <xdr:colOff>50800</xdr:colOff>
      <xdr:row>83</xdr:row>
      <xdr:rowOff>125730</xdr:rowOff>
    </xdr:to>
    <xdr:cxnSp macro="">
      <xdr:nvCxnSpPr>
        <xdr:cNvPr id="290" name="直線コネクタ 289"/>
        <xdr:cNvCxnSpPr/>
      </xdr:nvCxnSpPr>
      <xdr:spPr>
        <a:xfrm flipV="1">
          <a:off x="2019300" y="143141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84472</xdr:rowOff>
    </xdr:from>
    <xdr:ext cx="405111" cy="259045"/>
    <xdr:sp macro="" textlink="">
      <xdr:nvSpPr>
        <xdr:cNvPr id="291" name="n_1aveValue【公営住宅】&#10;有形固定資産減価償却率"/>
        <xdr:cNvSpPr txBox="1"/>
      </xdr:nvSpPr>
      <xdr:spPr>
        <a:xfrm>
          <a:off x="35820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107332</xdr:rowOff>
    </xdr:from>
    <xdr:ext cx="405111" cy="259045"/>
    <xdr:sp macro="" textlink="">
      <xdr:nvSpPr>
        <xdr:cNvPr id="292" name="n_2aveValue【公営住宅】&#10;有形固定資産減価償却率"/>
        <xdr:cNvSpPr txBox="1"/>
      </xdr:nvSpPr>
      <xdr:spPr>
        <a:xfrm>
          <a:off x="27057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59707</xdr:rowOff>
    </xdr:from>
    <xdr:ext cx="405111" cy="259045"/>
    <xdr:sp macro="" textlink="">
      <xdr:nvSpPr>
        <xdr:cNvPr id="293" name="n_3aveValue【公営住宅】&#10;有形固定資産減価償却率"/>
        <xdr:cNvSpPr txBox="1"/>
      </xdr:nvSpPr>
      <xdr:spPr>
        <a:xfrm>
          <a:off x="1816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81932</xdr:rowOff>
    </xdr:from>
    <xdr:ext cx="405111" cy="259045"/>
    <xdr:sp macro="" textlink="">
      <xdr:nvSpPr>
        <xdr:cNvPr id="294" name="n_1mainValue【公営住宅】&#10;有形固定資産減価償却率"/>
        <xdr:cNvSpPr txBox="1"/>
      </xdr:nvSpPr>
      <xdr:spPr>
        <a:xfrm>
          <a:off x="3582044" y="1431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125747</xdr:rowOff>
    </xdr:from>
    <xdr:ext cx="405111" cy="259045"/>
    <xdr:sp macro="" textlink="">
      <xdr:nvSpPr>
        <xdr:cNvPr id="295" name="n_2mainValue【公営住宅】&#10;有形固定資産減価償却率"/>
        <xdr:cNvSpPr txBox="1"/>
      </xdr:nvSpPr>
      <xdr:spPr>
        <a:xfrm>
          <a:off x="27057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167657</xdr:rowOff>
    </xdr:from>
    <xdr:ext cx="405111" cy="259045"/>
    <xdr:sp macro="" textlink="">
      <xdr:nvSpPr>
        <xdr:cNvPr id="296" name="n_3mainValue【公営住宅】&#10;有形固定資産減価償却率"/>
        <xdr:cNvSpPr txBox="1"/>
      </xdr:nvSpPr>
      <xdr:spPr>
        <a:xfrm>
          <a:off x="1816744" y="1439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7" name="直線コネクタ 30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8" name="テキスト ボックス 30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9" name="直線コネクタ 30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0" name="テキスト ボックス 30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1" name="直線コネクタ 31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2" name="テキスト ボックス 31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3" name="直線コネクタ 31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4" name="テキスト ボックス 31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5" name="直線コネクタ 31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6" name="テキスト ボックス 31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8" name="テキスト ボックス 31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127254</xdr:rowOff>
    </xdr:from>
    <xdr:to>
      <xdr:col>54</xdr:col>
      <xdr:colOff>189865</xdr:colOff>
      <xdr:row>86</xdr:row>
      <xdr:rowOff>111252</xdr:rowOff>
    </xdr:to>
    <xdr:cxnSp macro="">
      <xdr:nvCxnSpPr>
        <xdr:cNvPr id="320" name="直線コネクタ 319"/>
        <xdr:cNvCxnSpPr/>
      </xdr:nvCxnSpPr>
      <xdr:spPr>
        <a:xfrm flipV="1">
          <a:off x="10476865" y="13500354"/>
          <a:ext cx="0"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21"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22" name="直線コネクタ 321"/>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73931</xdr:rowOff>
    </xdr:from>
    <xdr:ext cx="469744" cy="259045"/>
    <xdr:sp macro="" textlink="">
      <xdr:nvSpPr>
        <xdr:cNvPr id="323" name="【公営住宅】&#10;一人当たり面積最大値テキスト"/>
        <xdr:cNvSpPr txBox="1"/>
      </xdr:nvSpPr>
      <xdr:spPr>
        <a:xfrm>
          <a:off x="10515600" y="1327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127254</xdr:rowOff>
    </xdr:from>
    <xdr:to>
      <xdr:col>55</xdr:col>
      <xdr:colOff>88900</xdr:colOff>
      <xdr:row>78</xdr:row>
      <xdr:rowOff>127254</xdr:rowOff>
    </xdr:to>
    <xdr:cxnSp macro="">
      <xdr:nvCxnSpPr>
        <xdr:cNvPr id="324" name="直線コネクタ 323"/>
        <xdr:cNvCxnSpPr/>
      </xdr:nvCxnSpPr>
      <xdr:spPr>
        <a:xfrm>
          <a:off x="10388600" y="1350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71899</xdr:rowOff>
    </xdr:from>
    <xdr:ext cx="469744" cy="259045"/>
    <xdr:sp macro="" textlink="">
      <xdr:nvSpPr>
        <xdr:cNvPr id="325" name="【公営住宅】&#10;一人当たり面積平均値テキスト"/>
        <xdr:cNvSpPr txBox="1"/>
      </xdr:nvSpPr>
      <xdr:spPr>
        <a:xfrm>
          <a:off x="10515600" y="14302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49022</xdr:rowOff>
    </xdr:from>
    <xdr:to>
      <xdr:col>55</xdr:col>
      <xdr:colOff>50800</xdr:colOff>
      <xdr:row>84</xdr:row>
      <xdr:rowOff>150622</xdr:rowOff>
    </xdr:to>
    <xdr:sp macro="" textlink="">
      <xdr:nvSpPr>
        <xdr:cNvPr id="326" name="フローチャート: 判断 325"/>
        <xdr:cNvSpPr/>
      </xdr:nvSpPr>
      <xdr:spPr>
        <a:xfrm>
          <a:off x="10426700" y="144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30735</xdr:rowOff>
    </xdr:from>
    <xdr:to>
      <xdr:col>50</xdr:col>
      <xdr:colOff>165100</xdr:colOff>
      <xdr:row>84</xdr:row>
      <xdr:rowOff>132335</xdr:rowOff>
    </xdr:to>
    <xdr:sp macro="" textlink="">
      <xdr:nvSpPr>
        <xdr:cNvPr id="327" name="フローチャート: 判断 326"/>
        <xdr:cNvSpPr/>
      </xdr:nvSpPr>
      <xdr:spPr>
        <a:xfrm>
          <a:off x="9588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22352</xdr:rowOff>
    </xdr:from>
    <xdr:to>
      <xdr:col>46</xdr:col>
      <xdr:colOff>38100</xdr:colOff>
      <xdr:row>84</xdr:row>
      <xdr:rowOff>123952</xdr:rowOff>
    </xdr:to>
    <xdr:sp macro="" textlink="">
      <xdr:nvSpPr>
        <xdr:cNvPr id="328" name="フローチャート: 判断 327"/>
        <xdr:cNvSpPr/>
      </xdr:nvSpPr>
      <xdr:spPr>
        <a:xfrm>
          <a:off x="8699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8637</xdr:rowOff>
    </xdr:from>
    <xdr:to>
      <xdr:col>41</xdr:col>
      <xdr:colOff>101600</xdr:colOff>
      <xdr:row>84</xdr:row>
      <xdr:rowOff>110237</xdr:rowOff>
    </xdr:to>
    <xdr:sp macro="" textlink="">
      <xdr:nvSpPr>
        <xdr:cNvPr id="329" name="フローチャート: 判断 328"/>
        <xdr:cNvSpPr/>
      </xdr:nvSpPr>
      <xdr:spPr>
        <a:xfrm>
          <a:off x="7810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68835</xdr:rowOff>
    </xdr:from>
    <xdr:to>
      <xdr:col>55</xdr:col>
      <xdr:colOff>50800</xdr:colOff>
      <xdr:row>85</xdr:row>
      <xdr:rowOff>170435</xdr:rowOff>
    </xdr:to>
    <xdr:sp macro="" textlink="">
      <xdr:nvSpPr>
        <xdr:cNvPr id="335" name="楕円 334"/>
        <xdr:cNvSpPr/>
      </xdr:nvSpPr>
      <xdr:spPr>
        <a:xfrm>
          <a:off x="10426700" y="1464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47262</xdr:rowOff>
    </xdr:from>
    <xdr:ext cx="469744" cy="259045"/>
    <xdr:sp macro="" textlink="">
      <xdr:nvSpPr>
        <xdr:cNvPr id="336" name="【公営住宅】&#10;一人当たり面積該当値テキスト"/>
        <xdr:cNvSpPr txBox="1"/>
      </xdr:nvSpPr>
      <xdr:spPr>
        <a:xfrm>
          <a:off x="10515600" y="14620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55118</xdr:rowOff>
    </xdr:from>
    <xdr:to>
      <xdr:col>50</xdr:col>
      <xdr:colOff>165100</xdr:colOff>
      <xdr:row>85</xdr:row>
      <xdr:rowOff>156718</xdr:rowOff>
    </xdr:to>
    <xdr:sp macro="" textlink="">
      <xdr:nvSpPr>
        <xdr:cNvPr id="337" name="楕円 336"/>
        <xdr:cNvSpPr/>
      </xdr:nvSpPr>
      <xdr:spPr>
        <a:xfrm>
          <a:off x="9588500" y="1462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105918</xdr:rowOff>
    </xdr:from>
    <xdr:to>
      <xdr:col>55</xdr:col>
      <xdr:colOff>0</xdr:colOff>
      <xdr:row>85</xdr:row>
      <xdr:rowOff>119635</xdr:rowOff>
    </xdr:to>
    <xdr:cxnSp macro="">
      <xdr:nvCxnSpPr>
        <xdr:cNvPr id="338" name="直線コネクタ 337"/>
        <xdr:cNvCxnSpPr/>
      </xdr:nvCxnSpPr>
      <xdr:spPr>
        <a:xfrm>
          <a:off x="9639300" y="14679168"/>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54356</xdr:rowOff>
    </xdr:from>
    <xdr:to>
      <xdr:col>46</xdr:col>
      <xdr:colOff>38100</xdr:colOff>
      <xdr:row>85</xdr:row>
      <xdr:rowOff>155956</xdr:rowOff>
    </xdr:to>
    <xdr:sp macro="" textlink="">
      <xdr:nvSpPr>
        <xdr:cNvPr id="339" name="楕円 338"/>
        <xdr:cNvSpPr/>
      </xdr:nvSpPr>
      <xdr:spPr>
        <a:xfrm>
          <a:off x="8699500" y="1462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105156</xdr:rowOff>
    </xdr:from>
    <xdr:to>
      <xdr:col>50</xdr:col>
      <xdr:colOff>114300</xdr:colOff>
      <xdr:row>85</xdr:row>
      <xdr:rowOff>105918</xdr:rowOff>
    </xdr:to>
    <xdr:cxnSp macro="">
      <xdr:nvCxnSpPr>
        <xdr:cNvPr id="340" name="直線コネクタ 339"/>
        <xdr:cNvCxnSpPr/>
      </xdr:nvCxnSpPr>
      <xdr:spPr>
        <a:xfrm>
          <a:off x="8750300" y="1467840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54356</xdr:rowOff>
    </xdr:from>
    <xdr:to>
      <xdr:col>41</xdr:col>
      <xdr:colOff>101600</xdr:colOff>
      <xdr:row>85</xdr:row>
      <xdr:rowOff>155956</xdr:rowOff>
    </xdr:to>
    <xdr:sp macro="" textlink="">
      <xdr:nvSpPr>
        <xdr:cNvPr id="341" name="楕円 340"/>
        <xdr:cNvSpPr/>
      </xdr:nvSpPr>
      <xdr:spPr>
        <a:xfrm>
          <a:off x="7810500" y="1462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105156</xdr:rowOff>
    </xdr:from>
    <xdr:to>
      <xdr:col>45</xdr:col>
      <xdr:colOff>177800</xdr:colOff>
      <xdr:row>85</xdr:row>
      <xdr:rowOff>105156</xdr:rowOff>
    </xdr:to>
    <xdr:cxnSp macro="">
      <xdr:nvCxnSpPr>
        <xdr:cNvPr id="342" name="直線コネクタ 341"/>
        <xdr:cNvCxnSpPr/>
      </xdr:nvCxnSpPr>
      <xdr:spPr>
        <a:xfrm>
          <a:off x="7861300" y="146784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148862</xdr:rowOff>
    </xdr:from>
    <xdr:ext cx="469744" cy="259045"/>
    <xdr:sp macro="" textlink="">
      <xdr:nvSpPr>
        <xdr:cNvPr id="343" name="n_1aveValue【公営住宅】&#10;一人当たり面積"/>
        <xdr:cNvSpPr txBox="1"/>
      </xdr:nvSpPr>
      <xdr:spPr>
        <a:xfrm>
          <a:off x="93917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140479</xdr:rowOff>
    </xdr:from>
    <xdr:ext cx="469744" cy="259045"/>
    <xdr:sp macro="" textlink="">
      <xdr:nvSpPr>
        <xdr:cNvPr id="344" name="n_2aveValue【公営住宅】&#10;一人当たり面積"/>
        <xdr:cNvSpPr txBox="1"/>
      </xdr:nvSpPr>
      <xdr:spPr>
        <a:xfrm>
          <a:off x="8515427"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126764</xdr:rowOff>
    </xdr:from>
    <xdr:ext cx="469744" cy="259045"/>
    <xdr:sp macro="" textlink="">
      <xdr:nvSpPr>
        <xdr:cNvPr id="345" name="n_3aveValue【公営住宅】&#10;一人当たり面積"/>
        <xdr:cNvSpPr txBox="1"/>
      </xdr:nvSpPr>
      <xdr:spPr>
        <a:xfrm>
          <a:off x="7626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147845</xdr:rowOff>
    </xdr:from>
    <xdr:ext cx="469744" cy="259045"/>
    <xdr:sp macro="" textlink="">
      <xdr:nvSpPr>
        <xdr:cNvPr id="346" name="n_1mainValue【公営住宅】&#10;一人当たり面積"/>
        <xdr:cNvSpPr txBox="1"/>
      </xdr:nvSpPr>
      <xdr:spPr>
        <a:xfrm>
          <a:off x="9391727" y="1472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147083</xdr:rowOff>
    </xdr:from>
    <xdr:ext cx="469744" cy="259045"/>
    <xdr:sp macro="" textlink="">
      <xdr:nvSpPr>
        <xdr:cNvPr id="347" name="n_2mainValue【公営住宅】&#10;一人当たり面積"/>
        <xdr:cNvSpPr txBox="1"/>
      </xdr:nvSpPr>
      <xdr:spPr>
        <a:xfrm>
          <a:off x="8515427" y="1472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147083</xdr:rowOff>
    </xdr:from>
    <xdr:ext cx="469744" cy="259045"/>
    <xdr:sp macro="" textlink="">
      <xdr:nvSpPr>
        <xdr:cNvPr id="348" name="n_3mainValue【公営住宅】&#10;一人当たり面積"/>
        <xdr:cNvSpPr txBox="1"/>
      </xdr:nvSpPr>
      <xdr:spPr>
        <a:xfrm>
          <a:off x="7626427" y="1472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5" name="テキスト ボックス 37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6" name="直線コネクタ 37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7" name="テキスト ボックス 37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8" name="直線コネクタ 37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9" name="テキスト ボックス 37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0" name="直線コネクタ 37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1" name="テキスト ボックス 38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2" name="直線コネクタ 38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3" name="テキスト ボックス 38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4" name="直線コネクタ 38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5" name="テキスト ボックス 38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6" name="直線コネクタ 3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7" name="テキスト ボックス 38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41</xdr:row>
      <xdr:rowOff>135255</xdr:rowOff>
    </xdr:to>
    <xdr:cxnSp macro="">
      <xdr:nvCxnSpPr>
        <xdr:cNvPr id="389" name="直線コネクタ 388"/>
        <xdr:cNvCxnSpPr/>
      </xdr:nvCxnSpPr>
      <xdr:spPr>
        <a:xfrm flipV="1">
          <a:off x="16318864" y="577596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139082</xdr:rowOff>
    </xdr:from>
    <xdr:ext cx="405111" cy="259045"/>
    <xdr:sp macro="" textlink="">
      <xdr:nvSpPr>
        <xdr:cNvPr id="390" name="【認定こども園・幼稚園・保育所】&#10;有形固定資産減価償却率最小値テキスト"/>
        <xdr:cNvSpPr txBox="1"/>
      </xdr:nvSpPr>
      <xdr:spPr>
        <a:xfrm>
          <a:off x="16357600" y="716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135255</xdr:rowOff>
    </xdr:from>
    <xdr:to>
      <xdr:col>86</xdr:col>
      <xdr:colOff>25400</xdr:colOff>
      <xdr:row>41</xdr:row>
      <xdr:rowOff>135255</xdr:rowOff>
    </xdr:to>
    <xdr:cxnSp macro="">
      <xdr:nvCxnSpPr>
        <xdr:cNvPr id="391" name="直線コネクタ 390"/>
        <xdr:cNvCxnSpPr/>
      </xdr:nvCxnSpPr>
      <xdr:spPr>
        <a:xfrm>
          <a:off x="16230600" y="716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392" name="【認定こども園・幼稚園・保育所】&#10;有形固定資産減価償却率最大値テキスト"/>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393" name="直線コネクタ 392"/>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102887</xdr:rowOff>
    </xdr:from>
    <xdr:ext cx="405111" cy="259045"/>
    <xdr:sp macro="" textlink="">
      <xdr:nvSpPr>
        <xdr:cNvPr id="394" name="【認定こども園・幼稚園・保育所】&#10;有形固定資産減価償却率平均値テキスト"/>
        <xdr:cNvSpPr txBox="1"/>
      </xdr:nvSpPr>
      <xdr:spPr>
        <a:xfrm>
          <a:off x="16357600" y="6446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124460</xdr:rowOff>
    </xdr:from>
    <xdr:to>
      <xdr:col>85</xdr:col>
      <xdr:colOff>177800</xdr:colOff>
      <xdr:row>38</xdr:row>
      <xdr:rowOff>54610</xdr:rowOff>
    </xdr:to>
    <xdr:sp macro="" textlink="">
      <xdr:nvSpPr>
        <xdr:cNvPr id="395" name="フローチャート: 判断 394"/>
        <xdr:cNvSpPr/>
      </xdr:nvSpPr>
      <xdr:spPr>
        <a:xfrm>
          <a:off x="16268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145415</xdr:rowOff>
    </xdr:from>
    <xdr:to>
      <xdr:col>81</xdr:col>
      <xdr:colOff>101600</xdr:colOff>
      <xdr:row>38</xdr:row>
      <xdr:rowOff>75565</xdr:rowOff>
    </xdr:to>
    <xdr:sp macro="" textlink="">
      <xdr:nvSpPr>
        <xdr:cNvPr id="396" name="フローチャート: 判断 395"/>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156845</xdr:rowOff>
    </xdr:from>
    <xdr:to>
      <xdr:col>76</xdr:col>
      <xdr:colOff>165100</xdr:colOff>
      <xdr:row>38</xdr:row>
      <xdr:rowOff>86995</xdr:rowOff>
    </xdr:to>
    <xdr:sp macro="" textlink="">
      <xdr:nvSpPr>
        <xdr:cNvPr id="397" name="フローチャート: 判断 396"/>
        <xdr:cNvSpPr/>
      </xdr:nvSpPr>
      <xdr:spPr>
        <a:xfrm>
          <a:off x="14541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73025</xdr:rowOff>
    </xdr:from>
    <xdr:to>
      <xdr:col>72</xdr:col>
      <xdr:colOff>38100</xdr:colOff>
      <xdr:row>39</xdr:row>
      <xdr:rowOff>3175</xdr:rowOff>
    </xdr:to>
    <xdr:sp macro="" textlink="">
      <xdr:nvSpPr>
        <xdr:cNvPr id="398" name="フローチャート: 判断 397"/>
        <xdr:cNvSpPr/>
      </xdr:nvSpPr>
      <xdr:spPr>
        <a:xfrm>
          <a:off x="13652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9" name="テキスト ボックス 39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0" name="テキスト ボックス 39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1" name="テキスト ボックス 40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2" name="テキスト ボックス 40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3" name="テキスト ボックス 40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113030</xdr:rowOff>
    </xdr:from>
    <xdr:to>
      <xdr:col>85</xdr:col>
      <xdr:colOff>177800</xdr:colOff>
      <xdr:row>36</xdr:row>
      <xdr:rowOff>43180</xdr:rowOff>
    </xdr:to>
    <xdr:sp macro="" textlink="">
      <xdr:nvSpPr>
        <xdr:cNvPr id="404" name="楕円 403"/>
        <xdr:cNvSpPr/>
      </xdr:nvSpPr>
      <xdr:spPr>
        <a:xfrm>
          <a:off x="16268700" y="61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135907</xdr:rowOff>
    </xdr:from>
    <xdr:ext cx="405111" cy="259045"/>
    <xdr:sp macro="" textlink="">
      <xdr:nvSpPr>
        <xdr:cNvPr id="405" name="【認定こども園・幼稚園・保育所】&#10;有形固定資産減価償却率該当値テキスト"/>
        <xdr:cNvSpPr txBox="1"/>
      </xdr:nvSpPr>
      <xdr:spPr>
        <a:xfrm>
          <a:off x="16357600"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122555</xdr:rowOff>
    </xdr:from>
    <xdr:to>
      <xdr:col>81</xdr:col>
      <xdr:colOff>101600</xdr:colOff>
      <xdr:row>36</xdr:row>
      <xdr:rowOff>52705</xdr:rowOff>
    </xdr:to>
    <xdr:sp macro="" textlink="">
      <xdr:nvSpPr>
        <xdr:cNvPr id="406" name="楕円 405"/>
        <xdr:cNvSpPr/>
      </xdr:nvSpPr>
      <xdr:spPr>
        <a:xfrm>
          <a:off x="15430500" y="612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163830</xdr:rowOff>
    </xdr:from>
    <xdr:to>
      <xdr:col>85</xdr:col>
      <xdr:colOff>127000</xdr:colOff>
      <xdr:row>36</xdr:row>
      <xdr:rowOff>1905</xdr:rowOff>
    </xdr:to>
    <xdr:cxnSp macro="">
      <xdr:nvCxnSpPr>
        <xdr:cNvPr id="407" name="直線コネクタ 406"/>
        <xdr:cNvCxnSpPr/>
      </xdr:nvCxnSpPr>
      <xdr:spPr>
        <a:xfrm flipV="1">
          <a:off x="15481300" y="616458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124460</xdr:rowOff>
    </xdr:from>
    <xdr:to>
      <xdr:col>76</xdr:col>
      <xdr:colOff>165100</xdr:colOff>
      <xdr:row>36</xdr:row>
      <xdr:rowOff>54610</xdr:rowOff>
    </xdr:to>
    <xdr:sp macro="" textlink="">
      <xdr:nvSpPr>
        <xdr:cNvPr id="408" name="楕円 407"/>
        <xdr:cNvSpPr/>
      </xdr:nvSpPr>
      <xdr:spPr>
        <a:xfrm>
          <a:off x="145415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1905</xdr:rowOff>
    </xdr:from>
    <xdr:to>
      <xdr:col>81</xdr:col>
      <xdr:colOff>50800</xdr:colOff>
      <xdr:row>36</xdr:row>
      <xdr:rowOff>3810</xdr:rowOff>
    </xdr:to>
    <xdr:cxnSp macro="">
      <xdr:nvCxnSpPr>
        <xdr:cNvPr id="409" name="直線コネクタ 408"/>
        <xdr:cNvCxnSpPr/>
      </xdr:nvCxnSpPr>
      <xdr:spPr>
        <a:xfrm flipV="1">
          <a:off x="14592300" y="617410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78740</xdr:rowOff>
    </xdr:from>
    <xdr:to>
      <xdr:col>72</xdr:col>
      <xdr:colOff>38100</xdr:colOff>
      <xdr:row>36</xdr:row>
      <xdr:rowOff>8890</xdr:rowOff>
    </xdr:to>
    <xdr:sp macro="" textlink="">
      <xdr:nvSpPr>
        <xdr:cNvPr id="410" name="楕円 409"/>
        <xdr:cNvSpPr/>
      </xdr:nvSpPr>
      <xdr:spPr>
        <a:xfrm>
          <a:off x="136525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129540</xdr:rowOff>
    </xdr:from>
    <xdr:to>
      <xdr:col>76</xdr:col>
      <xdr:colOff>114300</xdr:colOff>
      <xdr:row>36</xdr:row>
      <xdr:rowOff>3810</xdr:rowOff>
    </xdr:to>
    <xdr:cxnSp macro="">
      <xdr:nvCxnSpPr>
        <xdr:cNvPr id="411" name="直線コネクタ 410"/>
        <xdr:cNvCxnSpPr/>
      </xdr:nvCxnSpPr>
      <xdr:spPr>
        <a:xfrm>
          <a:off x="13703300" y="61302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66692</xdr:rowOff>
    </xdr:from>
    <xdr:ext cx="405111" cy="259045"/>
    <xdr:sp macro="" textlink="">
      <xdr:nvSpPr>
        <xdr:cNvPr id="412" name="n_1aveValue【認定こども園・幼稚園・保育所】&#10;有形固定資産減価償却率"/>
        <xdr:cNvSpPr txBox="1"/>
      </xdr:nvSpPr>
      <xdr:spPr>
        <a:xfrm>
          <a:off x="152660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78122</xdr:rowOff>
    </xdr:from>
    <xdr:ext cx="405111" cy="259045"/>
    <xdr:sp macro="" textlink="">
      <xdr:nvSpPr>
        <xdr:cNvPr id="413" name="n_2aveValue【認定こども園・幼稚園・保育所】&#10;有形固定資産減価償却率"/>
        <xdr:cNvSpPr txBox="1"/>
      </xdr:nvSpPr>
      <xdr:spPr>
        <a:xfrm>
          <a:off x="14389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165752</xdr:rowOff>
    </xdr:from>
    <xdr:ext cx="405111" cy="259045"/>
    <xdr:sp macro="" textlink="">
      <xdr:nvSpPr>
        <xdr:cNvPr id="414" name="n_3aveValue【認定こども園・幼稚園・保育所】&#10;有形固定資産減価償却率"/>
        <xdr:cNvSpPr txBox="1"/>
      </xdr:nvSpPr>
      <xdr:spPr>
        <a:xfrm>
          <a:off x="13500744"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69232</xdr:rowOff>
    </xdr:from>
    <xdr:ext cx="405111" cy="259045"/>
    <xdr:sp macro="" textlink="">
      <xdr:nvSpPr>
        <xdr:cNvPr id="415" name="n_1mainValue【認定こども園・幼稚園・保育所】&#10;有形固定資産減価償却率"/>
        <xdr:cNvSpPr txBox="1"/>
      </xdr:nvSpPr>
      <xdr:spPr>
        <a:xfrm>
          <a:off x="15266044" y="589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71137</xdr:rowOff>
    </xdr:from>
    <xdr:ext cx="405111" cy="259045"/>
    <xdr:sp macro="" textlink="">
      <xdr:nvSpPr>
        <xdr:cNvPr id="416" name="n_2mainValue【認定こども園・幼稚園・保育所】&#10;有形固定資産減価償却率"/>
        <xdr:cNvSpPr txBox="1"/>
      </xdr:nvSpPr>
      <xdr:spPr>
        <a:xfrm>
          <a:off x="14389744" y="590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25417</xdr:rowOff>
    </xdr:from>
    <xdr:ext cx="405111" cy="259045"/>
    <xdr:sp macro="" textlink="">
      <xdr:nvSpPr>
        <xdr:cNvPr id="417" name="n_3mainValue【認定こども園・幼稚園・保育所】&#10;有形固定資産減価償却率"/>
        <xdr:cNvSpPr txBox="1"/>
      </xdr:nvSpPr>
      <xdr:spPr>
        <a:xfrm>
          <a:off x="13500744"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8" name="正方形/長方形 41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9" name="正方形/長方形 41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0" name="正方形/長方形 41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1" name="正方形/長方形 42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2" name="正方形/長方形 42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3" name="正方形/長方形 42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4" name="正方形/長方形 42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5" name="正方形/長方形 42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6" name="テキスト ボックス 42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7" name="直線コネクタ 42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8" name="直線コネクタ 42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9" name="テキスト ボックス 42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0" name="直線コネクタ 42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1" name="テキスト ボックス 43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2" name="直線コネクタ 43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3" name="テキスト ボックス 43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4" name="直線コネクタ 43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5" name="テキスト ボックス 43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6" name="直線コネクタ 4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7" name="テキスト ボックス 43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115062</xdr:rowOff>
    </xdr:to>
    <xdr:cxnSp macro="">
      <xdr:nvCxnSpPr>
        <xdr:cNvPr id="439" name="直線コネクタ 438"/>
        <xdr:cNvCxnSpPr/>
      </xdr:nvCxnSpPr>
      <xdr:spPr>
        <a:xfrm flipV="1">
          <a:off x="22160864" y="5873496"/>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40"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41" name="直線コネクタ 440"/>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42"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43" name="直線コネクタ 442"/>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55135</xdr:rowOff>
    </xdr:from>
    <xdr:ext cx="469744" cy="259045"/>
    <xdr:sp macro="" textlink="">
      <xdr:nvSpPr>
        <xdr:cNvPr id="444" name="【認定こども園・幼稚園・保育所】&#10;一人当たり面積平均値テキスト"/>
        <xdr:cNvSpPr txBox="1"/>
      </xdr:nvSpPr>
      <xdr:spPr>
        <a:xfrm>
          <a:off x="22199600" y="6570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32258</xdr:rowOff>
    </xdr:from>
    <xdr:to>
      <xdr:col>116</xdr:col>
      <xdr:colOff>114300</xdr:colOff>
      <xdr:row>39</xdr:row>
      <xdr:rowOff>133858</xdr:rowOff>
    </xdr:to>
    <xdr:sp macro="" textlink="">
      <xdr:nvSpPr>
        <xdr:cNvPr id="445" name="フローチャート: 判断 444"/>
        <xdr:cNvSpPr/>
      </xdr:nvSpPr>
      <xdr:spPr>
        <a:xfrm>
          <a:off x="221107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32258</xdr:rowOff>
    </xdr:from>
    <xdr:to>
      <xdr:col>112</xdr:col>
      <xdr:colOff>38100</xdr:colOff>
      <xdr:row>39</xdr:row>
      <xdr:rowOff>133858</xdr:rowOff>
    </xdr:to>
    <xdr:sp macro="" textlink="">
      <xdr:nvSpPr>
        <xdr:cNvPr id="446" name="フローチャート: 判断 445"/>
        <xdr:cNvSpPr/>
      </xdr:nvSpPr>
      <xdr:spPr>
        <a:xfrm>
          <a:off x="21272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47" name="フローチャート: 判断 446"/>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96266</xdr:rowOff>
    </xdr:from>
    <xdr:to>
      <xdr:col>102</xdr:col>
      <xdr:colOff>165100</xdr:colOff>
      <xdr:row>40</xdr:row>
      <xdr:rowOff>26416</xdr:rowOff>
    </xdr:to>
    <xdr:sp macro="" textlink="">
      <xdr:nvSpPr>
        <xdr:cNvPr id="448" name="フローチャート: 判断 447"/>
        <xdr:cNvSpPr/>
      </xdr:nvSpPr>
      <xdr:spPr>
        <a:xfrm>
          <a:off x="19494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9" name="テキスト ボックス 44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0" name="テキスト ボックス 44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1" name="テキスト ボックス 45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2" name="テキスト ボックス 45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3" name="テキスト ボックス 45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169418</xdr:rowOff>
    </xdr:from>
    <xdr:to>
      <xdr:col>116</xdr:col>
      <xdr:colOff>114300</xdr:colOff>
      <xdr:row>40</xdr:row>
      <xdr:rowOff>99568</xdr:rowOff>
    </xdr:to>
    <xdr:sp macro="" textlink="">
      <xdr:nvSpPr>
        <xdr:cNvPr id="454" name="楕円 453"/>
        <xdr:cNvSpPr/>
      </xdr:nvSpPr>
      <xdr:spPr>
        <a:xfrm>
          <a:off x="221107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147845</xdr:rowOff>
    </xdr:from>
    <xdr:ext cx="469744" cy="259045"/>
    <xdr:sp macro="" textlink="">
      <xdr:nvSpPr>
        <xdr:cNvPr id="455" name="【認定こども園・幼稚園・保育所】&#10;一人当たり面積該当値テキスト"/>
        <xdr:cNvSpPr txBox="1"/>
      </xdr:nvSpPr>
      <xdr:spPr>
        <a:xfrm>
          <a:off x="22199600"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2540</xdr:rowOff>
    </xdr:from>
    <xdr:to>
      <xdr:col>112</xdr:col>
      <xdr:colOff>38100</xdr:colOff>
      <xdr:row>40</xdr:row>
      <xdr:rowOff>104140</xdr:rowOff>
    </xdr:to>
    <xdr:sp macro="" textlink="">
      <xdr:nvSpPr>
        <xdr:cNvPr id="456" name="楕円 455"/>
        <xdr:cNvSpPr/>
      </xdr:nvSpPr>
      <xdr:spPr>
        <a:xfrm>
          <a:off x="21272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48768</xdr:rowOff>
    </xdr:from>
    <xdr:to>
      <xdr:col>116</xdr:col>
      <xdr:colOff>63500</xdr:colOff>
      <xdr:row>40</xdr:row>
      <xdr:rowOff>53340</xdr:rowOff>
    </xdr:to>
    <xdr:cxnSp macro="">
      <xdr:nvCxnSpPr>
        <xdr:cNvPr id="457" name="直線コネクタ 456"/>
        <xdr:cNvCxnSpPr/>
      </xdr:nvCxnSpPr>
      <xdr:spPr>
        <a:xfrm flipV="1">
          <a:off x="21323300" y="690676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151130</xdr:rowOff>
    </xdr:from>
    <xdr:to>
      <xdr:col>107</xdr:col>
      <xdr:colOff>101600</xdr:colOff>
      <xdr:row>40</xdr:row>
      <xdr:rowOff>81280</xdr:rowOff>
    </xdr:to>
    <xdr:sp macro="" textlink="">
      <xdr:nvSpPr>
        <xdr:cNvPr id="458" name="楕円 457"/>
        <xdr:cNvSpPr/>
      </xdr:nvSpPr>
      <xdr:spPr>
        <a:xfrm>
          <a:off x="20383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30480</xdr:rowOff>
    </xdr:from>
    <xdr:to>
      <xdr:col>111</xdr:col>
      <xdr:colOff>177800</xdr:colOff>
      <xdr:row>40</xdr:row>
      <xdr:rowOff>53340</xdr:rowOff>
    </xdr:to>
    <xdr:cxnSp macro="">
      <xdr:nvCxnSpPr>
        <xdr:cNvPr id="459" name="直線コネクタ 458"/>
        <xdr:cNvCxnSpPr/>
      </xdr:nvCxnSpPr>
      <xdr:spPr>
        <a:xfrm>
          <a:off x="20434300" y="6888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169418</xdr:rowOff>
    </xdr:from>
    <xdr:to>
      <xdr:col>102</xdr:col>
      <xdr:colOff>165100</xdr:colOff>
      <xdr:row>40</xdr:row>
      <xdr:rowOff>99568</xdr:rowOff>
    </xdr:to>
    <xdr:sp macro="" textlink="">
      <xdr:nvSpPr>
        <xdr:cNvPr id="460" name="楕円 459"/>
        <xdr:cNvSpPr/>
      </xdr:nvSpPr>
      <xdr:spPr>
        <a:xfrm>
          <a:off x="194945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30480</xdr:rowOff>
    </xdr:from>
    <xdr:to>
      <xdr:col>107</xdr:col>
      <xdr:colOff>50800</xdr:colOff>
      <xdr:row>40</xdr:row>
      <xdr:rowOff>48768</xdr:rowOff>
    </xdr:to>
    <xdr:cxnSp macro="">
      <xdr:nvCxnSpPr>
        <xdr:cNvPr id="461" name="直線コネクタ 460"/>
        <xdr:cNvCxnSpPr/>
      </xdr:nvCxnSpPr>
      <xdr:spPr>
        <a:xfrm flipV="1">
          <a:off x="19545300" y="68884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150385</xdr:rowOff>
    </xdr:from>
    <xdr:ext cx="469744" cy="259045"/>
    <xdr:sp macro="" textlink="">
      <xdr:nvSpPr>
        <xdr:cNvPr id="462" name="n_1aveValue【認定こども園・幼稚園・保育所】&#10;一人当たり面積"/>
        <xdr:cNvSpPr txBox="1"/>
      </xdr:nvSpPr>
      <xdr:spPr>
        <a:xfrm>
          <a:off x="210757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463" name="n_2aveValue【認定こども園・幼稚園・保育所】&#10;一人当たり面積"/>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42943</xdr:rowOff>
    </xdr:from>
    <xdr:ext cx="469744" cy="259045"/>
    <xdr:sp macro="" textlink="">
      <xdr:nvSpPr>
        <xdr:cNvPr id="464" name="n_3aveValue【認定こども園・幼稚園・保育所】&#10;一人当たり面積"/>
        <xdr:cNvSpPr txBox="1"/>
      </xdr:nvSpPr>
      <xdr:spPr>
        <a:xfrm>
          <a:off x="19310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95267</xdr:rowOff>
    </xdr:from>
    <xdr:ext cx="469744" cy="259045"/>
    <xdr:sp macro="" textlink="">
      <xdr:nvSpPr>
        <xdr:cNvPr id="465" name="n_1mainValue【認定こども園・幼稚園・保育所】&#10;一人当たり面積"/>
        <xdr:cNvSpPr txBox="1"/>
      </xdr:nvSpPr>
      <xdr:spPr>
        <a:xfrm>
          <a:off x="210757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72407</xdr:rowOff>
    </xdr:from>
    <xdr:ext cx="469744" cy="259045"/>
    <xdr:sp macro="" textlink="">
      <xdr:nvSpPr>
        <xdr:cNvPr id="466" name="n_2mainValue【認定こども園・幼稚園・保育所】&#10;一人当たり面積"/>
        <xdr:cNvSpPr txBox="1"/>
      </xdr:nvSpPr>
      <xdr:spPr>
        <a:xfrm>
          <a:off x="20199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90695</xdr:rowOff>
    </xdr:from>
    <xdr:ext cx="469744" cy="259045"/>
    <xdr:sp macro="" textlink="">
      <xdr:nvSpPr>
        <xdr:cNvPr id="467" name="n_3mainValue【認定こども園・幼稚園・保育所】&#10;一人当たり面積"/>
        <xdr:cNvSpPr txBox="1"/>
      </xdr:nvSpPr>
      <xdr:spPr>
        <a:xfrm>
          <a:off x="193104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8" name="テキスト ボックス 47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79" name="直線コネクタ 47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80" name="テキスト ボックス 479"/>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81" name="直線コネクタ 48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82" name="テキスト ボックス 48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83" name="直線コネクタ 48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84" name="テキスト ボックス 48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85" name="直線コネクタ 48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486" name="テキスト ボックス 485"/>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7" name="直線コネクタ 48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8" name="テキスト ボックス 48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50292</xdr:rowOff>
    </xdr:from>
    <xdr:to>
      <xdr:col>85</xdr:col>
      <xdr:colOff>126364</xdr:colOff>
      <xdr:row>64</xdr:row>
      <xdr:rowOff>100584</xdr:rowOff>
    </xdr:to>
    <xdr:cxnSp macro="">
      <xdr:nvCxnSpPr>
        <xdr:cNvPr id="490" name="直線コネクタ 489"/>
        <xdr:cNvCxnSpPr/>
      </xdr:nvCxnSpPr>
      <xdr:spPr>
        <a:xfrm flipV="1">
          <a:off x="16318864" y="982294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104411</xdr:rowOff>
    </xdr:from>
    <xdr:ext cx="405111" cy="259045"/>
    <xdr:sp macro="" textlink="">
      <xdr:nvSpPr>
        <xdr:cNvPr id="491" name="【学校施設】&#10;有形固定資産減価償却率最小値テキスト"/>
        <xdr:cNvSpPr txBox="1"/>
      </xdr:nvSpPr>
      <xdr:spPr>
        <a:xfrm>
          <a:off x="16357600" y="1107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100584</xdr:rowOff>
    </xdr:from>
    <xdr:to>
      <xdr:col>86</xdr:col>
      <xdr:colOff>25400</xdr:colOff>
      <xdr:row>64</xdr:row>
      <xdr:rowOff>100584</xdr:rowOff>
    </xdr:to>
    <xdr:cxnSp macro="">
      <xdr:nvCxnSpPr>
        <xdr:cNvPr id="492" name="直線コネクタ 491"/>
        <xdr:cNvCxnSpPr/>
      </xdr:nvCxnSpPr>
      <xdr:spPr>
        <a:xfrm>
          <a:off x="16230600" y="1107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168419</xdr:rowOff>
    </xdr:from>
    <xdr:ext cx="405111" cy="259045"/>
    <xdr:sp macro="" textlink="">
      <xdr:nvSpPr>
        <xdr:cNvPr id="493" name="【学校施設】&#10;有形固定資産減価償却率最大値テキスト"/>
        <xdr:cNvSpPr txBox="1"/>
      </xdr:nvSpPr>
      <xdr:spPr>
        <a:xfrm>
          <a:off x="16357600" y="9598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50292</xdr:rowOff>
    </xdr:from>
    <xdr:to>
      <xdr:col>86</xdr:col>
      <xdr:colOff>25400</xdr:colOff>
      <xdr:row>57</xdr:row>
      <xdr:rowOff>50292</xdr:rowOff>
    </xdr:to>
    <xdr:cxnSp macro="">
      <xdr:nvCxnSpPr>
        <xdr:cNvPr id="494" name="直線コネクタ 493"/>
        <xdr:cNvCxnSpPr/>
      </xdr:nvCxnSpPr>
      <xdr:spPr>
        <a:xfrm>
          <a:off x="16230600" y="9822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46499</xdr:rowOff>
    </xdr:from>
    <xdr:ext cx="405111" cy="259045"/>
    <xdr:sp macro="" textlink="">
      <xdr:nvSpPr>
        <xdr:cNvPr id="495" name="【学校施設】&#10;有形固定資産減価償却率平均値テキスト"/>
        <xdr:cNvSpPr txBox="1"/>
      </xdr:nvSpPr>
      <xdr:spPr>
        <a:xfrm>
          <a:off x="16357600" y="10333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68072</xdr:rowOff>
    </xdr:from>
    <xdr:to>
      <xdr:col>85</xdr:col>
      <xdr:colOff>177800</xdr:colOff>
      <xdr:row>60</xdr:row>
      <xdr:rowOff>169672</xdr:rowOff>
    </xdr:to>
    <xdr:sp macro="" textlink="">
      <xdr:nvSpPr>
        <xdr:cNvPr id="496" name="フローチャート: 判断 495"/>
        <xdr:cNvSpPr/>
      </xdr:nvSpPr>
      <xdr:spPr>
        <a:xfrm>
          <a:off x="162687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84074</xdr:rowOff>
    </xdr:from>
    <xdr:to>
      <xdr:col>81</xdr:col>
      <xdr:colOff>101600</xdr:colOff>
      <xdr:row>61</xdr:row>
      <xdr:rowOff>14224</xdr:rowOff>
    </xdr:to>
    <xdr:sp macro="" textlink="">
      <xdr:nvSpPr>
        <xdr:cNvPr id="497" name="フローチャート: 判断 496"/>
        <xdr:cNvSpPr/>
      </xdr:nvSpPr>
      <xdr:spPr>
        <a:xfrm>
          <a:off x="15430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95504</xdr:rowOff>
    </xdr:from>
    <xdr:to>
      <xdr:col>76</xdr:col>
      <xdr:colOff>165100</xdr:colOff>
      <xdr:row>61</xdr:row>
      <xdr:rowOff>25654</xdr:rowOff>
    </xdr:to>
    <xdr:sp macro="" textlink="">
      <xdr:nvSpPr>
        <xdr:cNvPr id="498" name="フローチャート: 判断 497"/>
        <xdr:cNvSpPr/>
      </xdr:nvSpPr>
      <xdr:spPr>
        <a:xfrm>
          <a:off x="14541500" y="1038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118364</xdr:rowOff>
    </xdr:from>
    <xdr:to>
      <xdr:col>72</xdr:col>
      <xdr:colOff>38100</xdr:colOff>
      <xdr:row>61</xdr:row>
      <xdr:rowOff>48514</xdr:rowOff>
    </xdr:to>
    <xdr:sp macro="" textlink="">
      <xdr:nvSpPr>
        <xdr:cNvPr id="499" name="フローチャート: 判断 498"/>
        <xdr:cNvSpPr/>
      </xdr:nvSpPr>
      <xdr:spPr>
        <a:xfrm>
          <a:off x="13652500" y="1040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0" name="テキスト ボックス 49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1" name="テキスト ボックス 50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2" name="テキスト ボックス 50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3" name="テキスト ボックス 50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4" name="テキスト ボックス 50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58928</xdr:rowOff>
    </xdr:from>
    <xdr:to>
      <xdr:col>85</xdr:col>
      <xdr:colOff>177800</xdr:colOff>
      <xdr:row>60</xdr:row>
      <xdr:rowOff>160528</xdr:rowOff>
    </xdr:to>
    <xdr:sp macro="" textlink="">
      <xdr:nvSpPr>
        <xdr:cNvPr id="505" name="楕円 504"/>
        <xdr:cNvSpPr/>
      </xdr:nvSpPr>
      <xdr:spPr>
        <a:xfrm>
          <a:off x="16268700" y="1034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81805</xdr:rowOff>
    </xdr:from>
    <xdr:ext cx="405111" cy="259045"/>
    <xdr:sp macro="" textlink="">
      <xdr:nvSpPr>
        <xdr:cNvPr id="506" name="【学校施設】&#10;有形固定資産減価償却率該当値テキスト"/>
        <xdr:cNvSpPr txBox="1"/>
      </xdr:nvSpPr>
      <xdr:spPr>
        <a:xfrm>
          <a:off x="16357600" y="10197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74930</xdr:rowOff>
    </xdr:from>
    <xdr:to>
      <xdr:col>81</xdr:col>
      <xdr:colOff>101600</xdr:colOff>
      <xdr:row>61</xdr:row>
      <xdr:rowOff>5080</xdr:rowOff>
    </xdr:to>
    <xdr:sp macro="" textlink="">
      <xdr:nvSpPr>
        <xdr:cNvPr id="507" name="楕円 506"/>
        <xdr:cNvSpPr/>
      </xdr:nvSpPr>
      <xdr:spPr>
        <a:xfrm>
          <a:off x="15430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109728</xdr:rowOff>
    </xdr:from>
    <xdr:to>
      <xdr:col>85</xdr:col>
      <xdr:colOff>127000</xdr:colOff>
      <xdr:row>60</xdr:row>
      <xdr:rowOff>125730</xdr:rowOff>
    </xdr:to>
    <xdr:cxnSp macro="">
      <xdr:nvCxnSpPr>
        <xdr:cNvPr id="508" name="直線コネクタ 507"/>
        <xdr:cNvCxnSpPr/>
      </xdr:nvCxnSpPr>
      <xdr:spPr>
        <a:xfrm flipV="1">
          <a:off x="15481300" y="10396728"/>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84074</xdr:rowOff>
    </xdr:from>
    <xdr:to>
      <xdr:col>76</xdr:col>
      <xdr:colOff>165100</xdr:colOff>
      <xdr:row>61</xdr:row>
      <xdr:rowOff>14224</xdr:rowOff>
    </xdr:to>
    <xdr:sp macro="" textlink="">
      <xdr:nvSpPr>
        <xdr:cNvPr id="509" name="楕円 508"/>
        <xdr:cNvSpPr/>
      </xdr:nvSpPr>
      <xdr:spPr>
        <a:xfrm>
          <a:off x="14541500" y="1037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125730</xdr:rowOff>
    </xdr:from>
    <xdr:to>
      <xdr:col>81</xdr:col>
      <xdr:colOff>50800</xdr:colOff>
      <xdr:row>60</xdr:row>
      <xdr:rowOff>134874</xdr:rowOff>
    </xdr:to>
    <xdr:cxnSp macro="">
      <xdr:nvCxnSpPr>
        <xdr:cNvPr id="510" name="直線コネクタ 509"/>
        <xdr:cNvCxnSpPr/>
      </xdr:nvCxnSpPr>
      <xdr:spPr>
        <a:xfrm flipV="1">
          <a:off x="14592300" y="1041273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10922</xdr:rowOff>
    </xdr:from>
    <xdr:to>
      <xdr:col>72</xdr:col>
      <xdr:colOff>38100</xdr:colOff>
      <xdr:row>60</xdr:row>
      <xdr:rowOff>112522</xdr:rowOff>
    </xdr:to>
    <xdr:sp macro="" textlink="">
      <xdr:nvSpPr>
        <xdr:cNvPr id="511" name="楕円 510"/>
        <xdr:cNvSpPr/>
      </xdr:nvSpPr>
      <xdr:spPr>
        <a:xfrm>
          <a:off x="13652500" y="1029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61722</xdr:rowOff>
    </xdr:from>
    <xdr:to>
      <xdr:col>76</xdr:col>
      <xdr:colOff>114300</xdr:colOff>
      <xdr:row>60</xdr:row>
      <xdr:rowOff>134874</xdr:rowOff>
    </xdr:to>
    <xdr:cxnSp macro="">
      <xdr:nvCxnSpPr>
        <xdr:cNvPr id="512" name="直線コネクタ 511"/>
        <xdr:cNvCxnSpPr/>
      </xdr:nvCxnSpPr>
      <xdr:spPr>
        <a:xfrm>
          <a:off x="13703300" y="1034872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5351</xdr:rowOff>
    </xdr:from>
    <xdr:ext cx="405111" cy="259045"/>
    <xdr:sp macro="" textlink="">
      <xdr:nvSpPr>
        <xdr:cNvPr id="513" name="n_1aveValue【学校施設】&#10;有形固定資産減価償却率"/>
        <xdr:cNvSpPr txBox="1"/>
      </xdr:nvSpPr>
      <xdr:spPr>
        <a:xfrm>
          <a:off x="15266044" y="1046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16781</xdr:rowOff>
    </xdr:from>
    <xdr:ext cx="405111" cy="259045"/>
    <xdr:sp macro="" textlink="">
      <xdr:nvSpPr>
        <xdr:cNvPr id="514" name="n_2aveValue【学校施設】&#10;有形固定資産減価償却率"/>
        <xdr:cNvSpPr txBox="1"/>
      </xdr:nvSpPr>
      <xdr:spPr>
        <a:xfrm>
          <a:off x="14389744" y="1047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39641</xdr:rowOff>
    </xdr:from>
    <xdr:ext cx="405111" cy="259045"/>
    <xdr:sp macro="" textlink="">
      <xdr:nvSpPr>
        <xdr:cNvPr id="515" name="n_3aveValue【学校施設】&#10;有形固定資産減価償却率"/>
        <xdr:cNvSpPr txBox="1"/>
      </xdr:nvSpPr>
      <xdr:spPr>
        <a:xfrm>
          <a:off x="13500744" y="1049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21607</xdr:rowOff>
    </xdr:from>
    <xdr:ext cx="405111" cy="259045"/>
    <xdr:sp macro="" textlink="">
      <xdr:nvSpPr>
        <xdr:cNvPr id="516" name="n_1mainValue【学校施設】&#10;有形固定資産減価償却率"/>
        <xdr:cNvSpPr txBox="1"/>
      </xdr:nvSpPr>
      <xdr:spPr>
        <a:xfrm>
          <a:off x="15266044"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30751</xdr:rowOff>
    </xdr:from>
    <xdr:ext cx="405111" cy="259045"/>
    <xdr:sp macro="" textlink="">
      <xdr:nvSpPr>
        <xdr:cNvPr id="517" name="n_2mainValue【学校施設】&#10;有形固定資産減価償却率"/>
        <xdr:cNvSpPr txBox="1"/>
      </xdr:nvSpPr>
      <xdr:spPr>
        <a:xfrm>
          <a:off x="14389744" y="10146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129049</xdr:rowOff>
    </xdr:from>
    <xdr:ext cx="405111" cy="259045"/>
    <xdr:sp macro="" textlink="">
      <xdr:nvSpPr>
        <xdr:cNvPr id="518" name="n_3mainValue【学校施設】&#10;有形固定資産減価償却率"/>
        <xdr:cNvSpPr txBox="1"/>
      </xdr:nvSpPr>
      <xdr:spPr>
        <a:xfrm>
          <a:off x="13500744" y="1007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9" name="正方形/長方形 5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0" name="正方形/長方形 5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1" name="正方形/長方形 5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2" name="正方形/長方形 5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3" name="正方形/長方形 5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4" name="正方形/長方形 5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5" name="正方形/長方形 5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6" name="正方形/長方形 52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7" name="テキスト ボックス 52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8" name="直線コネクタ 52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9" name="テキスト ボックス 52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0" name="直線コネクタ 52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1" name="テキスト ボックス 53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2" name="直線コネクタ 53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3" name="テキスト ボックス 53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4" name="直線コネクタ 53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5" name="テキスト ボックス 53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6" name="直線コネクタ 53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7" name="テキスト ボックス 53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8" name="直線コネクタ 53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9" name="テキスト ボックス 53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109728</xdr:rowOff>
    </xdr:from>
    <xdr:to>
      <xdr:col>116</xdr:col>
      <xdr:colOff>62864</xdr:colOff>
      <xdr:row>64</xdr:row>
      <xdr:rowOff>57150</xdr:rowOff>
    </xdr:to>
    <xdr:cxnSp macro="">
      <xdr:nvCxnSpPr>
        <xdr:cNvPr id="541" name="直線コネクタ 540"/>
        <xdr:cNvCxnSpPr/>
      </xdr:nvCxnSpPr>
      <xdr:spPr>
        <a:xfrm flipV="1">
          <a:off x="22160864" y="9539478"/>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60977</xdr:rowOff>
    </xdr:from>
    <xdr:ext cx="469744" cy="259045"/>
    <xdr:sp macro="" textlink="">
      <xdr:nvSpPr>
        <xdr:cNvPr id="542" name="【学校施設】&#10;一人当たり面積最小値テキスト"/>
        <xdr:cNvSpPr txBox="1"/>
      </xdr:nvSpPr>
      <xdr:spPr>
        <a:xfrm>
          <a:off x="22199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57150</xdr:rowOff>
    </xdr:from>
    <xdr:to>
      <xdr:col>116</xdr:col>
      <xdr:colOff>152400</xdr:colOff>
      <xdr:row>64</xdr:row>
      <xdr:rowOff>57150</xdr:rowOff>
    </xdr:to>
    <xdr:cxnSp macro="">
      <xdr:nvCxnSpPr>
        <xdr:cNvPr id="543" name="直線コネクタ 542"/>
        <xdr:cNvCxnSpPr/>
      </xdr:nvCxnSpPr>
      <xdr:spPr>
        <a:xfrm>
          <a:off x="22072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56405</xdr:rowOff>
    </xdr:from>
    <xdr:ext cx="469744" cy="259045"/>
    <xdr:sp macro="" textlink="">
      <xdr:nvSpPr>
        <xdr:cNvPr id="544" name="【学校施設】&#10;一人当たり面積最大値テキスト"/>
        <xdr:cNvSpPr txBox="1"/>
      </xdr:nvSpPr>
      <xdr:spPr>
        <a:xfrm>
          <a:off x="22199600" y="931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109728</xdr:rowOff>
    </xdr:from>
    <xdr:to>
      <xdr:col>116</xdr:col>
      <xdr:colOff>152400</xdr:colOff>
      <xdr:row>55</xdr:row>
      <xdr:rowOff>109728</xdr:rowOff>
    </xdr:to>
    <xdr:cxnSp macro="">
      <xdr:nvCxnSpPr>
        <xdr:cNvPr id="545" name="直線コネクタ 544"/>
        <xdr:cNvCxnSpPr/>
      </xdr:nvCxnSpPr>
      <xdr:spPr>
        <a:xfrm>
          <a:off x="22072600" y="953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126611</xdr:rowOff>
    </xdr:from>
    <xdr:ext cx="469744" cy="259045"/>
    <xdr:sp macro="" textlink="">
      <xdr:nvSpPr>
        <xdr:cNvPr id="546" name="【学校施設】&#10;一人当たり面積平均値テキスト"/>
        <xdr:cNvSpPr txBox="1"/>
      </xdr:nvSpPr>
      <xdr:spPr>
        <a:xfrm>
          <a:off x="22199600" y="10585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103734</xdr:rowOff>
    </xdr:from>
    <xdr:to>
      <xdr:col>116</xdr:col>
      <xdr:colOff>114300</xdr:colOff>
      <xdr:row>63</xdr:row>
      <xdr:rowOff>33884</xdr:rowOff>
    </xdr:to>
    <xdr:sp macro="" textlink="">
      <xdr:nvSpPr>
        <xdr:cNvPr id="547" name="フローチャート: 判断 546"/>
        <xdr:cNvSpPr/>
      </xdr:nvSpPr>
      <xdr:spPr>
        <a:xfrm>
          <a:off x="22110700" y="1073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77674</xdr:rowOff>
    </xdr:from>
    <xdr:to>
      <xdr:col>112</xdr:col>
      <xdr:colOff>38100</xdr:colOff>
      <xdr:row>63</xdr:row>
      <xdr:rowOff>7824</xdr:rowOff>
    </xdr:to>
    <xdr:sp macro="" textlink="">
      <xdr:nvSpPr>
        <xdr:cNvPr id="548" name="フローチャート: 判断 547"/>
        <xdr:cNvSpPr/>
      </xdr:nvSpPr>
      <xdr:spPr>
        <a:xfrm>
          <a:off x="21272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84531</xdr:rowOff>
    </xdr:from>
    <xdr:to>
      <xdr:col>107</xdr:col>
      <xdr:colOff>101600</xdr:colOff>
      <xdr:row>63</xdr:row>
      <xdr:rowOff>14681</xdr:rowOff>
    </xdr:to>
    <xdr:sp macro="" textlink="">
      <xdr:nvSpPr>
        <xdr:cNvPr id="549" name="フローチャート: 判断 548"/>
        <xdr:cNvSpPr/>
      </xdr:nvSpPr>
      <xdr:spPr>
        <a:xfrm>
          <a:off x="20383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21437</xdr:rowOff>
    </xdr:from>
    <xdr:to>
      <xdr:col>102</xdr:col>
      <xdr:colOff>165100</xdr:colOff>
      <xdr:row>62</xdr:row>
      <xdr:rowOff>123037</xdr:rowOff>
    </xdr:to>
    <xdr:sp macro="" textlink="">
      <xdr:nvSpPr>
        <xdr:cNvPr id="550" name="フローチャート: 判断 549"/>
        <xdr:cNvSpPr/>
      </xdr:nvSpPr>
      <xdr:spPr>
        <a:xfrm>
          <a:off x="19494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1" name="テキスト ボックス 5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117449</xdr:rowOff>
    </xdr:from>
    <xdr:to>
      <xdr:col>116</xdr:col>
      <xdr:colOff>114300</xdr:colOff>
      <xdr:row>63</xdr:row>
      <xdr:rowOff>47599</xdr:rowOff>
    </xdr:to>
    <xdr:sp macro="" textlink="">
      <xdr:nvSpPr>
        <xdr:cNvPr id="556" name="楕円 555"/>
        <xdr:cNvSpPr/>
      </xdr:nvSpPr>
      <xdr:spPr>
        <a:xfrm>
          <a:off x="22110700" y="1074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95876</xdr:rowOff>
    </xdr:from>
    <xdr:ext cx="469744" cy="259045"/>
    <xdr:sp macro="" textlink="">
      <xdr:nvSpPr>
        <xdr:cNvPr id="557" name="【学校施設】&#10;一人当たり面積該当値テキスト"/>
        <xdr:cNvSpPr txBox="1"/>
      </xdr:nvSpPr>
      <xdr:spPr>
        <a:xfrm>
          <a:off x="22199600" y="1072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115621</xdr:rowOff>
    </xdr:from>
    <xdr:to>
      <xdr:col>112</xdr:col>
      <xdr:colOff>38100</xdr:colOff>
      <xdr:row>63</xdr:row>
      <xdr:rowOff>45771</xdr:rowOff>
    </xdr:to>
    <xdr:sp macro="" textlink="">
      <xdr:nvSpPr>
        <xdr:cNvPr id="558" name="楕円 557"/>
        <xdr:cNvSpPr/>
      </xdr:nvSpPr>
      <xdr:spPr>
        <a:xfrm>
          <a:off x="21272500" y="1074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166421</xdr:rowOff>
    </xdr:from>
    <xdr:to>
      <xdr:col>116</xdr:col>
      <xdr:colOff>63500</xdr:colOff>
      <xdr:row>62</xdr:row>
      <xdr:rowOff>168249</xdr:rowOff>
    </xdr:to>
    <xdr:cxnSp macro="">
      <xdr:nvCxnSpPr>
        <xdr:cNvPr id="559" name="直線コネクタ 558"/>
        <xdr:cNvCxnSpPr/>
      </xdr:nvCxnSpPr>
      <xdr:spPr>
        <a:xfrm>
          <a:off x="21323300" y="10796321"/>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128880</xdr:rowOff>
    </xdr:from>
    <xdr:to>
      <xdr:col>107</xdr:col>
      <xdr:colOff>101600</xdr:colOff>
      <xdr:row>63</xdr:row>
      <xdr:rowOff>59030</xdr:rowOff>
    </xdr:to>
    <xdr:sp macro="" textlink="">
      <xdr:nvSpPr>
        <xdr:cNvPr id="560" name="楕円 559"/>
        <xdr:cNvSpPr/>
      </xdr:nvSpPr>
      <xdr:spPr>
        <a:xfrm>
          <a:off x="20383500" y="1075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166421</xdr:rowOff>
    </xdr:from>
    <xdr:to>
      <xdr:col>111</xdr:col>
      <xdr:colOff>177800</xdr:colOff>
      <xdr:row>63</xdr:row>
      <xdr:rowOff>8230</xdr:rowOff>
    </xdr:to>
    <xdr:cxnSp macro="">
      <xdr:nvCxnSpPr>
        <xdr:cNvPr id="561" name="直線コネクタ 560"/>
        <xdr:cNvCxnSpPr/>
      </xdr:nvCxnSpPr>
      <xdr:spPr>
        <a:xfrm flipV="1">
          <a:off x="20434300" y="10796321"/>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55270</xdr:rowOff>
    </xdr:from>
    <xdr:to>
      <xdr:col>102</xdr:col>
      <xdr:colOff>165100</xdr:colOff>
      <xdr:row>62</xdr:row>
      <xdr:rowOff>156870</xdr:rowOff>
    </xdr:to>
    <xdr:sp macro="" textlink="">
      <xdr:nvSpPr>
        <xdr:cNvPr id="562" name="楕円 561"/>
        <xdr:cNvSpPr/>
      </xdr:nvSpPr>
      <xdr:spPr>
        <a:xfrm>
          <a:off x="19494500" y="1068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106070</xdr:rowOff>
    </xdr:from>
    <xdr:to>
      <xdr:col>107</xdr:col>
      <xdr:colOff>50800</xdr:colOff>
      <xdr:row>63</xdr:row>
      <xdr:rowOff>8230</xdr:rowOff>
    </xdr:to>
    <xdr:cxnSp macro="">
      <xdr:nvCxnSpPr>
        <xdr:cNvPr id="563" name="直線コネクタ 562"/>
        <xdr:cNvCxnSpPr/>
      </xdr:nvCxnSpPr>
      <xdr:spPr>
        <a:xfrm>
          <a:off x="19545300" y="10735970"/>
          <a:ext cx="889000" cy="7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24351</xdr:rowOff>
    </xdr:from>
    <xdr:ext cx="469744" cy="259045"/>
    <xdr:sp macro="" textlink="">
      <xdr:nvSpPr>
        <xdr:cNvPr id="564" name="n_1aveValue【学校施設】&#10;一人当たり面積"/>
        <xdr:cNvSpPr txBox="1"/>
      </xdr:nvSpPr>
      <xdr:spPr>
        <a:xfrm>
          <a:off x="210757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31208</xdr:rowOff>
    </xdr:from>
    <xdr:ext cx="469744" cy="259045"/>
    <xdr:sp macro="" textlink="">
      <xdr:nvSpPr>
        <xdr:cNvPr id="565" name="n_2aveValue【学校施設】&#10;一人当たり面積"/>
        <xdr:cNvSpPr txBox="1"/>
      </xdr:nvSpPr>
      <xdr:spPr>
        <a:xfrm>
          <a:off x="20199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139564</xdr:rowOff>
    </xdr:from>
    <xdr:ext cx="469744" cy="259045"/>
    <xdr:sp macro="" textlink="">
      <xdr:nvSpPr>
        <xdr:cNvPr id="566" name="n_3aveValue【学校施設】&#10;一人当たり面積"/>
        <xdr:cNvSpPr txBox="1"/>
      </xdr:nvSpPr>
      <xdr:spPr>
        <a:xfrm>
          <a:off x="193104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36898</xdr:rowOff>
    </xdr:from>
    <xdr:ext cx="469744" cy="259045"/>
    <xdr:sp macro="" textlink="">
      <xdr:nvSpPr>
        <xdr:cNvPr id="567" name="n_1mainValue【学校施設】&#10;一人当たり面積"/>
        <xdr:cNvSpPr txBox="1"/>
      </xdr:nvSpPr>
      <xdr:spPr>
        <a:xfrm>
          <a:off x="21075727" y="1083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50157</xdr:rowOff>
    </xdr:from>
    <xdr:ext cx="469744" cy="259045"/>
    <xdr:sp macro="" textlink="">
      <xdr:nvSpPr>
        <xdr:cNvPr id="568" name="n_2mainValue【学校施設】&#10;一人当たり面積"/>
        <xdr:cNvSpPr txBox="1"/>
      </xdr:nvSpPr>
      <xdr:spPr>
        <a:xfrm>
          <a:off x="20199427" y="1085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147997</xdr:rowOff>
    </xdr:from>
    <xdr:ext cx="469744" cy="259045"/>
    <xdr:sp macro="" textlink="">
      <xdr:nvSpPr>
        <xdr:cNvPr id="569" name="n_3mainValue【学校施設】&#10;一人当たり面積"/>
        <xdr:cNvSpPr txBox="1"/>
      </xdr:nvSpPr>
      <xdr:spPr>
        <a:xfrm>
          <a:off x="19310427" y="10777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0" name="正方形/長方形 56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1" name="正方形/長方形 57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2" name="正方形/長方形 57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3" name="正方形/長方形 57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4" name="正方形/長方形 57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5" name="正方形/長方形 57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6" name="正方形/長方形 57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7" name="正方形/長方形 57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8" name="正方形/長方形 5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9" name="正方形/長方形 5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0" name="正方形/長方形 5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1" name="正方形/長方形 5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2" name="正方形/長方形 5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3" name="正方形/長方形 5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4" name="正方形/長方形 5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5" name="正方形/長方形 58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6" name="正方形/長方形 58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7" name="正方形/長方形 58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8" name="正方形/長方形 58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9" name="正方形/長方形 58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0" name="正方形/長方形 58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1" name="正方形/長方形 59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2" name="正方形/長方形 59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3" name="正方形/長方形 59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4" name="テキスト ボックス 59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5" name="直線コネクタ 59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6" name="直線コネクタ 59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7" name="テキスト ボックス 59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8" name="直線コネクタ 59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9" name="テキスト ボックス 59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0" name="直線コネクタ 59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1" name="テキスト ボックス 60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2" name="直線コネクタ 60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3" name="テキスト ボックス 60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4" name="直線コネクタ 60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5" name="テキスト ボックス 60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6" name="直線コネクタ 60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7" name="テキスト ボックス 60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8" name="直線コネクタ 60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9" name="テキスト ボックス 60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22316</xdr:rowOff>
    </xdr:to>
    <xdr:cxnSp macro="">
      <xdr:nvCxnSpPr>
        <xdr:cNvPr id="611" name="直線コネクタ 610"/>
        <xdr:cNvCxnSpPr/>
      </xdr:nvCxnSpPr>
      <xdr:spPr>
        <a:xfrm flipV="1">
          <a:off x="16318864" y="17090571"/>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26143</xdr:rowOff>
    </xdr:from>
    <xdr:ext cx="405111" cy="259045"/>
    <xdr:sp macro="" textlink="">
      <xdr:nvSpPr>
        <xdr:cNvPr id="612" name="【公民館】&#10;有形固定資産減価償却率最小値テキスト"/>
        <xdr:cNvSpPr txBox="1"/>
      </xdr:nvSpPr>
      <xdr:spPr>
        <a:xfrm>
          <a:off x="16357600" y="1854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22316</xdr:rowOff>
    </xdr:from>
    <xdr:to>
      <xdr:col>86</xdr:col>
      <xdr:colOff>25400</xdr:colOff>
      <xdr:row>108</xdr:row>
      <xdr:rowOff>22316</xdr:rowOff>
    </xdr:to>
    <xdr:cxnSp macro="">
      <xdr:nvCxnSpPr>
        <xdr:cNvPr id="613" name="直線コネクタ 612"/>
        <xdr:cNvCxnSpPr/>
      </xdr:nvCxnSpPr>
      <xdr:spPr>
        <a:xfrm>
          <a:off x="16230600" y="1853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4"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5" name="直線コネクタ 61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67871</xdr:rowOff>
    </xdr:from>
    <xdr:ext cx="405111" cy="259045"/>
    <xdr:sp macro="" textlink="">
      <xdr:nvSpPr>
        <xdr:cNvPr id="616" name="【公民館】&#10;有形固定資産減価償却率平均値テキスト"/>
        <xdr:cNvSpPr txBox="1"/>
      </xdr:nvSpPr>
      <xdr:spPr>
        <a:xfrm>
          <a:off x="16357600" y="17555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44994</xdr:rowOff>
    </xdr:from>
    <xdr:to>
      <xdr:col>85</xdr:col>
      <xdr:colOff>177800</xdr:colOff>
      <xdr:row>103</xdr:row>
      <xdr:rowOff>146594</xdr:rowOff>
    </xdr:to>
    <xdr:sp macro="" textlink="">
      <xdr:nvSpPr>
        <xdr:cNvPr id="617" name="フローチャート: 判断 616"/>
        <xdr:cNvSpPr/>
      </xdr:nvSpPr>
      <xdr:spPr>
        <a:xfrm>
          <a:off x="162687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618" name="フローチャート: 判断 617"/>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44994</xdr:rowOff>
    </xdr:from>
    <xdr:to>
      <xdr:col>76</xdr:col>
      <xdr:colOff>165100</xdr:colOff>
      <xdr:row>103</xdr:row>
      <xdr:rowOff>146594</xdr:rowOff>
    </xdr:to>
    <xdr:sp macro="" textlink="">
      <xdr:nvSpPr>
        <xdr:cNvPr id="619" name="フローチャート: 判断 618"/>
        <xdr:cNvSpPr/>
      </xdr:nvSpPr>
      <xdr:spPr>
        <a:xfrm>
          <a:off x="14541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40095</xdr:rowOff>
    </xdr:from>
    <xdr:to>
      <xdr:col>72</xdr:col>
      <xdr:colOff>38100</xdr:colOff>
      <xdr:row>103</xdr:row>
      <xdr:rowOff>141695</xdr:rowOff>
    </xdr:to>
    <xdr:sp macro="" textlink="">
      <xdr:nvSpPr>
        <xdr:cNvPr id="620" name="フローチャート: 判断 619"/>
        <xdr:cNvSpPr/>
      </xdr:nvSpPr>
      <xdr:spPr>
        <a:xfrm>
          <a:off x="13652500" y="1769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1" name="テキスト ボックス 62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2" name="テキスト ボックス 62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3" name="テキスト ボックス 62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4" name="テキスト ボックス 62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5" name="テキスト ボックス 62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138068</xdr:rowOff>
    </xdr:from>
    <xdr:to>
      <xdr:col>85</xdr:col>
      <xdr:colOff>177800</xdr:colOff>
      <xdr:row>106</xdr:row>
      <xdr:rowOff>68218</xdr:rowOff>
    </xdr:to>
    <xdr:sp macro="" textlink="">
      <xdr:nvSpPr>
        <xdr:cNvPr id="626" name="楕円 625"/>
        <xdr:cNvSpPr/>
      </xdr:nvSpPr>
      <xdr:spPr>
        <a:xfrm>
          <a:off x="16268700" y="181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116495</xdr:rowOff>
    </xdr:from>
    <xdr:ext cx="405111" cy="259045"/>
    <xdr:sp macro="" textlink="">
      <xdr:nvSpPr>
        <xdr:cNvPr id="627" name="【公民館】&#10;有形固定資産減価償却率該当値テキスト"/>
        <xdr:cNvSpPr txBox="1"/>
      </xdr:nvSpPr>
      <xdr:spPr>
        <a:xfrm>
          <a:off x="16357600" y="1811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7438</xdr:rowOff>
    </xdr:from>
    <xdr:to>
      <xdr:col>81</xdr:col>
      <xdr:colOff>101600</xdr:colOff>
      <xdr:row>106</xdr:row>
      <xdr:rowOff>109038</xdr:rowOff>
    </xdr:to>
    <xdr:sp macro="" textlink="">
      <xdr:nvSpPr>
        <xdr:cNvPr id="628" name="楕円 627"/>
        <xdr:cNvSpPr/>
      </xdr:nvSpPr>
      <xdr:spPr>
        <a:xfrm>
          <a:off x="15430500" y="1818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17418</xdr:rowOff>
    </xdr:from>
    <xdr:to>
      <xdr:col>85</xdr:col>
      <xdr:colOff>127000</xdr:colOff>
      <xdr:row>106</xdr:row>
      <xdr:rowOff>58238</xdr:rowOff>
    </xdr:to>
    <xdr:cxnSp macro="">
      <xdr:nvCxnSpPr>
        <xdr:cNvPr id="629" name="直線コネクタ 628"/>
        <xdr:cNvCxnSpPr/>
      </xdr:nvCxnSpPr>
      <xdr:spPr>
        <a:xfrm flipV="1">
          <a:off x="15481300" y="18191118"/>
          <a:ext cx="8382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17236</xdr:rowOff>
    </xdr:from>
    <xdr:to>
      <xdr:col>76</xdr:col>
      <xdr:colOff>165100</xdr:colOff>
      <xdr:row>106</xdr:row>
      <xdr:rowOff>118836</xdr:rowOff>
    </xdr:to>
    <xdr:sp macro="" textlink="">
      <xdr:nvSpPr>
        <xdr:cNvPr id="630" name="楕円 629"/>
        <xdr:cNvSpPr/>
      </xdr:nvSpPr>
      <xdr:spPr>
        <a:xfrm>
          <a:off x="14541500" y="181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58238</xdr:rowOff>
    </xdr:from>
    <xdr:to>
      <xdr:col>81</xdr:col>
      <xdr:colOff>50800</xdr:colOff>
      <xdr:row>106</xdr:row>
      <xdr:rowOff>68036</xdr:rowOff>
    </xdr:to>
    <xdr:cxnSp macro="">
      <xdr:nvCxnSpPr>
        <xdr:cNvPr id="631" name="直線コネクタ 630"/>
        <xdr:cNvCxnSpPr/>
      </xdr:nvCxnSpPr>
      <xdr:spPr>
        <a:xfrm flipV="1">
          <a:off x="14592300" y="18231938"/>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149498</xdr:rowOff>
    </xdr:from>
    <xdr:to>
      <xdr:col>72</xdr:col>
      <xdr:colOff>38100</xdr:colOff>
      <xdr:row>106</xdr:row>
      <xdr:rowOff>79648</xdr:rowOff>
    </xdr:to>
    <xdr:sp macro="" textlink="">
      <xdr:nvSpPr>
        <xdr:cNvPr id="632" name="楕円 631"/>
        <xdr:cNvSpPr/>
      </xdr:nvSpPr>
      <xdr:spPr>
        <a:xfrm>
          <a:off x="13652500" y="181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28848</xdr:rowOff>
    </xdr:from>
    <xdr:to>
      <xdr:col>76</xdr:col>
      <xdr:colOff>114300</xdr:colOff>
      <xdr:row>106</xdr:row>
      <xdr:rowOff>68036</xdr:rowOff>
    </xdr:to>
    <xdr:cxnSp macro="">
      <xdr:nvCxnSpPr>
        <xdr:cNvPr id="633" name="直線コネクタ 632"/>
        <xdr:cNvCxnSpPr/>
      </xdr:nvCxnSpPr>
      <xdr:spPr>
        <a:xfrm>
          <a:off x="13703300" y="18202548"/>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171285</xdr:rowOff>
    </xdr:from>
    <xdr:ext cx="405111" cy="259045"/>
    <xdr:sp macro="" textlink="">
      <xdr:nvSpPr>
        <xdr:cNvPr id="634" name="n_1aveValue【公民館】&#10;有形固定資産減価償却率"/>
        <xdr:cNvSpPr txBox="1"/>
      </xdr:nvSpPr>
      <xdr:spPr>
        <a:xfrm>
          <a:off x="152660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163121</xdr:rowOff>
    </xdr:from>
    <xdr:ext cx="405111" cy="259045"/>
    <xdr:sp macro="" textlink="">
      <xdr:nvSpPr>
        <xdr:cNvPr id="635" name="n_2aveValue【公民館】&#10;有形固定資産減価償却率"/>
        <xdr:cNvSpPr txBox="1"/>
      </xdr:nvSpPr>
      <xdr:spPr>
        <a:xfrm>
          <a:off x="14389744" y="1747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158222</xdr:rowOff>
    </xdr:from>
    <xdr:ext cx="405111" cy="259045"/>
    <xdr:sp macro="" textlink="">
      <xdr:nvSpPr>
        <xdr:cNvPr id="636" name="n_3aveValue【公民館】&#10;有形固定資産減価償却率"/>
        <xdr:cNvSpPr txBox="1"/>
      </xdr:nvSpPr>
      <xdr:spPr>
        <a:xfrm>
          <a:off x="13500744" y="174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100165</xdr:rowOff>
    </xdr:from>
    <xdr:ext cx="405111" cy="259045"/>
    <xdr:sp macro="" textlink="">
      <xdr:nvSpPr>
        <xdr:cNvPr id="637" name="n_1mainValue【公民館】&#10;有形固定資産減価償却率"/>
        <xdr:cNvSpPr txBox="1"/>
      </xdr:nvSpPr>
      <xdr:spPr>
        <a:xfrm>
          <a:off x="15266044" y="1827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109963</xdr:rowOff>
    </xdr:from>
    <xdr:ext cx="405111" cy="259045"/>
    <xdr:sp macro="" textlink="">
      <xdr:nvSpPr>
        <xdr:cNvPr id="638" name="n_2mainValue【公民館】&#10;有形固定資産減価償却率"/>
        <xdr:cNvSpPr txBox="1"/>
      </xdr:nvSpPr>
      <xdr:spPr>
        <a:xfrm>
          <a:off x="14389744" y="1828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70775</xdr:rowOff>
    </xdr:from>
    <xdr:ext cx="405111" cy="259045"/>
    <xdr:sp macro="" textlink="">
      <xdr:nvSpPr>
        <xdr:cNvPr id="639" name="n_3mainValue【公民館】&#10;有形固定資産減価償却率"/>
        <xdr:cNvSpPr txBox="1"/>
      </xdr:nvSpPr>
      <xdr:spPr>
        <a:xfrm>
          <a:off x="13500744" y="1824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0" name="正方形/長方形 63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1" name="正方形/長方形 64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2" name="正方形/長方形 64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3" name="正方形/長方形 64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4" name="正方形/長方形 64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5" name="正方形/長方形 64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6" name="正方形/長方形 64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7" name="正方形/長方形 64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8" name="テキスト ボックス 64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9" name="直線コネクタ 64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0" name="直線コネクタ 64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1" name="テキスト ボックス 65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2" name="直線コネクタ 65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3" name="テキスト ボックス 65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4" name="直線コネクタ 65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5" name="テキスト ボックス 65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6" name="直線コネクタ 65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57" name="テキスト ボックス 65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8" name="直線コネクタ 65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9" name="テキスト ボックス 65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0" name="直線コネクタ 65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1" name="テキスト ボックス 66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3811</xdr:rowOff>
    </xdr:from>
    <xdr:to>
      <xdr:col>116</xdr:col>
      <xdr:colOff>62864</xdr:colOff>
      <xdr:row>108</xdr:row>
      <xdr:rowOff>114300</xdr:rowOff>
    </xdr:to>
    <xdr:cxnSp macro="">
      <xdr:nvCxnSpPr>
        <xdr:cNvPr id="663" name="直線コネクタ 662"/>
        <xdr:cNvCxnSpPr/>
      </xdr:nvCxnSpPr>
      <xdr:spPr>
        <a:xfrm flipV="1">
          <a:off x="22160864" y="17148811"/>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664"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665" name="直線コネクタ 664"/>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121938</xdr:rowOff>
    </xdr:from>
    <xdr:ext cx="469744" cy="259045"/>
    <xdr:sp macro="" textlink="">
      <xdr:nvSpPr>
        <xdr:cNvPr id="666" name="【公民館】&#10;一人当たり面積最大値テキスト"/>
        <xdr:cNvSpPr txBox="1"/>
      </xdr:nvSpPr>
      <xdr:spPr>
        <a:xfrm>
          <a:off x="22199600" y="1692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3811</xdr:rowOff>
    </xdr:from>
    <xdr:to>
      <xdr:col>116</xdr:col>
      <xdr:colOff>152400</xdr:colOff>
      <xdr:row>100</xdr:row>
      <xdr:rowOff>3811</xdr:rowOff>
    </xdr:to>
    <xdr:cxnSp macro="">
      <xdr:nvCxnSpPr>
        <xdr:cNvPr id="667" name="直線コネクタ 666"/>
        <xdr:cNvCxnSpPr/>
      </xdr:nvCxnSpPr>
      <xdr:spPr>
        <a:xfrm>
          <a:off x="22072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106697</xdr:rowOff>
    </xdr:from>
    <xdr:ext cx="469744" cy="259045"/>
    <xdr:sp macro="" textlink="">
      <xdr:nvSpPr>
        <xdr:cNvPr id="668" name="【公民館】&#10;一人当たり面積平均値テキスト"/>
        <xdr:cNvSpPr txBox="1"/>
      </xdr:nvSpPr>
      <xdr:spPr>
        <a:xfrm>
          <a:off x="22199600" y="18280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128270</xdr:rowOff>
    </xdr:from>
    <xdr:to>
      <xdr:col>116</xdr:col>
      <xdr:colOff>114300</xdr:colOff>
      <xdr:row>107</xdr:row>
      <xdr:rowOff>58420</xdr:rowOff>
    </xdr:to>
    <xdr:sp macro="" textlink="">
      <xdr:nvSpPr>
        <xdr:cNvPr id="669" name="フローチャート: 判断 668"/>
        <xdr:cNvSpPr/>
      </xdr:nvSpPr>
      <xdr:spPr>
        <a:xfrm>
          <a:off x="221107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135889</xdr:rowOff>
    </xdr:from>
    <xdr:to>
      <xdr:col>112</xdr:col>
      <xdr:colOff>38100</xdr:colOff>
      <xdr:row>107</xdr:row>
      <xdr:rowOff>66039</xdr:rowOff>
    </xdr:to>
    <xdr:sp macro="" textlink="">
      <xdr:nvSpPr>
        <xdr:cNvPr id="670" name="フローチャート: 判断 669"/>
        <xdr:cNvSpPr/>
      </xdr:nvSpPr>
      <xdr:spPr>
        <a:xfrm>
          <a:off x="21272500" y="1830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120650</xdr:rowOff>
    </xdr:from>
    <xdr:to>
      <xdr:col>107</xdr:col>
      <xdr:colOff>101600</xdr:colOff>
      <xdr:row>107</xdr:row>
      <xdr:rowOff>50800</xdr:rowOff>
    </xdr:to>
    <xdr:sp macro="" textlink="">
      <xdr:nvSpPr>
        <xdr:cNvPr id="671" name="フローチャート: 判断 670"/>
        <xdr:cNvSpPr/>
      </xdr:nvSpPr>
      <xdr:spPr>
        <a:xfrm>
          <a:off x="20383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116839</xdr:rowOff>
    </xdr:from>
    <xdr:to>
      <xdr:col>102</xdr:col>
      <xdr:colOff>165100</xdr:colOff>
      <xdr:row>107</xdr:row>
      <xdr:rowOff>46989</xdr:rowOff>
    </xdr:to>
    <xdr:sp macro="" textlink="">
      <xdr:nvSpPr>
        <xdr:cNvPr id="672" name="フローチャート: 判断 671"/>
        <xdr:cNvSpPr/>
      </xdr:nvSpPr>
      <xdr:spPr>
        <a:xfrm>
          <a:off x="19494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3" name="テキスト ボックス 67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4" name="テキスト ボックス 67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5" name="テキスト ボックス 67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6" name="テキスト ボックス 67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7" name="テキスト ボックス 67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40639</xdr:rowOff>
    </xdr:from>
    <xdr:to>
      <xdr:col>116</xdr:col>
      <xdr:colOff>114300</xdr:colOff>
      <xdr:row>106</xdr:row>
      <xdr:rowOff>142239</xdr:rowOff>
    </xdr:to>
    <xdr:sp macro="" textlink="">
      <xdr:nvSpPr>
        <xdr:cNvPr id="678" name="楕円 677"/>
        <xdr:cNvSpPr/>
      </xdr:nvSpPr>
      <xdr:spPr>
        <a:xfrm>
          <a:off x="221107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63516</xdr:rowOff>
    </xdr:from>
    <xdr:ext cx="469744" cy="259045"/>
    <xdr:sp macro="" textlink="">
      <xdr:nvSpPr>
        <xdr:cNvPr id="679" name="【公民館】&#10;一人当たり面積該当値テキスト"/>
        <xdr:cNvSpPr txBox="1"/>
      </xdr:nvSpPr>
      <xdr:spPr>
        <a:xfrm>
          <a:off x="22199600"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36830</xdr:rowOff>
    </xdr:from>
    <xdr:to>
      <xdr:col>112</xdr:col>
      <xdr:colOff>38100</xdr:colOff>
      <xdr:row>106</xdr:row>
      <xdr:rowOff>138430</xdr:rowOff>
    </xdr:to>
    <xdr:sp macro="" textlink="">
      <xdr:nvSpPr>
        <xdr:cNvPr id="680" name="楕円 679"/>
        <xdr:cNvSpPr/>
      </xdr:nvSpPr>
      <xdr:spPr>
        <a:xfrm>
          <a:off x="21272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87630</xdr:rowOff>
    </xdr:from>
    <xdr:to>
      <xdr:col>116</xdr:col>
      <xdr:colOff>63500</xdr:colOff>
      <xdr:row>106</xdr:row>
      <xdr:rowOff>91439</xdr:rowOff>
    </xdr:to>
    <xdr:cxnSp macro="">
      <xdr:nvCxnSpPr>
        <xdr:cNvPr id="681" name="直線コネクタ 680"/>
        <xdr:cNvCxnSpPr/>
      </xdr:nvCxnSpPr>
      <xdr:spPr>
        <a:xfrm>
          <a:off x="21323300" y="182613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48261</xdr:rowOff>
    </xdr:from>
    <xdr:to>
      <xdr:col>107</xdr:col>
      <xdr:colOff>101600</xdr:colOff>
      <xdr:row>106</xdr:row>
      <xdr:rowOff>149861</xdr:rowOff>
    </xdr:to>
    <xdr:sp macro="" textlink="">
      <xdr:nvSpPr>
        <xdr:cNvPr id="682" name="楕円 681"/>
        <xdr:cNvSpPr/>
      </xdr:nvSpPr>
      <xdr:spPr>
        <a:xfrm>
          <a:off x="20383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87630</xdr:rowOff>
    </xdr:from>
    <xdr:to>
      <xdr:col>111</xdr:col>
      <xdr:colOff>177800</xdr:colOff>
      <xdr:row>106</xdr:row>
      <xdr:rowOff>99061</xdr:rowOff>
    </xdr:to>
    <xdr:cxnSp macro="">
      <xdr:nvCxnSpPr>
        <xdr:cNvPr id="683" name="直線コネクタ 682"/>
        <xdr:cNvCxnSpPr/>
      </xdr:nvCxnSpPr>
      <xdr:spPr>
        <a:xfrm flipV="1">
          <a:off x="20434300" y="182613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33020</xdr:rowOff>
    </xdr:from>
    <xdr:to>
      <xdr:col>102</xdr:col>
      <xdr:colOff>165100</xdr:colOff>
      <xdr:row>107</xdr:row>
      <xdr:rowOff>134620</xdr:rowOff>
    </xdr:to>
    <xdr:sp macro="" textlink="">
      <xdr:nvSpPr>
        <xdr:cNvPr id="684" name="楕円 683"/>
        <xdr:cNvSpPr/>
      </xdr:nvSpPr>
      <xdr:spPr>
        <a:xfrm>
          <a:off x="19494500" y="183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99061</xdr:rowOff>
    </xdr:from>
    <xdr:to>
      <xdr:col>107</xdr:col>
      <xdr:colOff>50800</xdr:colOff>
      <xdr:row>107</xdr:row>
      <xdr:rowOff>83820</xdr:rowOff>
    </xdr:to>
    <xdr:cxnSp macro="">
      <xdr:nvCxnSpPr>
        <xdr:cNvPr id="685" name="直線コネクタ 684"/>
        <xdr:cNvCxnSpPr/>
      </xdr:nvCxnSpPr>
      <xdr:spPr>
        <a:xfrm flipV="1">
          <a:off x="19545300" y="18272761"/>
          <a:ext cx="889000" cy="15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57166</xdr:rowOff>
    </xdr:from>
    <xdr:ext cx="469744" cy="259045"/>
    <xdr:sp macro="" textlink="">
      <xdr:nvSpPr>
        <xdr:cNvPr id="686" name="n_1aveValue【公民館】&#10;一人当たり面積"/>
        <xdr:cNvSpPr txBox="1"/>
      </xdr:nvSpPr>
      <xdr:spPr>
        <a:xfrm>
          <a:off x="21075727" y="1840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41927</xdr:rowOff>
    </xdr:from>
    <xdr:ext cx="469744" cy="259045"/>
    <xdr:sp macro="" textlink="">
      <xdr:nvSpPr>
        <xdr:cNvPr id="687" name="n_2aveValue【公民館】&#10;一人当たり面積"/>
        <xdr:cNvSpPr txBox="1"/>
      </xdr:nvSpPr>
      <xdr:spPr>
        <a:xfrm>
          <a:off x="20199427" y="183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63516</xdr:rowOff>
    </xdr:from>
    <xdr:ext cx="469744" cy="259045"/>
    <xdr:sp macro="" textlink="">
      <xdr:nvSpPr>
        <xdr:cNvPr id="688" name="n_3aveValue【公民館】&#10;一人当たり面積"/>
        <xdr:cNvSpPr txBox="1"/>
      </xdr:nvSpPr>
      <xdr:spPr>
        <a:xfrm>
          <a:off x="19310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154957</xdr:rowOff>
    </xdr:from>
    <xdr:ext cx="469744" cy="259045"/>
    <xdr:sp macro="" textlink="">
      <xdr:nvSpPr>
        <xdr:cNvPr id="689" name="n_1mainValue【公民館】&#10;一人当たり面積"/>
        <xdr:cNvSpPr txBox="1"/>
      </xdr:nvSpPr>
      <xdr:spPr>
        <a:xfrm>
          <a:off x="210757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166388</xdr:rowOff>
    </xdr:from>
    <xdr:ext cx="469744" cy="259045"/>
    <xdr:sp macro="" textlink="">
      <xdr:nvSpPr>
        <xdr:cNvPr id="690" name="n_2mainValue【公民館】&#10;一人当たり面積"/>
        <xdr:cNvSpPr txBox="1"/>
      </xdr:nvSpPr>
      <xdr:spPr>
        <a:xfrm>
          <a:off x="201994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125747</xdr:rowOff>
    </xdr:from>
    <xdr:ext cx="469744" cy="259045"/>
    <xdr:sp macro="" textlink="">
      <xdr:nvSpPr>
        <xdr:cNvPr id="691" name="n_3mainValue【公民館】&#10;一人当たり面積"/>
        <xdr:cNvSpPr txBox="1"/>
      </xdr:nvSpPr>
      <xdr:spPr>
        <a:xfrm>
          <a:off x="19310427" y="184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2" name="正方形/長方形 69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3" name="正方形/長方形 69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4" name="テキスト ボックス 69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の有形固定資産減価償却率が平均を大きく上回っている。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児童や利用者の安全を確保する必要があるため、長寿命化計画に基づき予防保全型の維持を行うなど、計画的で効率的な管理を行う必要がある。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福岡県小郡市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59,735
58,719
45.51
20,174,945
19,914,049
217,869
11,641,064
17,771,404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92528</xdr:rowOff>
    </xdr:to>
    <xdr:cxnSp macro="">
      <xdr:nvCxnSpPr>
        <xdr:cNvPr id="57" name="直線コネクタ 56"/>
        <xdr:cNvCxnSpPr/>
      </xdr:nvCxnSpPr>
      <xdr:spPr>
        <a:xfrm flipV="1">
          <a:off x="4634865" y="5859780"/>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150784</xdr:rowOff>
    </xdr:from>
    <xdr:ext cx="405111" cy="259045"/>
    <xdr:sp macro="" textlink="">
      <xdr:nvSpPr>
        <xdr:cNvPr id="62" name="【図書館】&#10;有形固定資産減価償却率平均値テキスト"/>
        <xdr:cNvSpPr txBox="1"/>
      </xdr:nvSpPr>
      <xdr:spPr>
        <a:xfrm>
          <a:off x="4673600" y="64944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xdr:rowOff>
    </xdr:from>
    <xdr:to>
      <xdr:col>24</xdr:col>
      <xdr:colOff>114300</xdr:colOff>
      <xdr:row>38</xdr:row>
      <xdr:rowOff>102507</xdr:rowOff>
    </xdr:to>
    <xdr:sp macro="" textlink="">
      <xdr:nvSpPr>
        <xdr:cNvPr id="63" name="フローチャート: 判断 62"/>
        <xdr:cNvSpPr/>
      </xdr:nvSpPr>
      <xdr:spPr>
        <a:xfrm>
          <a:off x="45847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15603</xdr:rowOff>
    </xdr:from>
    <xdr:to>
      <xdr:col>20</xdr:col>
      <xdr:colOff>38100</xdr:colOff>
      <xdr:row>38</xdr:row>
      <xdr:rowOff>117203</xdr:rowOff>
    </xdr:to>
    <xdr:sp macro="" textlink="">
      <xdr:nvSpPr>
        <xdr:cNvPr id="64" name="フローチャート: 判断 63"/>
        <xdr:cNvSpPr/>
      </xdr:nvSpPr>
      <xdr:spPr>
        <a:xfrm>
          <a:off x="3746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160927</xdr:rowOff>
    </xdr:from>
    <xdr:to>
      <xdr:col>15</xdr:col>
      <xdr:colOff>101600</xdr:colOff>
      <xdr:row>38</xdr:row>
      <xdr:rowOff>91077</xdr:rowOff>
    </xdr:to>
    <xdr:sp macro="" textlink="">
      <xdr:nvSpPr>
        <xdr:cNvPr id="65" name="フローチャート: 判断 64"/>
        <xdr:cNvSpPr/>
      </xdr:nvSpPr>
      <xdr:spPr>
        <a:xfrm>
          <a:off x="2857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157661</xdr:rowOff>
    </xdr:from>
    <xdr:to>
      <xdr:col>10</xdr:col>
      <xdr:colOff>165100</xdr:colOff>
      <xdr:row>38</xdr:row>
      <xdr:rowOff>87812</xdr:rowOff>
    </xdr:to>
    <xdr:sp macro="" textlink="">
      <xdr:nvSpPr>
        <xdr:cNvPr id="66" name="フローチャート: 判断 65"/>
        <xdr:cNvSpPr/>
      </xdr:nvSpPr>
      <xdr:spPr>
        <a:xfrm>
          <a:off x="1968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58057</xdr:rowOff>
    </xdr:from>
    <xdr:to>
      <xdr:col>24</xdr:col>
      <xdr:colOff>114300</xdr:colOff>
      <xdr:row>36</xdr:row>
      <xdr:rowOff>159657</xdr:rowOff>
    </xdr:to>
    <xdr:sp macro="" textlink="">
      <xdr:nvSpPr>
        <xdr:cNvPr id="72" name="楕円 71"/>
        <xdr:cNvSpPr/>
      </xdr:nvSpPr>
      <xdr:spPr>
        <a:xfrm>
          <a:off x="45847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80934</xdr:rowOff>
    </xdr:from>
    <xdr:ext cx="405111" cy="259045"/>
    <xdr:sp macro="" textlink="">
      <xdr:nvSpPr>
        <xdr:cNvPr id="73" name="【図書館】&#10;有形固定資産減価償却率該当値テキスト"/>
        <xdr:cNvSpPr txBox="1"/>
      </xdr:nvSpPr>
      <xdr:spPr>
        <a:xfrm>
          <a:off x="4673600" y="6081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90714</xdr:rowOff>
    </xdr:from>
    <xdr:to>
      <xdr:col>20</xdr:col>
      <xdr:colOff>38100</xdr:colOff>
      <xdr:row>37</xdr:row>
      <xdr:rowOff>20864</xdr:rowOff>
    </xdr:to>
    <xdr:sp macro="" textlink="">
      <xdr:nvSpPr>
        <xdr:cNvPr id="74" name="楕円 73"/>
        <xdr:cNvSpPr/>
      </xdr:nvSpPr>
      <xdr:spPr>
        <a:xfrm>
          <a:off x="3746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108857</xdr:rowOff>
    </xdr:from>
    <xdr:to>
      <xdr:col>24</xdr:col>
      <xdr:colOff>63500</xdr:colOff>
      <xdr:row>36</xdr:row>
      <xdr:rowOff>141514</xdr:rowOff>
    </xdr:to>
    <xdr:cxnSp macro="">
      <xdr:nvCxnSpPr>
        <xdr:cNvPr id="75" name="直線コネクタ 74"/>
        <xdr:cNvCxnSpPr/>
      </xdr:nvCxnSpPr>
      <xdr:spPr>
        <a:xfrm flipV="1">
          <a:off x="3797300" y="62810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123372</xdr:rowOff>
    </xdr:from>
    <xdr:to>
      <xdr:col>15</xdr:col>
      <xdr:colOff>101600</xdr:colOff>
      <xdr:row>37</xdr:row>
      <xdr:rowOff>53522</xdr:rowOff>
    </xdr:to>
    <xdr:sp macro="" textlink="">
      <xdr:nvSpPr>
        <xdr:cNvPr id="76" name="楕円 75"/>
        <xdr:cNvSpPr/>
      </xdr:nvSpPr>
      <xdr:spPr>
        <a:xfrm>
          <a:off x="2857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141514</xdr:rowOff>
    </xdr:from>
    <xdr:to>
      <xdr:col>19</xdr:col>
      <xdr:colOff>177800</xdr:colOff>
      <xdr:row>37</xdr:row>
      <xdr:rowOff>2722</xdr:rowOff>
    </xdr:to>
    <xdr:cxnSp macro="">
      <xdr:nvCxnSpPr>
        <xdr:cNvPr id="77" name="直線コネクタ 76"/>
        <xdr:cNvCxnSpPr/>
      </xdr:nvCxnSpPr>
      <xdr:spPr>
        <a:xfrm flipV="1">
          <a:off x="2908300" y="63137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156028</xdr:rowOff>
    </xdr:from>
    <xdr:to>
      <xdr:col>10</xdr:col>
      <xdr:colOff>165100</xdr:colOff>
      <xdr:row>37</xdr:row>
      <xdr:rowOff>86178</xdr:rowOff>
    </xdr:to>
    <xdr:sp macro="" textlink="">
      <xdr:nvSpPr>
        <xdr:cNvPr id="78" name="楕円 77"/>
        <xdr:cNvSpPr/>
      </xdr:nvSpPr>
      <xdr:spPr>
        <a:xfrm>
          <a:off x="1968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2722</xdr:rowOff>
    </xdr:from>
    <xdr:to>
      <xdr:col>15</xdr:col>
      <xdr:colOff>50800</xdr:colOff>
      <xdr:row>37</xdr:row>
      <xdr:rowOff>35378</xdr:rowOff>
    </xdr:to>
    <xdr:cxnSp macro="">
      <xdr:nvCxnSpPr>
        <xdr:cNvPr id="79" name="直線コネクタ 78"/>
        <xdr:cNvCxnSpPr/>
      </xdr:nvCxnSpPr>
      <xdr:spPr>
        <a:xfrm flipV="1">
          <a:off x="2019300" y="63463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108330</xdr:rowOff>
    </xdr:from>
    <xdr:ext cx="405111" cy="259045"/>
    <xdr:sp macro="" textlink="">
      <xdr:nvSpPr>
        <xdr:cNvPr id="80" name="n_1aveValue【図書館】&#10;有形固定資産減価償却率"/>
        <xdr:cNvSpPr txBox="1"/>
      </xdr:nvSpPr>
      <xdr:spPr>
        <a:xfrm>
          <a:off x="35820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82204</xdr:rowOff>
    </xdr:from>
    <xdr:ext cx="405111" cy="259045"/>
    <xdr:sp macro="" textlink="">
      <xdr:nvSpPr>
        <xdr:cNvPr id="81" name="n_2aveValue【図書館】&#10;有形固定資産減価償却率"/>
        <xdr:cNvSpPr txBox="1"/>
      </xdr:nvSpPr>
      <xdr:spPr>
        <a:xfrm>
          <a:off x="27057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78939</xdr:rowOff>
    </xdr:from>
    <xdr:ext cx="405111" cy="259045"/>
    <xdr:sp macro="" textlink="">
      <xdr:nvSpPr>
        <xdr:cNvPr id="82" name="n_3aveValue【図書館】&#10;有形固定資産減価償却率"/>
        <xdr:cNvSpPr txBox="1"/>
      </xdr:nvSpPr>
      <xdr:spPr>
        <a:xfrm>
          <a:off x="1816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37391</xdr:rowOff>
    </xdr:from>
    <xdr:ext cx="405111" cy="259045"/>
    <xdr:sp macro="" textlink="">
      <xdr:nvSpPr>
        <xdr:cNvPr id="83" name="n_1mainValue【図書館】&#10;有形固定資産減価償却率"/>
        <xdr:cNvSpPr txBox="1"/>
      </xdr:nvSpPr>
      <xdr:spPr>
        <a:xfrm>
          <a:off x="35820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70049</xdr:rowOff>
    </xdr:from>
    <xdr:ext cx="405111" cy="259045"/>
    <xdr:sp macro="" textlink="">
      <xdr:nvSpPr>
        <xdr:cNvPr id="84" name="n_2mainValue【図書館】&#10;有形固定資産減価償却率"/>
        <xdr:cNvSpPr txBox="1"/>
      </xdr:nvSpPr>
      <xdr:spPr>
        <a:xfrm>
          <a:off x="2705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102705</xdr:rowOff>
    </xdr:from>
    <xdr:ext cx="405111" cy="259045"/>
    <xdr:sp macro="" textlink="">
      <xdr:nvSpPr>
        <xdr:cNvPr id="85" name="n_3mainValue【図書館】&#10;有形固定資産減価償却率"/>
        <xdr:cNvSpPr txBox="1"/>
      </xdr:nvSpPr>
      <xdr:spPr>
        <a:xfrm>
          <a:off x="1816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12700</xdr:rowOff>
    </xdr:to>
    <xdr:cxnSp macro="">
      <xdr:nvCxnSpPr>
        <xdr:cNvPr id="109" name="直線コネクタ 108"/>
        <xdr:cNvCxnSpPr/>
      </xdr:nvCxnSpPr>
      <xdr:spPr>
        <a:xfrm flipV="1">
          <a:off x="10476865" y="58674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10"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11" name="直線コネクタ 110"/>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12" name="【図書館】&#10;一人当たり面積最大値テキスト"/>
        <xdr:cNvSpPr txBox="1"/>
      </xdr:nvSpPr>
      <xdr:spPr>
        <a:xfrm>
          <a:off x="10515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13" name="直線コネクタ 112"/>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16527</xdr:rowOff>
    </xdr:from>
    <xdr:ext cx="469744" cy="259045"/>
    <xdr:sp macro="" textlink="">
      <xdr:nvSpPr>
        <xdr:cNvPr id="114" name="【図書館】&#10;一人当たり面積平均値テキスト"/>
        <xdr:cNvSpPr txBox="1"/>
      </xdr:nvSpPr>
      <xdr:spPr>
        <a:xfrm>
          <a:off x="10515600" y="653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15" name="フローチャート: 判断 114"/>
        <xdr:cNvSpPr/>
      </xdr:nvSpPr>
      <xdr:spPr>
        <a:xfrm>
          <a:off x="10426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152400</xdr:rowOff>
    </xdr:from>
    <xdr:to>
      <xdr:col>50</xdr:col>
      <xdr:colOff>165100</xdr:colOff>
      <xdr:row>39</xdr:row>
      <xdr:rowOff>82550</xdr:rowOff>
    </xdr:to>
    <xdr:sp macro="" textlink="">
      <xdr:nvSpPr>
        <xdr:cNvPr id="116" name="フローチャート: 判断 115"/>
        <xdr:cNvSpPr/>
      </xdr:nvSpPr>
      <xdr:spPr>
        <a:xfrm>
          <a:off x="95885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17" name="フローチャート: 判断 116"/>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18" name="フローチャート: 判断 117"/>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24" name="楕円 123"/>
        <xdr:cNvSpPr/>
      </xdr:nvSpPr>
      <xdr:spPr>
        <a:xfrm>
          <a:off x="104267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137177</xdr:rowOff>
    </xdr:from>
    <xdr:ext cx="469744" cy="259045"/>
    <xdr:sp macro="" textlink="">
      <xdr:nvSpPr>
        <xdr:cNvPr id="125" name="【図書館】&#10;一人当たり面積該当値テキスト"/>
        <xdr:cNvSpPr txBox="1"/>
      </xdr:nvSpPr>
      <xdr:spPr>
        <a:xfrm>
          <a:off x="10515600"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158750</xdr:rowOff>
    </xdr:from>
    <xdr:to>
      <xdr:col>50</xdr:col>
      <xdr:colOff>165100</xdr:colOff>
      <xdr:row>40</xdr:row>
      <xdr:rowOff>88900</xdr:rowOff>
    </xdr:to>
    <xdr:sp macro="" textlink="">
      <xdr:nvSpPr>
        <xdr:cNvPr id="126" name="楕円 125"/>
        <xdr:cNvSpPr/>
      </xdr:nvSpPr>
      <xdr:spPr>
        <a:xfrm>
          <a:off x="9588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38100</xdr:rowOff>
    </xdr:from>
    <xdr:to>
      <xdr:col>55</xdr:col>
      <xdr:colOff>0</xdr:colOff>
      <xdr:row>40</xdr:row>
      <xdr:rowOff>38100</xdr:rowOff>
    </xdr:to>
    <xdr:cxnSp macro="">
      <xdr:nvCxnSpPr>
        <xdr:cNvPr id="127" name="直線コネクタ 126"/>
        <xdr:cNvCxnSpPr/>
      </xdr:nvCxnSpPr>
      <xdr:spPr>
        <a:xfrm>
          <a:off x="9639300" y="6896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28" name="楕円 127"/>
        <xdr:cNvSpPr/>
      </xdr:nvSpPr>
      <xdr:spPr>
        <a:xfrm>
          <a:off x="8699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38100</xdr:rowOff>
    </xdr:from>
    <xdr:to>
      <xdr:col>50</xdr:col>
      <xdr:colOff>114300</xdr:colOff>
      <xdr:row>40</xdr:row>
      <xdr:rowOff>38100</xdr:rowOff>
    </xdr:to>
    <xdr:cxnSp macro="">
      <xdr:nvCxnSpPr>
        <xdr:cNvPr id="129" name="直線コネクタ 128"/>
        <xdr:cNvCxnSpPr/>
      </xdr:nvCxnSpPr>
      <xdr:spPr>
        <a:xfrm>
          <a:off x="8750300" y="689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158750</xdr:rowOff>
    </xdr:from>
    <xdr:to>
      <xdr:col>41</xdr:col>
      <xdr:colOff>101600</xdr:colOff>
      <xdr:row>40</xdr:row>
      <xdr:rowOff>88900</xdr:rowOff>
    </xdr:to>
    <xdr:sp macro="" textlink="">
      <xdr:nvSpPr>
        <xdr:cNvPr id="130" name="楕円 129"/>
        <xdr:cNvSpPr/>
      </xdr:nvSpPr>
      <xdr:spPr>
        <a:xfrm>
          <a:off x="7810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38100</xdr:rowOff>
    </xdr:from>
    <xdr:to>
      <xdr:col>45</xdr:col>
      <xdr:colOff>177800</xdr:colOff>
      <xdr:row>40</xdr:row>
      <xdr:rowOff>38100</xdr:rowOff>
    </xdr:to>
    <xdr:cxnSp macro="">
      <xdr:nvCxnSpPr>
        <xdr:cNvPr id="131" name="直線コネクタ 130"/>
        <xdr:cNvCxnSpPr/>
      </xdr:nvCxnSpPr>
      <xdr:spPr>
        <a:xfrm>
          <a:off x="7861300" y="689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99077</xdr:rowOff>
    </xdr:from>
    <xdr:ext cx="469744" cy="259045"/>
    <xdr:sp macro="" textlink="">
      <xdr:nvSpPr>
        <xdr:cNvPr id="132" name="n_1aveValue【図書館】&#10;一人当たり面積"/>
        <xdr:cNvSpPr txBox="1"/>
      </xdr:nvSpPr>
      <xdr:spPr>
        <a:xfrm>
          <a:off x="9391727" y="644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33" name="n_2aveValue【図書館】&#10;一人当たり面積"/>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137177</xdr:rowOff>
    </xdr:from>
    <xdr:ext cx="469744" cy="259045"/>
    <xdr:sp macro="" textlink="">
      <xdr:nvSpPr>
        <xdr:cNvPr id="134" name="n_3aveValue【図書館】&#10;一人当たり面積"/>
        <xdr:cNvSpPr txBox="1"/>
      </xdr:nvSpPr>
      <xdr:spPr>
        <a:xfrm>
          <a:off x="7626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80027</xdr:rowOff>
    </xdr:from>
    <xdr:ext cx="469744" cy="259045"/>
    <xdr:sp macro="" textlink="">
      <xdr:nvSpPr>
        <xdr:cNvPr id="135" name="n_1mainValue【図書館】&#10;一人当たり面積"/>
        <xdr:cNvSpPr txBox="1"/>
      </xdr:nvSpPr>
      <xdr:spPr>
        <a:xfrm>
          <a:off x="93917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80027</xdr:rowOff>
    </xdr:from>
    <xdr:ext cx="469744" cy="259045"/>
    <xdr:sp macro="" textlink="">
      <xdr:nvSpPr>
        <xdr:cNvPr id="136" name="n_2mainValue【図書館】&#10;一人当たり面積"/>
        <xdr:cNvSpPr txBox="1"/>
      </xdr:nvSpPr>
      <xdr:spPr>
        <a:xfrm>
          <a:off x="85154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80027</xdr:rowOff>
    </xdr:from>
    <xdr:ext cx="469744" cy="259045"/>
    <xdr:sp macro="" textlink="">
      <xdr:nvSpPr>
        <xdr:cNvPr id="137" name="n_3mainValue【図書館】&#10;一人当たり面積"/>
        <xdr:cNvSpPr txBox="1"/>
      </xdr:nvSpPr>
      <xdr:spPr>
        <a:xfrm>
          <a:off x="76264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150495</xdr:rowOff>
    </xdr:from>
    <xdr:to>
      <xdr:col>24</xdr:col>
      <xdr:colOff>62865</xdr:colOff>
      <xdr:row>64</xdr:row>
      <xdr:rowOff>131445</xdr:rowOff>
    </xdr:to>
    <xdr:cxnSp macro="">
      <xdr:nvCxnSpPr>
        <xdr:cNvPr id="162" name="直線コネクタ 161"/>
        <xdr:cNvCxnSpPr/>
      </xdr:nvCxnSpPr>
      <xdr:spPr>
        <a:xfrm flipV="1">
          <a:off x="4634865" y="958024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135272</xdr:rowOff>
    </xdr:from>
    <xdr:ext cx="405111" cy="259045"/>
    <xdr:sp macro="" textlink="">
      <xdr:nvSpPr>
        <xdr:cNvPr id="163" name="【体育館・プール】&#10;有形固定資産減価償却率最小値テキスト"/>
        <xdr:cNvSpPr txBox="1"/>
      </xdr:nvSpPr>
      <xdr:spPr>
        <a:xfrm>
          <a:off x="4673600" y="1110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131445</xdr:rowOff>
    </xdr:from>
    <xdr:to>
      <xdr:col>24</xdr:col>
      <xdr:colOff>152400</xdr:colOff>
      <xdr:row>64</xdr:row>
      <xdr:rowOff>131445</xdr:rowOff>
    </xdr:to>
    <xdr:cxnSp macro="">
      <xdr:nvCxnSpPr>
        <xdr:cNvPr id="164" name="直線コネクタ 163"/>
        <xdr:cNvCxnSpPr/>
      </xdr:nvCxnSpPr>
      <xdr:spPr>
        <a:xfrm>
          <a:off x="4546600" y="1110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97172</xdr:rowOff>
    </xdr:from>
    <xdr:ext cx="405111" cy="259045"/>
    <xdr:sp macro="" textlink="">
      <xdr:nvSpPr>
        <xdr:cNvPr id="165" name="【体育館・プール】&#10;有形固定資産減価償却率最大値テキスト"/>
        <xdr:cNvSpPr txBox="1"/>
      </xdr:nvSpPr>
      <xdr:spPr>
        <a:xfrm>
          <a:off x="4673600" y="935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150495</xdr:rowOff>
    </xdr:from>
    <xdr:to>
      <xdr:col>24</xdr:col>
      <xdr:colOff>152400</xdr:colOff>
      <xdr:row>55</xdr:row>
      <xdr:rowOff>150495</xdr:rowOff>
    </xdr:to>
    <xdr:cxnSp macro="">
      <xdr:nvCxnSpPr>
        <xdr:cNvPr id="166" name="直線コネクタ 165"/>
        <xdr:cNvCxnSpPr/>
      </xdr:nvCxnSpPr>
      <xdr:spPr>
        <a:xfrm>
          <a:off x="4546600" y="958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121937</xdr:rowOff>
    </xdr:from>
    <xdr:ext cx="405111" cy="259045"/>
    <xdr:sp macro="" textlink="">
      <xdr:nvSpPr>
        <xdr:cNvPr id="167" name="【体育館・プール】&#10;有形固定資産減価償却率平均値テキスト"/>
        <xdr:cNvSpPr txBox="1"/>
      </xdr:nvSpPr>
      <xdr:spPr>
        <a:xfrm>
          <a:off x="4673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68" name="フローチャート: 判断 167"/>
        <xdr:cNvSpPr/>
      </xdr:nvSpPr>
      <xdr:spPr>
        <a:xfrm>
          <a:off x="4584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135890</xdr:rowOff>
    </xdr:from>
    <xdr:to>
      <xdr:col>20</xdr:col>
      <xdr:colOff>38100</xdr:colOff>
      <xdr:row>60</xdr:row>
      <xdr:rowOff>66040</xdr:rowOff>
    </xdr:to>
    <xdr:sp macro="" textlink="">
      <xdr:nvSpPr>
        <xdr:cNvPr id="169" name="フローチャート: 判断 168"/>
        <xdr:cNvSpPr/>
      </xdr:nvSpPr>
      <xdr:spPr>
        <a:xfrm>
          <a:off x="3746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70" name="フローチャート: 判断 169"/>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17780</xdr:rowOff>
    </xdr:from>
    <xdr:to>
      <xdr:col>10</xdr:col>
      <xdr:colOff>165100</xdr:colOff>
      <xdr:row>60</xdr:row>
      <xdr:rowOff>119380</xdr:rowOff>
    </xdr:to>
    <xdr:sp macro="" textlink="">
      <xdr:nvSpPr>
        <xdr:cNvPr id="171" name="フローチャート: 判断 170"/>
        <xdr:cNvSpPr/>
      </xdr:nvSpPr>
      <xdr:spPr>
        <a:xfrm>
          <a:off x="1968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99695</xdr:rowOff>
    </xdr:from>
    <xdr:to>
      <xdr:col>24</xdr:col>
      <xdr:colOff>114300</xdr:colOff>
      <xdr:row>56</xdr:row>
      <xdr:rowOff>29845</xdr:rowOff>
    </xdr:to>
    <xdr:sp macro="" textlink="">
      <xdr:nvSpPr>
        <xdr:cNvPr id="177" name="楕円 176"/>
        <xdr:cNvSpPr/>
      </xdr:nvSpPr>
      <xdr:spPr>
        <a:xfrm>
          <a:off x="4584700" y="952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52722</xdr:rowOff>
    </xdr:from>
    <xdr:ext cx="405111" cy="259045"/>
    <xdr:sp macro="" textlink="">
      <xdr:nvSpPr>
        <xdr:cNvPr id="178" name="【体育館・プール】&#10;有形固定資産減価償却率該当値テキスト"/>
        <xdr:cNvSpPr txBox="1"/>
      </xdr:nvSpPr>
      <xdr:spPr>
        <a:xfrm>
          <a:off x="4673600" y="9482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132080</xdr:rowOff>
    </xdr:from>
    <xdr:to>
      <xdr:col>20</xdr:col>
      <xdr:colOff>38100</xdr:colOff>
      <xdr:row>56</xdr:row>
      <xdr:rowOff>62230</xdr:rowOff>
    </xdr:to>
    <xdr:sp macro="" textlink="">
      <xdr:nvSpPr>
        <xdr:cNvPr id="179" name="楕円 178"/>
        <xdr:cNvSpPr/>
      </xdr:nvSpPr>
      <xdr:spPr>
        <a:xfrm>
          <a:off x="3746500" y="956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150495</xdr:rowOff>
    </xdr:from>
    <xdr:to>
      <xdr:col>24</xdr:col>
      <xdr:colOff>63500</xdr:colOff>
      <xdr:row>56</xdr:row>
      <xdr:rowOff>11430</xdr:rowOff>
    </xdr:to>
    <xdr:cxnSp macro="">
      <xdr:nvCxnSpPr>
        <xdr:cNvPr id="180" name="直線コネクタ 179"/>
        <xdr:cNvCxnSpPr/>
      </xdr:nvCxnSpPr>
      <xdr:spPr>
        <a:xfrm flipV="1">
          <a:off x="3797300" y="958024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166370</xdr:rowOff>
    </xdr:from>
    <xdr:to>
      <xdr:col>15</xdr:col>
      <xdr:colOff>101600</xdr:colOff>
      <xdr:row>56</xdr:row>
      <xdr:rowOff>96520</xdr:rowOff>
    </xdr:to>
    <xdr:sp macro="" textlink="">
      <xdr:nvSpPr>
        <xdr:cNvPr id="181" name="楕円 180"/>
        <xdr:cNvSpPr/>
      </xdr:nvSpPr>
      <xdr:spPr>
        <a:xfrm>
          <a:off x="28575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11430</xdr:rowOff>
    </xdr:from>
    <xdr:to>
      <xdr:col>19</xdr:col>
      <xdr:colOff>177800</xdr:colOff>
      <xdr:row>56</xdr:row>
      <xdr:rowOff>45720</xdr:rowOff>
    </xdr:to>
    <xdr:cxnSp macro="">
      <xdr:nvCxnSpPr>
        <xdr:cNvPr id="182" name="直線コネクタ 181"/>
        <xdr:cNvCxnSpPr/>
      </xdr:nvCxnSpPr>
      <xdr:spPr>
        <a:xfrm flipV="1">
          <a:off x="2908300" y="96126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27305</xdr:rowOff>
    </xdr:from>
    <xdr:to>
      <xdr:col>10</xdr:col>
      <xdr:colOff>165100</xdr:colOff>
      <xdr:row>56</xdr:row>
      <xdr:rowOff>128905</xdr:rowOff>
    </xdr:to>
    <xdr:sp macro="" textlink="">
      <xdr:nvSpPr>
        <xdr:cNvPr id="183" name="楕円 182"/>
        <xdr:cNvSpPr/>
      </xdr:nvSpPr>
      <xdr:spPr>
        <a:xfrm>
          <a:off x="1968500" y="962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45720</xdr:rowOff>
    </xdr:from>
    <xdr:to>
      <xdr:col>15</xdr:col>
      <xdr:colOff>50800</xdr:colOff>
      <xdr:row>56</xdr:row>
      <xdr:rowOff>78105</xdr:rowOff>
    </xdr:to>
    <xdr:cxnSp macro="">
      <xdr:nvCxnSpPr>
        <xdr:cNvPr id="184" name="直線コネクタ 183"/>
        <xdr:cNvCxnSpPr/>
      </xdr:nvCxnSpPr>
      <xdr:spPr>
        <a:xfrm flipV="1">
          <a:off x="2019300" y="96469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57167</xdr:rowOff>
    </xdr:from>
    <xdr:ext cx="405111" cy="259045"/>
    <xdr:sp macro="" textlink="">
      <xdr:nvSpPr>
        <xdr:cNvPr id="185" name="n_1aveValue【体育館・プール】&#10;有形固定資産減価償却率"/>
        <xdr:cNvSpPr txBox="1"/>
      </xdr:nvSpPr>
      <xdr:spPr>
        <a:xfrm>
          <a:off x="35820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87647</xdr:rowOff>
    </xdr:from>
    <xdr:ext cx="405111" cy="259045"/>
    <xdr:sp macro="" textlink="">
      <xdr:nvSpPr>
        <xdr:cNvPr id="186" name="n_2aveValue【体育館・プール】&#10;有形固定資産減価償却率"/>
        <xdr:cNvSpPr txBox="1"/>
      </xdr:nvSpPr>
      <xdr:spPr>
        <a:xfrm>
          <a:off x="2705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110507</xdr:rowOff>
    </xdr:from>
    <xdr:ext cx="405111" cy="259045"/>
    <xdr:sp macro="" textlink="">
      <xdr:nvSpPr>
        <xdr:cNvPr id="187" name="n_3aveValue【体育館・プール】&#10;有形固定資産減価償却率"/>
        <xdr:cNvSpPr txBox="1"/>
      </xdr:nvSpPr>
      <xdr:spPr>
        <a:xfrm>
          <a:off x="1816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78757</xdr:rowOff>
    </xdr:from>
    <xdr:ext cx="405111" cy="259045"/>
    <xdr:sp macro="" textlink="">
      <xdr:nvSpPr>
        <xdr:cNvPr id="188" name="n_1mainValue【体育館・プール】&#10;有形固定資産減価償却率"/>
        <xdr:cNvSpPr txBox="1"/>
      </xdr:nvSpPr>
      <xdr:spPr>
        <a:xfrm>
          <a:off x="3582044" y="933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113047</xdr:rowOff>
    </xdr:from>
    <xdr:ext cx="405111" cy="259045"/>
    <xdr:sp macro="" textlink="">
      <xdr:nvSpPr>
        <xdr:cNvPr id="189" name="n_2mainValue【体育館・プール】&#10;有形固定資産減価償却率"/>
        <xdr:cNvSpPr txBox="1"/>
      </xdr:nvSpPr>
      <xdr:spPr>
        <a:xfrm>
          <a:off x="2705744" y="937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145432</xdr:rowOff>
    </xdr:from>
    <xdr:ext cx="405111" cy="259045"/>
    <xdr:sp macro="" textlink="">
      <xdr:nvSpPr>
        <xdr:cNvPr id="190" name="n_3mainValue【体育館・プール】&#10;有形固定資産減価償却率"/>
        <xdr:cNvSpPr txBox="1"/>
      </xdr:nvSpPr>
      <xdr:spPr>
        <a:xfrm>
          <a:off x="1816744" y="940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2" name="テキスト ボックス 2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4" name="テキスト ボックス 2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8" name="テキスト ボックス 2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0" name="テキスト ボックス 2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11430</xdr:rowOff>
    </xdr:from>
    <xdr:to>
      <xdr:col>54</xdr:col>
      <xdr:colOff>189865</xdr:colOff>
      <xdr:row>64</xdr:row>
      <xdr:rowOff>15240</xdr:rowOff>
    </xdr:to>
    <xdr:cxnSp macro="">
      <xdr:nvCxnSpPr>
        <xdr:cNvPr id="214" name="直線コネクタ 213"/>
        <xdr:cNvCxnSpPr/>
      </xdr:nvCxnSpPr>
      <xdr:spPr>
        <a:xfrm flipV="1">
          <a:off x="10476865" y="944118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215"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216" name="直線コネクタ 215"/>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129557</xdr:rowOff>
    </xdr:from>
    <xdr:ext cx="469744" cy="259045"/>
    <xdr:sp macro="" textlink="">
      <xdr:nvSpPr>
        <xdr:cNvPr id="217" name="【体育館・プール】&#10;一人当たり面積最大値テキスト"/>
        <xdr:cNvSpPr txBox="1"/>
      </xdr:nvSpPr>
      <xdr:spPr>
        <a:xfrm>
          <a:off x="10515600" y="921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11430</xdr:rowOff>
    </xdr:from>
    <xdr:to>
      <xdr:col>55</xdr:col>
      <xdr:colOff>88900</xdr:colOff>
      <xdr:row>55</xdr:row>
      <xdr:rowOff>11430</xdr:rowOff>
    </xdr:to>
    <xdr:cxnSp macro="">
      <xdr:nvCxnSpPr>
        <xdr:cNvPr id="218" name="直線コネクタ 217"/>
        <xdr:cNvCxnSpPr/>
      </xdr:nvCxnSpPr>
      <xdr:spPr>
        <a:xfrm>
          <a:off x="10388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33037</xdr:rowOff>
    </xdr:from>
    <xdr:ext cx="469744" cy="259045"/>
    <xdr:sp macro="" textlink="">
      <xdr:nvSpPr>
        <xdr:cNvPr id="219" name="【体育館・プール】&#10;一人当たり面積平均値テキスト"/>
        <xdr:cNvSpPr txBox="1"/>
      </xdr:nvSpPr>
      <xdr:spPr>
        <a:xfrm>
          <a:off x="10515600" y="10320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20" name="フローチャート: 判断 219"/>
        <xdr:cNvSpPr/>
      </xdr:nvSpPr>
      <xdr:spPr>
        <a:xfrm>
          <a:off x="104267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221" name="フローチャート: 判断 220"/>
        <xdr:cNvSpPr/>
      </xdr:nvSpPr>
      <xdr:spPr>
        <a:xfrm>
          <a:off x="9588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33020</xdr:rowOff>
    </xdr:from>
    <xdr:to>
      <xdr:col>46</xdr:col>
      <xdr:colOff>38100</xdr:colOff>
      <xdr:row>60</xdr:row>
      <xdr:rowOff>134620</xdr:rowOff>
    </xdr:to>
    <xdr:sp macro="" textlink="">
      <xdr:nvSpPr>
        <xdr:cNvPr id="222" name="フローチャート: 判断 221"/>
        <xdr:cNvSpPr/>
      </xdr:nvSpPr>
      <xdr:spPr>
        <a:xfrm>
          <a:off x="8699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17780</xdr:rowOff>
    </xdr:from>
    <xdr:to>
      <xdr:col>41</xdr:col>
      <xdr:colOff>101600</xdr:colOff>
      <xdr:row>61</xdr:row>
      <xdr:rowOff>119380</xdr:rowOff>
    </xdr:to>
    <xdr:sp macro="" textlink="">
      <xdr:nvSpPr>
        <xdr:cNvPr id="223" name="フローチャート: 判断 222"/>
        <xdr:cNvSpPr/>
      </xdr:nvSpPr>
      <xdr:spPr>
        <a:xfrm>
          <a:off x="7810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109220</xdr:rowOff>
    </xdr:from>
    <xdr:to>
      <xdr:col>55</xdr:col>
      <xdr:colOff>50800</xdr:colOff>
      <xdr:row>63</xdr:row>
      <xdr:rowOff>39370</xdr:rowOff>
    </xdr:to>
    <xdr:sp macro="" textlink="">
      <xdr:nvSpPr>
        <xdr:cNvPr id="229" name="楕円 228"/>
        <xdr:cNvSpPr/>
      </xdr:nvSpPr>
      <xdr:spPr>
        <a:xfrm>
          <a:off x="104267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87647</xdr:rowOff>
    </xdr:from>
    <xdr:ext cx="469744" cy="259045"/>
    <xdr:sp macro="" textlink="">
      <xdr:nvSpPr>
        <xdr:cNvPr id="230" name="【体育館・プール】&#10;一人当たり面積該当値テキスト"/>
        <xdr:cNvSpPr txBox="1"/>
      </xdr:nvSpPr>
      <xdr:spPr>
        <a:xfrm>
          <a:off x="10515600"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109220</xdr:rowOff>
    </xdr:from>
    <xdr:to>
      <xdr:col>50</xdr:col>
      <xdr:colOff>165100</xdr:colOff>
      <xdr:row>63</xdr:row>
      <xdr:rowOff>39370</xdr:rowOff>
    </xdr:to>
    <xdr:sp macro="" textlink="">
      <xdr:nvSpPr>
        <xdr:cNvPr id="231" name="楕円 230"/>
        <xdr:cNvSpPr/>
      </xdr:nvSpPr>
      <xdr:spPr>
        <a:xfrm>
          <a:off x="9588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160020</xdr:rowOff>
    </xdr:from>
    <xdr:to>
      <xdr:col>55</xdr:col>
      <xdr:colOff>0</xdr:colOff>
      <xdr:row>62</xdr:row>
      <xdr:rowOff>160020</xdr:rowOff>
    </xdr:to>
    <xdr:cxnSp macro="">
      <xdr:nvCxnSpPr>
        <xdr:cNvPr id="232" name="直線コネクタ 231"/>
        <xdr:cNvCxnSpPr/>
      </xdr:nvCxnSpPr>
      <xdr:spPr>
        <a:xfrm>
          <a:off x="9639300" y="1078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105410</xdr:rowOff>
    </xdr:from>
    <xdr:to>
      <xdr:col>46</xdr:col>
      <xdr:colOff>38100</xdr:colOff>
      <xdr:row>63</xdr:row>
      <xdr:rowOff>35560</xdr:rowOff>
    </xdr:to>
    <xdr:sp macro="" textlink="">
      <xdr:nvSpPr>
        <xdr:cNvPr id="233" name="楕円 232"/>
        <xdr:cNvSpPr/>
      </xdr:nvSpPr>
      <xdr:spPr>
        <a:xfrm>
          <a:off x="86995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156210</xdr:rowOff>
    </xdr:from>
    <xdr:to>
      <xdr:col>50</xdr:col>
      <xdr:colOff>114300</xdr:colOff>
      <xdr:row>62</xdr:row>
      <xdr:rowOff>160020</xdr:rowOff>
    </xdr:to>
    <xdr:cxnSp macro="">
      <xdr:nvCxnSpPr>
        <xdr:cNvPr id="234" name="直線コネクタ 233"/>
        <xdr:cNvCxnSpPr/>
      </xdr:nvCxnSpPr>
      <xdr:spPr>
        <a:xfrm>
          <a:off x="8750300" y="107861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105410</xdr:rowOff>
    </xdr:from>
    <xdr:to>
      <xdr:col>41</xdr:col>
      <xdr:colOff>101600</xdr:colOff>
      <xdr:row>63</xdr:row>
      <xdr:rowOff>35560</xdr:rowOff>
    </xdr:to>
    <xdr:sp macro="" textlink="">
      <xdr:nvSpPr>
        <xdr:cNvPr id="235" name="楕円 234"/>
        <xdr:cNvSpPr/>
      </xdr:nvSpPr>
      <xdr:spPr>
        <a:xfrm>
          <a:off x="78105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156210</xdr:rowOff>
    </xdr:from>
    <xdr:to>
      <xdr:col>45</xdr:col>
      <xdr:colOff>177800</xdr:colOff>
      <xdr:row>62</xdr:row>
      <xdr:rowOff>156210</xdr:rowOff>
    </xdr:to>
    <xdr:cxnSp macro="">
      <xdr:nvCxnSpPr>
        <xdr:cNvPr id="236" name="直線コネクタ 235"/>
        <xdr:cNvCxnSpPr/>
      </xdr:nvCxnSpPr>
      <xdr:spPr>
        <a:xfrm>
          <a:off x="7861300" y="107861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105427</xdr:rowOff>
    </xdr:from>
    <xdr:ext cx="469744" cy="259045"/>
    <xdr:sp macro="" textlink="">
      <xdr:nvSpPr>
        <xdr:cNvPr id="237" name="n_1aveValue【体育館・プール】&#10;一人当たり面積"/>
        <xdr:cNvSpPr txBox="1"/>
      </xdr:nvSpPr>
      <xdr:spPr>
        <a:xfrm>
          <a:off x="93917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151147</xdr:rowOff>
    </xdr:from>
    <xdr:ext cx="469744" cy="259045"/>
    <xdr:sp macro="" textlink="">
      <xdr:nvSpPr>
        <xdr:cNvPr id="238" name="n_2aveValue【体育館・プール】&#10;一人当たり面積"/>
        <xdr:cNvSpPr txBox="1"/>
      </xdr:nvSpPr>
      <xdr:spPr>
        <a:xfrm>
          <a:off x="85154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135907</xdr:rowOff>
    </xdr:from>
    <xdr:ext cx="469744" cy="259045"/>
    <xdr:sp macro="" textlink="">
      <xdr:nvSpPr>
        <xdr:cNvPr id="239" name="n_3aveValue【体育館・プール】&#10;一人当たり面積"/>
        <xdr:cNvSpPr txBox="1"/>
      </xdr:nvSpPr>
      <xdr:spPr>
        <a:xfrm>
          <a:off x="7626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30497</xdr:rowOff>
    </xdr:from>
    <xdr:ext cx="469744" cy="259045"/>
    <xdr:sp macro="" textlink="">
      <xdr:nvSpPr>
        <xdr:cNvPr id="240" name="n_1mainValue【体育館・プール】&#10;一人当たり面積"/>
        <xdr:cNvSpPr txBox="1"/>
      </xdr:nvSpPr>
      <xdr:spPr>
        <a:xfrm>
          <a:off x="93917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26687</xdr:rowOff>
    </xdr:from>
    <xdr:ext cx="469744" cy="259045"/>
    <xdr:sp macro="" textlink="">
      <xdr:nvSpPr>
        <xdr:cNvPr id="241" name="n_2mainValue【体育館・プール】&#10;一人当たり面積"/>
        <xdr:cNvSpPr txBox="1"/>
      </xdr:nvSpPr>
      <xdr:spPr>
        <a:xfrm>
          <a:off x="8515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26687</xdr:rowOff>
    </xdr:from>
    <xdr:ext cx="469744" cy="259045"/>
    <xdr:sp macro="" textlink="">
      <xdr:nvSpPr>
        <xdr:cNvPr id="242" name="n_3mainValue【体育館・プール】&#10;一人当たり面積"/>
        <xdr:cNvSpPr txBox="1"/>
      </xdr:nvSpPr>
      <xdr:spPr>
        <a:xfrm>
          <a:off x="7626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3" name="テキスト ボックス 25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4" name="直線コネクタ 25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5" name="テキスト ボックス 25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6" name="直線コネクタ 25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7" name="テキスト ボックス 25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8" name="直線コネクタ 25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9" name="テキスト ボックス 25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0" name="直線コネクタ 25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61" name="テキスト ボックス 260"/>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147828</xdr:rowOff>
    </xdr:to>
    <xdr:cxnSp macro="">
      <xdr:nvCxnSpPr>
        <xdr:cNvPr id="265" name="直線コネクタ 264"/>
        <xdr:cNvCxnSpPr/>
      </xdr:nvCxnSpPr>
      <xdr:spPr>
        <a:xfrm flipV="1">
          <a:off x="4634865" y="1341120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151655</xdr:rowOff>
    </xdr:from>
    <xdr:ext cx="405111" cy="259045"/>
    <xdr:sp macro="" textlink="">
      <xdr:nvSpPr>
        <xdr:cNvPr id="266" name="【福祉施設】&#10;有形固定資産減価償却率最小値テキスト"/>
        <xdr:cNvSpPr txBox="1"/>
      </xdr:nvSpPr>
      <xdr:spPr>
        <a:xfrm>
          <a:off x="4673600" y="1489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147828</xdr:rowOff>
    </xdr:from>
    <xdr:to>
      <xdr:col>24</xdr:col>
      <xdr:colOff>152400</xdr:colOff>
      <xdr:row>86</xdr:row>
      <xdr:rowOff>147828</xdr:rowOff>
    </xdr:to>
    <xdr:cxnSp macro="">
      <xdr:nvCxnSpPr>
        <xdr:cNvPr id="267" name="直線コネクタ 266"/>
        <xdr:cNvCxnSpPr/>
      </xdr:nvCxnSpPr>
      <xdr:spPr>
        <a:xfrm>
          <a:off x="4546600" y="1489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68"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69" name="直線コネクタ 268"/>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73169</xdr:rowOff>
    </xdr:from>
    <xdr:ext cx="405111" cy="259045"/>
    <xdr:sp macro="" textlink="">
      <xdr:nvSpPr>
        <xdr:cNvPr id="270" name="【福祉施設】&#10;有形固定資産減価償却率平均値テキスト"/>
        <xdr:cNvSpPr txBox="1"/>
      </xdr:nvSpPr>
      <xdr:spPr>
        <a:xfrm>
          <a:off x="4673600" y="143035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94742</xdr:rowOff>
    </xdr:from>
    <xdr:to>
      <xdr:col>24</xdr:col>
      <xdr:colOff>114300</xdr:colOff>
      <xdr:row>84</xdr:row>
      <xdr:rowOff>24892</xdr:rowOff>
    </xdr:to>
    <xdr:sp macro="" textlink="">
      <xdr:nvSpPr>
        <xdr:cNvPr id="271" name="フローチャート: 判断 270"/>
        <xdr:cNvSpPr/>
      </xdr:nvSpPr>
      <xdr:spPr>
        <a:xfrm>
          <a:off x="45847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135889</xdr:rowOff>
    </xdr:from>
    <xdr:to>
      <xdr:col>20</xdr:col>
      <xdr:colOff>38100</xdr:colOff>
      <xdr:row>84</xdr:row>
      <xdr:rowOff>66039</xdr:rowOff>
    </xdr:to>
    <xdr:sp macro="" textlink="">
      <xdr:nvSpPr>
        <xdr:cNvPr id="272" name="フローチャート: 判断 271"/>
        <xdr:cNvSpPr/>
      </xdr:nvSpPr>
      <xdr:spPr>
        <a:xfrm>
          <a:off x="3746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170180</xdr:rowOff>
    </xdr:from>
    <xdr:to>
      <xdr:col>15</xdr:col>
      <xdr:colOff>101600</xdr:colOff>
      <xdr:row>84</xdr:row>
      <xdr:rowOff>100330</xdr:rowOff>
    </xdr:to>
    <xdr:sp macro="" textlink="">
      <xdr:nvSpPr>
        <xdr:cNvPr id="273" name="フローチャート: 判断 272"/>
        <xdr:cNvSpPr/>
      </xdr:nvSpPr>
      <xdr:spPr>
        <a:xfrm>
          <a:off x="2857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90170</xdr:rowOff>
    </xdr:from>
    <xdr:to>
      <xdr:col>10</xdr:col>
      <xdr:colOff>165100</xdr:colOff>
      <xdr:row>85</xdr:row>
      <xdr:rowOff>20320</xdr:rowOff>
    </xdr:to>
    <xdr:sp macro="" textlink="">
      <xdr:nvSpPr>
        <xdr:cNvPr id="274" name="フローチャート: 判断 273"/>
        <xdr:cNvSpPr/>
      </xdr:nvSpPr>
      <xdr:spPr>
        <a:xfrm>
          <a:off x="1968500" y="1449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80</xdr:row>
      <xdr:rowOff>101600</xdr:rowOff>
    </xdr:from>
    <xdr:to>
      <xdr:col>10</xdr:col>
      <xdr:colOff>165100</xdr:colOff>
      <xdr:row>81</xdr:row>
      <xdr:rowOff>31750</xdr:rowOff>
    </xdr:to>
    <xdr:sp macro="" textlink="">
      <xdr:nvSpPr>
        <xdr:cNvPr id="280" name="楕円 279"/>
        <xdr:cNvSpPr/>
      </xdr:nvSpPr>
      <xdr:spPr>
        <a:xfrm>
          <a:off x="1968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82566</xdr:rowOff>
    </xdr:from>
    <xdr:ext cx="405111" cy="259045"/>
    <xdr:sp macro="" textlink="">
      <xdr:nvSpPr>
        <xdr:cNvPr id="281" name="n_1aveValue【福祉施設】&#10;有形固定資産減価償却率"/>
        <xdr:cNvSpPr txBox="1"/>
      </xdr:nvSpPr>
      <xdr:spPr>
        <a:xfrm>
          <a:off x="3582044" y="14141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116857</xdr:rowOff>
    </xdr:from>
    <xdr:ext cx="405111" cy="259045"/>
    <xdr:sp macro="" textlink="">
      <xdr:nvSpPr>
        <xdr:cNvPr id="282" name="n_2aveValue【福祉施設】&#10;有形固定資産減価償却率"/>
        <xdr:cNvSpPr txBox="1"/>
      </xdr:nvSpPr>
      <xdr:spPr>
        <a:xfrm>
          <a:off x="2705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11447</xdr:rowOff>
    </xdr:from>
    <xdr:ext cx="405111" cy="259045"/>
    <xdr:sp macro="" textlink="">
      <xdr:nvSpPr>
        <xdr:cNvPr id="283" name="n_3aveValue【福祉施設】&#10;有形固定資産減価償却率"/>
        <xdr:cNvSpPr txBox="1"/>
      </xdr:nvSpPr>
      <xdr:spPr>
        <a:xfrm>
          <a:off x="1816744"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48277</xdr:rowOff>
    </xdr:from>
    <xdr:ext cx="405111" cy="259045"/>
    <xdr:sp macro="" textlink="">
      <xdr:nvSpPr>
        <xdr:cNvPr id="284" name="n_3mainValue【福祉施設】&#10;有形固定資産減価償却率"/>
        <xdr:cNvSpPr txBox="1"/>
      </xdr:nvSpPr>
      <xdr:spPr>
        <a:xfrm>
          <a:off x="18167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5" name="正方形/長方形 28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6" name="正方形/長方形 28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7" name="正方形/長方形 28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8" name="正方形/長方形 28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9" name="正方形/長方形 28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0" name="正方形/長方形 28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1" name="正方形/長方形 29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2" name="正方形/長方形 29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3" name="テキスト ボックス 29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4" name="直線コネクタ 29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95" name="直線コネクタ 294"/>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96" name="テキスト ボックス 295"/>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7" name="直線コネクタ 29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8" name="テキスト ボックス 29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99" name="直線コネクタ 298"/>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0" name="テキスト ボックス 299"/>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1" name="直線コネクタ 30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2" name="テキスト ボックス 30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43814</xdr:rowOff>
    </xdr:from>
    <xdr:to>
      <xdr:col>54</xdr:col>
      <xdr:colOff>189865</xdr:colOff>
      <xdr:row>85</xdr:row>
      <xdr:rowOff>78105</xdr:rowOff>
    </xdr:to>
    <xdr:cxnSp macro="">
      <xdr:nvCxnSpPr>
        <xdr:cNvPr id="304" name="直線コネクタ 303"/>
        <xdr:cNvCxnSpPr/>
      </xdr:nvCxnSpPr>
      <xdr:spPr>
        <a:xfrm flipV="1">
          <a:off x="10476865" y="13416914"/>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05"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06" name="直線コネクタ 305"/>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161941</xdr:rowOff>
    </xdr:from>
    <xdr:ext cx="469744" cy="259045"/>
    <xdr:sp macro="" textlink="">
      <xdr:nvSpPr>
        <xdr:cNvPr id="307" name="【福祉施設】&#10;一人当たり面積最大値テキスト"/>
        <xdr:cNvSpPr txBox="1"/>
      </xdr:nvSpPr>
      <xdr:spPr>
        <a:xfrm>
          <a:off x="10515600" y="1319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43814</xdr:rowOff>
    </xdr:from>
    <xdr:to>
      <xdr:col>55</xdr:col>
      <xdr:colOff>88900</xdr:colOff>
      <xdr:row>78</xdr:row>
      <xdr:rowOff>43814</xdr:rowOff>
    </xdr:to>
    <xdr:cxnSp macro="">
      <xdr:nvCxnSpPr>
        <xdr:cNvPr id="308" name="直線コネクタ 307"/>
        <xdr:cNvCxnSpPr/>
      </xdr:nvCxnSpPr>
      <xdr:spPr>
        <a:xfrm>
          <a:off x="10388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34307</xdr:rowOff>
    </xdr:from>
    <xdr:ext cx="469744" cy="259045"/>
    <xdr:sp macro="" textlink="">
      <xdr:nvSpPr>
        <xdr:cNvPr id="309" name="【福祉施設】&#10;一人当たり面積平均値テキスト"/>
        <xdr:cNvSpPr txBox="1"/>
      </xdr:nvSpPr>
      <xdr:spPr>
        <a:xfrm>
          <a:off x="10515600" y="1426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10" name="フローチャート: 判断 309"/>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50164</xdr:rowOff>
    </xdr:from>
    <xdr:to>
      <xdr:col>50</xdr:col>
      <xdr:colOff>165100</xdr:colOff>
      <xdr:row>83</xdr:row>
      <xdr:rowOff>151764</xdr:rowOff>
    </xdr:to>
    <xdr:sp macro="" textlink="">
      <xdr:nvSpPr>
        <xdr:cNvPr id="311" name="フローチャート: 判断 310"/>
        <xdr:cNvSpPr/>
      </xdr:nvSpPr>
      <xdr:spPr>
        <a:xfrm>
          <a:off x="9588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21589</xdr:rowOff>
    </xdr:from>
    <xdr:to>
      <xdr:col>46</xdr:col>
      <xdr:colOff>38100</xdr:colOff>
      <xdr:row>83</xdr:row>
      <xdr:rowOff>123189</xdr:rowOff>
    </xdr:to>
    <xdr:sp macro="" textlink="">
      <xdr:nvSpPr>
        <xdr:cNvPr id="312" name="フローチャート: 判断 311"/>
        <xdr:cNvSpPr/>
      </xdr:nvSpPr>
      <xdr:spPr>
        <a:xfrm>
          <a:off x="8699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73025</xdr:rowOff>
    </xdr:from>
    <xdr:to>
      <xdr:col>41</xdr:col>
      <xdr:colOff>101600</xdr:colOff>
      <xdr:row>83</xdr:row>
      <xdr:rowOff>3175</xdr:rowOff>
    </xdr:to>
    <xdr:sp macro="" textlink="">
      <xdr:nvSpPr>
        <xdr:cNvPr id="313" name="フローチャート: 判断 312"/>
        <xdr:cNvSpPr/>
      </xdr:nvSpPr>
      <xdr:spPr>
        <a:xfrm>
          <a:off x="7810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4" name="テキスト ボックス 31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5" name="テキスト ボックス 31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6" name="テキスト ボックス 31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7" name="テキスト ボックス 31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8" name="テキスト ボックス 31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164464</xdr:rowOff>
    </xdr:from>
    <xdr:to>
      <xdr:col>41</xdr:col>
      <xdr:colOff>101600</xdr:colOff>
      <xdr:row>85</xdr:row>
      <xdr:rowOff>94614</xdr:rowOff>
    </xdr:to>
    <xdr:sp macro="" textlink="">
      <xdr:nvSpPr>
        <xdr:cNvPr id="319" name="楕円 318"/>
        <xdr:cNvSpPr/>
      </xdr:nvSpPr>
      <xdr:spPr>
        <a:xfrm>
          <a:off x="7810500" y="1456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168291</xdr:rowOff>
    </xdr:from>
    <xdr:ext cx="469744" cy="259045"/>
    <xdr:sp macro="" textlink="">
      <xdr:nvSpPr>
        <xdr:cNvPr id="320" name="n_1aveValue【福祉施設】&#10;一人当たり面積"/>
        <xdr:cNvSpPr txBox="1"/>
      </xdr:nvSpPr>
      <xdr:spPr>
        <a:xfrm>
          <a:off x="93917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139716</xdr:rowOff>
    </xdr:from>
    <xdr:ext cx="469744" cy="259045"/>
    <xdr:sp macro="" textlink="">
      <xdr:nvSpPr>
        <xdr:cNvPr id="321" name="n_2aveValue【福祉施設】&#10;一人当たり面積"/>
        <xdr:cNvSpPr txBox="1"/>
      </xdr:nvSpPr>
      <xdr:spPr>
        <a:xfrm>
          <a:off x="8515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19702</xdr:rowOff>
    </xdr:from>
    <xdr:ext cx="469744" cy="259045"/>
    <xdr:sp macro="" textlink="">
      <xdr:nvSpPr>
        <xdr:cNvPr id="322" name="n_3aveValue【福祉施設】&#10;一人当たり面積"/>
        <xdr:cNvSpPr txBox="1"/>
      </xdr:nvSpPr>
      <xdr:spPr>
        <a:xfrm>
          <a:off x="7626427" y="1390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85741</xdr:rowOff>
    </xdr:from>
    <xdr:ext cx="469744" cy="259045"/>
    <xdr:sp macro="" textlink="">
      <xdr:nvSpPr>
        <xdr:cNvPr id="323" name="n_3mainValue【福祉施設】&#10;一人当たり面積"/>
        <xdr:cNvSpPr txBox="1"/>
      </xdr:nvSpPr>
      <xdr:spPr>
        <a:xfrm>
          <a:off x="7626427" y="1465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4" name="正方形/長方形 32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5" name="正方形/長方形 32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6" name="正方形/長方形 32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7" name="正方形/長方形 32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8" name="正方形/長方形 32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9" name="正方形/長方形 32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0" name="正方形/長方形 32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1" name="正方形/長方形 33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2" name="テキスト ボックス 33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3" name="直線コネクタ 33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4" name="直線コネクタ 33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5" name="テキスト ボックス 33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6" name="直線コネクタ 33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7" name="テキスト ボックス 33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8" name="直線コネクタ 33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9" name="テキスト ボックス 33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0" name="直線コネクタ 33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1" name="テキスト ボックス 34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2" name="直線コネクタ 34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3" name="テキスト ボックス 34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4" name="直線コネクタ 34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5" name="テキスト ボックス 34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6" name="直線コネクタ 34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7" name="テキスト ボックス 34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156211</xdr:rowOff>
    </xdr:from>
    <xdr:to>
      <xdr:col>24</xdr:col>
      <xdr:colOff>62865</xdr:colOff>
      <xdr:row>108</xdr:row>
      <xdr:rowOff>102326</xdr:rowOff>
    </xdr:to>
    <xdr:cxnSp macro="">
      <xdr:nvCxnSpPr>
        <xdr:cNvPr id="349" name="直線コネクタ 348"/>
        <xdr:cNvCxnSpPr/>
      </xdr:nvCxnSpPr>
      <xdr:spPr>
        <a:xfrm flipV="1">
          <a:off x="4634865" y="17129761"/>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106153</xdr:rowOff>
    </xdr:from>
    <xdr:ext cx="340478" cy="259045"/>
    <xdr:sp macro="" textlink="">
      <xdr:nvSpPr>
        <xdr:cNvPr id="350" name="【市民会館】&#10;有形固定資産減価償却率最小値テキスト"/>
        <xdr:cNvSpPr txBox="1"/>
      </xdr:nvSpPr>
      <xdr:spPr>
        <a:xfrm>
          <a:off x="4673600" y="1862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102326</xdr:rowOff>
    </xdr:from>
    <xdr:to>
      <xdr:col>24</xdr:col>
      <xdr:colOff>152400</xdr:colOff>
      <xdr:row>108</xdr:row>
      <xdr:rowOff>102326</xdr:rowOff>
    </xdr:to>
    <xdr:cxnSp macro="">
      <xdr:nvCxnSpPr>
        <xdr:cNvPr id="351" name="直線コネクタ 350"/>
        <xdr:cNvCxnSpPr/>
      </xdr:nvCxnSpPr>
      <xdr:spPr>
        <a:xfrm>
          <a:off x="4546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102888</xdr:rowOff>
    </xdr:from>
    <xdr:ext cx="405111" cy="259045"/>
    <xdr:sp macro="" textlink="">
      <xdr:nvSpPr>
        <xdr:cNvPr id="352" name="【市民会館】&#10;有形固定資産減価償却率最大値テキスト"/>
        <xdr:cNvSpPr txBox="1"/>
      </xdr:nvSpPr>
      <xdr:spPr>
        <a:xfrm>
          <a:off x="4673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156211</xdr:rowOff>
    </xdr:from>
    <xdr:to>
      <xdr:col>24</xdr:col>
      <xdr:colOff>152400</xdr:colOff>
      <xdr:row>99</xdr:row>
      <xdr:rowOff>156211</xdr:rowOff>
    </xdr:to>
    <xdr:cxnSp macro="">
      <xdr:nvCxnSpPr>
        <xdr:cNvPr id="353" name="直線コネクタ 352"/>
        <xdr:cNvCxnSpPr/>
      </xdr:nvCxnSpPr>
      <xdr:spPr>
        <a:xfrm>
          <a:off x="4546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51179</xdr:rowOff>
    </xdr:from>
    <xdr:ext cx="405111" cy="259045"/>
    <xdr:sp macro="" textlink="">
      <xdr:nvSpPr>
        <xdr:cNvPr id="354" name="【市民会館】&#10;有形固定資産減価償却率平均値テキスト"/>
        <xdr:cNvSpPr txBox="1"/>
      </xdr:nvSpPr>
      <xdr:spPr>
        <a:xfrm>
          <a:off x="4673600" y="177105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72752</xdr:rowOff>
    </xdr:from>
    <xdr:to>
      <xdr:col>24</xdr:col>
      <xdr:colOff>114300</xdr:colOff>
      <xdr:row>104</xdr:row>
      <xdr:rowOff>2902</xdr:rowOff>
    </xdr:to>
    <xdr:sp macro="" textlink="">
      <xdr:nvSpPr>
        <xdr:cNvPr id="355" name="フローチャート: 判断 354"/>
        <xdr:cNvSpPr/>
      </xdr:nvSpPr>
      <xdr:spPr>
        <a:xfrm>
          <a:off x="4584700" y="1773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151130</xdr:rowOff>
    </xdr:from>
    <xdr:to>
      <xdr:col>20</xdr:col>
      <xdr:colOff>38100</xdr:colOff>
      <xdr:row>104</xdr:row>
      <xdr:rowOff>81280</xdr:rowOff>
    </xdr:to>
    <xdr:sp macro="" textlink="">
      <xdr:nvSpPr>
        <xdr:cNvPr id="356" name="フローチャート: 判断 355"/>
        <xdr:cNvSpPr/>
      </xdr:nvSpPr>
      <xdr:spPr>
        <a:xfrm>
          <a:off x="3746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116839</xdr:rowOff>
    </xdr:from>
    <xdr:to>
      <xdr:col>15</xdr:col>
      <xdr:colOff>101600</xdr:colOff>
      <xdr:row>104</xdr:row>
      <xdr:rowOff>46989</xdr:rowOff>
    </xdr:to>
    <xdr:sp macro="" textlink="">
      <xdr:nvSpPr>
        <xdr:cNvPr id="357" name="フローチャート: 判断 356"/>
        <xdr:cNvSpPr/>
      </xdr:nvSpPr>
      <xdr:spPr>
        <a:xfrm>
          <a:off x="2857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17236</xdr:rowOff>
    </xdr:from>
    <xdr:to>
      <xdr:col>10</xdr:col>
      <xdr:colOff>165100</xdr:colOff>
      <xdr:row>104</xdr:row>
      <xdr:rowOff>118836</xdr:rowOff>
    </xdr:to>
    <xdr:sp macro="" textlink="">
      <xdr:nvSpPr>
        <xdr:cNvPr id="358" name="フローチャート: 判断 357"/>
        <xdr:cNvSpPr/>
      </xdr:nvSpPr>
      <xdr:spPr>
        <a:xfrm>
          <a:off x="1968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9" name="テキスト ボックス 35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0" name="テキスト ボックス 35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1" name="テキスト ボックス 36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2" name="テキスト ボックス 36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3" name="テキスト ボックス 36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157662</xdr:rowOff>
    </xdr:from>
    <xdr:to>
      <xdr:col>24</xdr:col>
      <xdr:colOff>114300</xdr:colOff>
      <xdr:row>103</xdr:row>
      <xdr:rowOff>87812</xdr:rowOff>
    </xdr:to>
    <xdr:sp macro="" textlink="">
      <xdr:nvSpPr>
        <xdr:cNvPr id="364" name="楕円 363"/>
        <xdr:cNvSpPr/>
      </xdr:nvSpPr>
      <xdr:spPr>
        <a:xfrm>
          <a:off x="4584700" y="1764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9089</xdr:rowOff>
    </xdr:from>
    <xdr:ext cx="405111" cy="259045"/>
    <xdr:sp macro="" textlink="">
      <xdr:nvSpPr>
        <xdr:cNvPr id="365" name="【市民会館】&#10;有形固定資産減価償却率該当値テキスト"/>
        <xdr:cNvSpPr txBox="1"/>
      </xdr:nvSpPr>
      <xdr:spPr>
        <a:xfrm>
          <a:off x="4673600" y="17496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22134</xdr:rowOff>
    </xdr:from>
    <xdr:to>
      <xdr:col>20</xdr:col>
      <xdr:colOff>38100</xdr:colOff>
      <xdr:row>103</xdr:row>
      <xdr:rowOff>123734</xdr:rowOff>
    </xdr:to>
    <xdr:sp macro="" textlink="">
      <xdr:nvSpPr>
        <xdr:cNvPr id="366" name="楕円 365"/>
        <xdr:cNvSpPr/>
      </xdr:nvSpPr>
      <xdr:spPr>
        <a:xfrm>
          <a:off x="3746500" y="1768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37012</xdr:rowOff>
    </xdr:from>
    <xdr:to>
      <xdr:col>24</xdr:col>
      <xdr:colOff>63500</xdr:colOff>
      <xdr:row>103</xdr:row>
      <xdr:rowOff>72934</xdr:rowOff>
    </xdr:to>
    <xdr:cxnSp macro="">
      <xdr:nvCxnSpPr>
        <xdr:cNvPr id="367" name="直線コネクタ 366"/>
        <xdr:cNvCxnSpPr/>
      </xdr:nvCxnSpPr>
      <xdr:spPr>
        <a:xfrm flipV="1">
          <a:off x="3797300" y="1769636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58057</xdr:rowOff>
    </xdr:from>
    <xdr:to>
      <xdr:col>15</xdr:col>
      <xdr:colOff>101600</xdr:colOff>
      <xdr:row>103</xdr:row>
      <xdr:rowOff>159657</xdr:rowOff>
    </xdr:to>
    <xdr:sp macro="" textlink="">
      <xdr:nvSpPr>
        <xdr:cNvPr id="368" name="楕円 367"/>
        <xdr:cNvSpPr/>
      </xdr:nvSpPr>
      <xdr:spPr>
        <a:xfrm>
          <a:off x="2857500" y="1771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72934</xdr:rowOff>
    </xdr:from>
    <xdr:to>
      <xdr:col>19</xdr:col>
      <xdr:colOff>177800</xdr:colOff>
      <xdr:row>103</xdr:row>
      <xdr:rowOff>108857</xdr:rowOff>
    </xdr:to>
    <xdr:cxnSp macro="">
      <xdr:nvCxnSpPr>
        <xdr:cNvPr id="369" name="直線コネクタ 368"/>
        <xdr:cNvCxnSpPr/>
      </xdr:nvCxnSpPr>
      <xdr:spPr>
        <a:xfrm flipV="1">
          <a:off x="2908300" y="1773228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93980</xdr:rowOff>
    </xdr:from>
    <xdr:to>
      <xdr:col>10</xdr:col>
      <xdr:colOff>165100</xdr:colOff>
      <xdr:row>104</xdr:row>
      <xdr:rowOff>24130</xdr:rowOff>
    </xdr:to>
    <xdr:sp macro="" textlink="">
      <xdr:nvSpPr>
        <xdr:cNvPr id="370" name="楕円 369"/>
        <xdr:cNvSpPr/>
      </xdr:nvSpPr>
      <xdr:spPr>
        <a:xfrm>
          <a:off x="1968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108857</xdr:rowOff>
    </xdr:from>
    <xdr:to>
      <xdr:col>15</xdr:col>
      <xdr:colOff>50800</xdr:colOff>
      <xdr:row>103</xdr:row>
      <xdr:rowOff>144780</xdr:rowOff>
    </xdr:to>
    <xdr:cxnSp macro="">
      <xdr:nvCxnSpPr>
        <xdr:cNvPr id="371" name="直線コネクタ 370"/>
        <xdr:cNvCxnSpPr/>
      </xdr:nvCxnSpPr>
      <xdr:spPr>
        <a:xfrm flipV="1">
          <a:off x="2019300" y="1776820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72407</xdr:rowOff>
    </xdr:from>
    <xdr:ext cx="405111" cy="259045"/>
    <xdr:sp macro="" textlink="">
      <xdr:nvSpPr>
        <xdr:cNvPr id="372" name="n_1aveValue【市民会館】&#10;有形固定資産減価償却率"/>
        <xdr:cNvSpPr txBox="1"/>
      </xdr:nvSpPr>
      <xdr:spPr>
        <a:xfrm>
          <a:off x="35820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38116</xdr:rowOff>
    </xdr:from>
    <xdr:ext cx="405111" cy="259045"/>
    <xdr:sp macro="" textlink="">
      <xdr:nvSpPr>
        <xdr:cNvPr id="373" name="n_2aveValue【市民会館】&#10;有形固定資産減価償却率"/>
        <xdr:cNvSpPr txBox="1"/>
      </xdr:nvSpPr>
      <xdr:spPr>
        <a:xfrm>
          <a:off x="27057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109963</xdr:rowOff>
    </xdr:from>
    <xdr:ext cx="405111" cy="259045"/>
    <xdr:sp macro="" textlink="">
      <xdr:nvSpPr>
        <xdr:cNvPr id="374" name="n_3aveValue【市民会館】&#10;有形固定資産減価償却率"/>
        <xdr:cNvSpPr txBox="1"/>
      </xdr:nvSpPr>
      <xdr:spPr>
        <a:xfrm>
          <a:off x="1816744" y="1794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140261</xdr:rowOff>
    </xdr:from>
    <xdr:ext cx="405111" cy="259045"/>
    <xdr:sp macro="" textlink="">
      <xdr:nvSpPr>
        <xdr:cNvPr id="375" name="n_1mainValue【市民会館】&#10;有形固定資産減価償却率"/>
        <xdr:cNvSpPr txBox="1"/>
      </xdr:nvSpPr>
      <xdr:spPr>
        <a:xfrm>
          <a:off x="3582044" y="1745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4734</xdr:rowOff>
    </xdr:from>
    <xdr:ext cx="405111" cy="259045"/>
    <xdr:sp macro="" textlink="">
      <xdr:nvSpPr>
        <xdr:cNvPr id="376" name="n_2mainValue【市民会館】&#10;有形固定資産減価償却率"/>
        <xdr:cNvSpPr txBox="1"/>
      </xdr:nvSpPr>
      <xdr:spPr>
        <a:xfrm>
          <a:off x="2705744" y="1749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40657</xdr:rowOff>
    </xdr:from>
    <xdr:ext cx="405111" cy="259045"/>
    <xdr:sp macro="" textlink="">
      <xdr:nvSpPr>
        <xdr:cNvPr id="377" name="n_3mainValue【市民会館】&#10;有形固定資産減価償却率"/>
        <xdr:cNvSpPr txBox="1"/>
      </xdr:nvSpPr>
      <xdr:spPr>
        <a:xfrm>
          <a:off x="1816744" y="1752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8" name="正方形/長方形 37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9" name="正方形/長方形 37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0" name="正方形/長方形 37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1" name="正方形/長方形 38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2" name="正方形/長方形 38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3" name="正方形/長方形 38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4" name="正方形/長方形 38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5" name="正方形/長方形 38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6" name="テキスト ボックス 38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7" name="直線コネクタ 38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8" name="直線コネクタ 38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9" name="テキスト ボックス 38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0" name="直線コネクタ 38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91" name="テキスト ボックス 39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2" name="直線コネクタ 39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3" name="テキスト ボックス 39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4" name="直線コネクタ 39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5" name="テキスト ボックス 39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6" name="直線コネクタ 39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7" name="テキスト ボックス 39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8" name="直線コネクタ 39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9" name="テキスト ボックス 39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45720</xdr:rowOff>
    </xdr:to>
    <xdr:cxnSp macro="">
      <xdr:nvCxnSpPr>
        <xdr:cNvPr id="401" name="直線コネクタ 400"/>
        <xdr:cNvCxnSpPr/>
      </xdr:nvCxnSpPr>
      <xdr:spPr>
        <a:xfrm flipV="1">
          <a:off x="10476865" y="173736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49547</xdr:rowOff>
    </xdr:from>
    <xdr:ext cx="469744" cy="259045"/>
    <xdr:sp macro="" textlink="">
      <xdr:nvSpPr>
        <xdr:cNvPr id="402" name="【市民会館】&#10;一人当たり面積最小値テキスト"/>
        <xdr:cNvSpPr txBox="1"/>
      </xdr:nvSpPr>
      <xdr:spPr>
        <a:xfrm>
          <a:off x="10515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45720</xdr:rowOff>
    </xdr:from>
    <xdr:to>
      <xdr:col>55</xdr:col>
      <xdr:colOff>88900</xdr:colOff>
      <xdr:row>108</xdr:row>
      <xdr:rowOff>45720</xdr:rowOff>
    </xdr:to>
    <xdr:cxnSp macro="">
      <xdr:nvCxnSpPr>
        <xdr:cNvPr id="403" name="直線コネクタ 402"/>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404" name="【市民会館】&#10;一人当たり面積最大値テキスト"/>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05" name="直線コネクタ 404"/>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140988</xdr:rowOff>
    </xdr:from>
    <xdr:ext cx="469744" cy="259045"/>
    <xdr:sp macro="" textlink="">
      <xdr:nvSpPr>
        <xdr:cNvPr id="406" name="【市民会館】&#10;一人当たり面積平均値テキスト"/>
        <xdr:cNvSpPr txBox="1"/>
      </xdr:nvSpPr>
      <xdr:spPr>
        <a:xfrm>
          <a:off x="10515600" y="18143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162561</xdr:rowOff>
    </xdr:from>
    <xdr:to>
      <xdr:col>55</xdr:col>
      <xdr:colOff>50800</xdr:colOff>
      <xdr:row>106</xdr:row>
      <xdr:rowOff>92711</xdr:rowOff>
    </xdr:to>
    <xdr:sp macro="" textlink="">
      <xdr:nvSpPr>
        <xdr:cNvPr id="407" name="フローチャート: 判断 406"/>
        <xdr:cNvSpPr/>
      </xdr:nvSpPr>
      <xdr:spPr>
        <a:xfrm>
          <a:off x="104267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124461</xdr:rowOff>
    </xdr:from>
    <xdr:to>
      <xdr:col>50</xdr:col>
      <xdr:colOff>165100</xdr:colOff>
      <xdr:row>106</xdr:row>
      <xdr:rowOff>54611</xdr:rowOff>
    </xdr:to>
    <xdr:sp macro="" textlink="">
      <xdr:nvSpPr>
        <xdr:cNvPr id="408" name="フローチャート: 判断 407"/>
        <xdr:cNvSpPr/>
      </xdr:nvSpPr>
      <xdr:spPr>
        <a:xfrm>
          <a:off x="9588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120650</xdr:rowOff>
    </xdr:from>
    <xdr:to>
      <xdr:col>46</xdr:col>
      <xdr:colOff>38100</xdr:colOff>
      <xdr:row>106</xdr:row>
      <xdr:rowOff>50800</xdr:rowOff>
    </xdr:to>
    <xdr:sp macro="" textlink="">
      <xdr:nvSpPr>
        <xdr:cNvPr id="409" name="フローチャート: 判断 408"/>
        <xdr:cNvSpPr/>
      </xdr:nvSpPr>
      <xdr:spPr>
        <a:xfrm>
          <a:off x="8699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162561</xdr:rowOff>
    </xdr:from>
    <xdr:to>
      <xdr:col>41</xdr:col>
      <xdr:colOff>101600</xdr:colOff>
      <xdr:row>106</xdr:row>
      <xdr:rowOff>92711</xdr:rowOff>
    </xdr:to>
    <xdr:sp macro="" textlink="">
      <xdr:nvSpPr>
        <xdr:cNvPr id="410" name="フローチャート: 判断 409"/>
        <xdr:cNvSpPr/>
      </xdr:nvSpPr>
      <xdr:spPr>
        <a:xfrm>
          <a:off x="7810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1" name="テキスト ボックス 41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2" name="テキスト ボックス 41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3" name="テキスト ボックス 41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4" name="テキスト ボックス 41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5" name="テキスト ボックス 41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416" name="楕円 415"/>
        <xdr:cNvSpPr/>
      </xdr:nvSpPr>
      <xdr:spPr>
        <a:xfrm>
          <a:off x="104267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166388</xdr:rowOff>
    </xdr:from>
    <xdr:ext cx="469744" cy="259045"/>
    <xdr:sp macro="" textlink="">
      <xdr:nvSpPr>
        <xdr:cNvPr id="417" name="【市民会館】&#10;一人当たり面積該当値テキスト"/>
        <xdr:cNvSpPr txBox="1"/>
      </xdr:nvSpPr>
      <xdr:spPr>
        <a:xfrm>
          <a:off x="10515600"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139700</xdr:rowOff>
    </xdr:from>
    <xdr:to>
      <xdr:col>50</xdr:col>
      <xdr:colOff>165100</xdr:colOff>
      <xdr:row>106</xdr:row>
      <xdr:rowOff>69850</xdr:rowOff>
    </xdr:to>
    <xdr:sp macro="" textlink="">
      <xdr:nvSpPr>
        <xdr:cNvPr id="418" name="楕円 417"/>
        <xdr:cNvSpPr/>
      </xdr:nvSpPr>
      <xdr:spPr>
        <a:xfrm>
          <a:off x="9588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19050</xdr:rowOff>
    </xdr:from>
    <xdr:to>
      <xdr:col>55</xdr:col>
      <xdr:colOff>0</xdr:colOff>
      <xdr:row>106</xdr:row>
      <xdr:rowOff>22861</xdr:rowOff>
    </xdr:to>
    <xdr:cxnSp macro="">
      <xdr:nvCxnSpPr>
        <xdr:cNvPr id="419" name="直線コネクタ 418"/>
        <xdr:cNvCxnSpPr/>
      </xdr:nvCxnSpPr>
      <xdr:spPr>
        <a:xfrm>
          <a:off x="9639300" y="181927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139700</xdr:rowOff>
    </xdr:from>
    <xdr:to>
      <xdr:col>46</xdr:col>
      <xdr:colOff>38100</xdr:colOff>
      <xdr:row>106</xdr:row>
      <xdr:rowOff>69850</xdr:rowOff>
    </xdr:to>
    <xdr:sp macro="" textlink="">
      <xdr:nvSpPr>
        <xdr:cNvPr id="420" name="楕円 419"/>
        <xdr:cNvSpPr/>
      </xdr:nvSpPr>
      <xdr:spPr>
        <a:xfrm>
          <a:off x="8699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19050</xdr:rowOff>
    </xdr:from>
    <xdr:to>
      <xdr:col>50</xdr:col>
      <xdr:colOff>114300</xdr:colOff>
      <xdr:row>106</xdr:row>
      <xdr:rowOff>19050</xdr:rowOff>
    </xdr:to>
    <xdr:cxnSp macro="">
      <xdr:nvCxnSpPr>
        <xdr:cNvPr id="421" name="直線コネクタ 420"/>
        <xdr:cNvCxnSpPr/>
      </xdr:nvCxnSpPr>
      <xdr:spPr>
        <a:xfrm>
          <a:off x="8750300" y="18192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139700</xdr:rowOff>
    </xdr:from>
    <xdr:to>
      <xdr:col>41</xdr:col>
      <xdr:colOff>101600</xdr:colOff>
      <xdr:row>106</xdr:row>
      <xdr:rowOff>69850</xdr:rowOff>
    </xdr:to>
    <xdr:sp macro="" textlink="">
      <xdr:nvSpPr>
        <xdr:cNvPr id="422" name="楕円 421"/>
        <xdr:cNvSpPr/>
      </xdr:nvSpPr>
      <xdr:spPr>
        <a:xfrm>
          <a:off x="7810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19050</xdr:rowOff>
    </xdr:from>
    <xdr:to>
      <xdr:col>45</xdr:col>
      <xdr:colOff>177800</xdr:colOff>
      <xdr:row>106</xdr:row>
      <xdr:rowOff>19050</xdr:rowOff>
    </xdr:to>
    <xdr:cxnSp macro="">
      <xdr:nvCxnSpPr>
        <xdr:cNvPr id="423" name="直線コネクタ 422"/>
        <xdr:cNvCxnSpPr/>
      </xdr:nvCxnSpPr>
      <xdr:spPr>
        <a:xfrm>
          <a:off x="7861300" y="18192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71138</xdr:rowOff>
    </xdr:from>
    <xdr:ext cx="469744" cy="259045"/>
    <xdr:sp macro="" textlink="">
      <xdr:nvSpPr>
        <xdr:cNvPr id="424" name="n_1aveValue【市民会館】&#10;一人当たり面積"/>
        <xdr:cNvSpPr txBox="1"/>
      </xdr:nvSpPr>
      <xdr:spPr>
        <a:xfrm>
          <a:off x="93917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67327</xdr:rowOff>
    </xdr:from>
    <xdr:ext cx="469744" cy="259045"/>
    <xdr:sp macro="" textlink="">
      <xdr:nvSpPr>
        <xdr:cNvPr id="425" name="n_2aveValue【市民会館】&#10;一人当たり面積"/>
        <xdr:cNvSpPr txBox="1"/>
      </xdr:nvSpPr>
      <xdr:spPr>
        <a:xfrm>
          <a:off x="85154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83838</xdr:rowOff>
    </xdr:from>
    <xdr:ext cx="469744" cy="259045"/>
    <xdr:sp macro="" textlink="">
      <xdr:nvSpPr>
        <xdr:cNvPr id="426" name="n_3aveValue【市民会館】&#10;一人当たり面積"/>
        <xdr:cNvSpPr txBox="1"/>
      </xdr:nvSpPr>
      <xdr:spPr>
        <a:xfrm>
          <a:off x="76264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60977</xdr:rowOff>
    </xdr:from>
    <xdr:ext cx="469744" cy="259045"/>
    <xdr:sp macro="" textlink="">
      <xdr:nvSpPr>
        <xdr:cNvPr id="427" name="n_1mainValue【市民会館】&#10;一人当たり面積"/>
        <xdr:cNvSpPr txBox="1"/>
      </xdr:nvSpPr>
      <xdr:spPr>
        <a:xfrm>
          <a:off x="9391727"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60977</xdr:rowOff>
    </xdr:from>
    <xdr:ext cx="469744" cy="259045"/>
    <xdr:sp macro="" textlink="">
      <xdr:nvSpPr>
        <xdr:cNvPr id="428" name="n_2mainValue【市民会館】&#10;一人当たり面積"/>
        <xdr:cNvSpPr txBox="1"/>
      </xdr:nvSpPr>
      <xdr:spPr>
        <a:xfrm>
          <a:off x="8515427"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86377</xdr:rowOff>
    </xdr:from>
    <xdr:ext cx="469744" cy="259045"/>
    <xdr:sp macro="" textlink="">
      <xdr:nvSpPr>
        <xdr:cNvPr id="429" name="n_3mainValue【市民会館】&#10;一人当たり面積"/>
        <xdr:cNvSpPr txBox="1"/>
      </xdr:nvSpPr>
      <xdr:spPr>
        <a:xfrm>
          <a:off x="7626427" y="1791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0" name="正方形/長方形 42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1" name="正方形/長方形 43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2" name="正方形/長方形 43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3" name="正方形/長方形 43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4" name="正方形/長方形 43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5" name="正方形/長方形 43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6" name="正方形/長方形 43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7" name="正方形/長方形 43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8" name="テキスト ボックス 43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9" name="直線コネクタ 43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40" name="直線コネクタ 43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41" name="テキスト ボックス 44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2" name="直線コネクタ 44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3" name="テキスト ボックス 44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4" name="直線コネクタ 44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5" name="テキスト ボックス 44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6" name="直線コネクタ 44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7" name="テキスト ボックス 44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8" name="直線コネクタ 44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9" name="テキスト ボックス 44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50" name="直線コネクタ 44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51" name="テキスト ボックス 45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2" name="直線コネクタ 45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3" name="テキスト ボックス 45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7620</xdr:rowOff>
    </xdr:to>
    <xdr:cxnSp macro="">
      <xdr:nvCxnSpPr>
        <xdr:cNvPr id="455" name="直線コネクタ 454"/>
        <xdr:cNvCxnSpPr/>
      </xdr:nvCxnSpPr>
      <xdr:spPr>
        <a:xfrm flipV="1">
          <a:off x="16318864" y="575527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340478" cy="259045"/>
    <xdr:sp macro="" textlink="">
      <xdr:nvSpPr>
        <xdr:cNvPr id="456" name="【一般廃棄物処理施設】&#10;有形固定資産減価償却率最小値テキスト"/>
        <xdr:cNvSpPr txBox="1"/>
      </xdr:nvSpPr>
      <xdr:spPr>
        <a:xfrm>
          <a:off x="16357600" y="721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457" name="直線コネクタ 456"/>
        <xdr:cNvCxnSpPr/>
      </xdr:nvCxnSpPr>
      <xdr:spPr>
        <a:xfrm>
          <a:off x="16230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405111" cy="259045"/>
    <xdr:sp macro="" textlink="">
      <xdr:nvSpPr>
        <xdr:cNvPr id="458" name="【一般廃棄物処理施設】&#10;有形固定資産減価償却率最大値テキスト"/>
        <xdr:cNvSpPr txBox="1"/>
      </xdr:nvSpPr>
      <xdr:spPr>
        <a:xfrm>
          <a:off x="16357600" y="553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459" name="直線コネクタ 458"/>
        <xdr:cNvCxnSpPr/>
      </xdr:nvCxnSpPr>
      <xdr:spPr>
        <a:xfrm>
          <a:off x="16230600" y="575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156046</xdr:rowOff>
    </xdr:from>
    <xdr:ext cx="405111" cy="259045"/>
    <xdr:sp macro="" textlink="">
      <xdr:nvSpPr>
        <xdr:cNvPr id="460" name="【一般廃棄物処理施設】&#10;有形固定資産減価償却率平均値テキスト"/>
        <xdr:cNvSpPr txBox="1"/>
      </xdr:nvSpPr>
      <xdr:spPr>
        <a:xfrm>
          <a:off x="16357600" y="6156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133169</xdr:rowOff>
    </xdr:from>
    <xdr:to>
      <xdr:col>85</xdr:col>
      <xdr:colOff>177800</xdr:colOff>
      <xdr:row>37</xdr:row>
      <xdr:rowOff>63319</xdr:rowOff>
    </xdr:to>
    <xdr:sp macro="" textlink="">
      <xdr:nvSpPr>
        <xdr:cNvPr id="461" name="フローチャート: 判断 460"/>
        <xdr:cNvSpPr/>
      </xdr:nvSpPr>
      <xdr:spPr>
        <a:xfrm>
          <a:off x="162687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97246</xdr:rowOff>
    </xdr:from>
    <xdr:to>
      <xdr:col>81</xdr:col>
      <xdr:colOff>101600</xdr:colOff>
      <xdr:row>37</xdr:row>
      <xdr:rowOff>27396</xdr:rowOff>
    </xdr:to>
    <xdr:sp macro="" textlink="">
      <xdr:nvSpPr>
        <xdr:cNvPr id="462" name="フローチャート: 判断 461"/>
        <xdr:cNvSpPr/>
      </xdr:nvSpPr>
      <xdr:spPr>
        <a:xfrm>
          <a:off x="15430500" y="626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63" name="フローチャート: 判断 462"/>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36830</xdr:rowOff>
    </xdr:from>
    <xdr:to>
      <xdr:col>72</xdr:col>
      <xdr:colOff>38100</xdr:colOff>
      <xdr:row>36</xdr:row>
      <xdr:rowOff>138430</xdr:rowOff>
    </xdr:to>
    <xdr:sp macro="" textlink="">
      <xdr:nvSpPr>
        <xdr:cNvPr id="464" name="フローチャート: 判断 463"/>
        <xdr:cNvSpPr/>
      </xdr:nvSpPr>
      <xdr:spPr>
        <a:xfrm>
          <a:off x="13652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5" name="テキスト ボックス 46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6" name="テキスト ボックス 46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7" name="テキスト ボックス 46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8" name="テキスト ボックス 46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9" name="テキスト ボックス 46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76019</xdr:rowOff>
    </xdr:from>
    <xdr:to>
      <xdr:col>85</xdr:col>
      <xdr:colOff>177800</xdr:colOff>
      <xdr:row>42</xdr:row>
      <xdr:rowOff>6169</xdr:rowOff>
    </xdr:to>
    <xdr:sp macro="" textlink="">
      <xdr:nvSpPr>
        <xdr:cNvPr id="470" name="楕円 469"/>
        <xdr:cNvSpPr/>
      </xdr:nvSpPr>
      <xdr:spPr>
        <a:xfrm>
          <a:off x="16268700" y="710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162396</xdr:rowOff>
    </xdr:from>
    <xdr:ext cx="340478" cy="259045"/>
    <xdr:sp macro="" textlink="">
      <xdr:nvSpPr>
        <xdr:cNvPr id="471" name="【一般廃棄物処理施設】&#10;有形固定資産減価償却率該当値テキスト"/>
        <xdr:cNvSpPr txBox="1"/>
      </xdr:nvSpPr>
      <xdr:spPr>
        <a:xfrm>
          <a:off x="16357600" y="70203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144599</xdr:rowOff>
    </xdr:from>
    <xdr:to>
      <xdr:col>81</xdr:col>
      <xdr:colOff>101600</xdr:colOff>
      <xdr:row>42</xdr:row>
      <xdr:rowOff>74749</xdr:rowOff>
    </xdr:to>
    <xdr:sp macro="" textlink="">
      <xdr:nvSpPr>
        <xdr:cNvPr id="472" name="楕円 471"/>
        <xdr:cNvSpPr/>
      </xdr:nvSpPr>
      <xdr:spPr>
        <a:xfrm>
          <a:off x="15430500" y="717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126819</xdr:rowOff>
    </xdr:from>
    <xdr:to>
      <xdr:col>85</xdr:col>
      <xdr:colOff>127000</xdr:colOff>
      <xdr:row>42</xdr:row>
      <xdr:rowOff>23949</xdr:rowOff>
    </xdr:to>
    <xdr:cxnSp macro="">
      <xdr:nvCxnSpPr>
        <xdr:cNvPr id="473" name="直線コネクタ 472"/>
        <xdr:cNvCxnSpPr/>
      </xdr:nvCxnSpPr>
      <xdr:spPr>
        <a:xfrm flipV="1">
          <a:off x="15481300" y="7156269"/>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17235</xdr:rowOff>
    </xdr:from>
    <xdr:to>
      <xdr:col>76</xdr:col>
      <xdr:colOff>165100</xdr:colOff>
      <xdr:row>38</xdr:row>
      <xdr:rowOff>118835</xdr:rowOff>
    </xdr:to>
    <xdr:sp macro="" textlink="">
      <xdr:nvSpPr>
        <xdr:cNvPr id="474" name="楕円 473"/>
        <xdr:cNvSpPr/>
      </xdr:nvSpPr>
      <xdr:spPr>
        <a:xfrm>
          <a:off x="14541500" y="653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68035</xdr:rowOff>
    </xdr:from>
    <xdr:to>
      <xdr:col>81</xdr:col>
      <xdr:colOff>50800</xdr:colOff>
      <xdr:row>42</xdr:row>
      <xdr:rowOff>23949</xdr:rowOff>
    </xdr:to>
    <xdr:cxnSp macro="">
      <xdr:nvCxnSpPr>
        <xdr:cNvPr id="475" name="直線コネクタ 474"/>
        <xdr:cNvCxnSpPr/>
      </xdr:nvCxnSpPr>
      <xdr:spPr>
        <a:xfrm>
          <a:off x="14592300" y="6583135"/>
          <a:ext cx="889000" cy="64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90715</xdr:rowOff>
    </xdr:from>
    <xdr:to>
      <xdr:col>72</xdr:col>
      <xdr:colOff>38100</xdr:colOff>
      <xdr:row>39</xdr:row>
      <xdr:rowOff>20865</xdr:rowOff>
    </xdr:to>
    <xdr:sp macro="" textlink="">
      <xdr:nvSpPr>
        <xdr:cNvPr id="476" name="楕円 475"/>
        <xdr:cNvSpPr/>
      </xdr:nvSpPr>
      <xdr:spPr>
        <a:xfrm>
          <a:off x="136525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68035</xdr:rowOff>
    </xdr:from>
    <xdr:to>
      <xdr:col>76</xdr:col>
      <xdr:colOff>114300</xdr:colOff>
      <xdr:row>38</xdr:row>
      <xdr:rowOff>141515</xdr:rowOff>
    </xdr:to>
    <xdr:cxnSp macro="">
      <xdr:nvCxnSpPr>
        <xdr:cNvPr id="477" name="直線コネクタ 476"/>
        <xdr:cNvCxnSpPr/>
      </xdr:nvCxnSpPr>
      <xdr:spPr>
        <a:xfrm flipV="1">
          <a:off x="13703300" y="6583135"/>
          <a:ext cx="889000" cy="7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43923</xdr:rowOff>
    </xdr:from>
    <xdr:ext cx="405111" cy="259045"/>
    <xdr:sp macro="" textlink="">
      <xdr:nvSpPr>
        <xdr:cNvPr id="478" name="n_1aveValue【一般廃棄物処理施設】&#10;有形固定資産減価償却率"/>
        <xdr:cNvSpPr txBox="1"/>
      </xdr:nvSpPr>
      <xdr:spPr>
        <a:xfrm>
          <a:off x="15266044" y="604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39024</xdr:rowOff>
    </xdr:from>
    <xdr:ext cx="405111" cy="259045"/>
    <xdr:sp macro="" textlink="">
      <xdr:nvSpPr>
        <xdr:cNvPr id="479" name="n_2aveValue【一般廃棄物処理施設】&#10;有形固定資産減価償却率"/>
        <xdr:cNvSpPr txBox="1"/>
      </xdr:nvSpPr>
      <xdr:spPr>
        <a:xfrm>
          <a:off x="14389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154957</xdr:rowOff>
    </xdr:from>
    <xdr:ext cx="405111" cy="259045"/>
    <xdr:sp macro="" textlink="">
      <xdr:nvSpPr>
        <xdr:cNvPr id="480" name="n_3aveValue【一般廃棄物処理施設】&#10;有形固定資産減価償却率"/>
        <xdr:cNvSpPr txBox="1"/>
      </xdr:nvSpPr>
      <xdr:spPr>
        <a:xfrm>
          <a:off x="13500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42</xdr:row>
      <xdr:rowOff>65876</xdr:rowOff>
    </xdr:from>
    <xdr:ext cx="340478" cy="259045"/>
    <xdr:sp macro="" textlink="">
      <xdr:nvSpPr>
        <xdr:cNvPr id="481" name="n_1mainValue【一般廃棄物処理施設】&#10;有形固定資産減価償却率"/>
        <xdr:cNvSpPr txBox="1"/>
      </xdr:nvSpPr>
      <xdr:spPr>
        <a:xfrm>
          <a:off x="15298361" y="72667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109962</xdr:rowOff>
    </xdr:from>
    <xdr:ext cx="405111" cy="259045"/>
    <xdr:sp macro="" textlink="">
      <xdr:nvSpPr>
        <xdr:cNvPr id="482" name="n_2mainValue【一般廃棄物処理施設】&#10;有形固定資産減価償却率"/>
        <xdr:cNvSpPr txBox="1"/>
      </xdr:nvSpPr>
      <xdr:spPr>
        <a:xfrm>
          <a:off x="143897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11992</xdr:rowOff>
    </xdr:from>
    <xdr:ext cx="405111" cy="259045"/>
    <xdr:sp macro="" textlink="">
      <xdr:nvSpPr>
        <xdr:cNvPr id="483" name="n_3mainValue【一般廃棄物処理施設】&#10;有形固定資産減価償却率"/>
        <xdr:cNvSpPr txBox="1"/>
      </xdr:nvSpPr>
      <xdr:spPr>
        <a:xfrm>
          <a:off x="13500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4" name="正方形/長方形 48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5" name="正方形/長方形 48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6" name="正方形/長方形 48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7" name="正方形/長方形 48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8" name="正方形/長方形 48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9" name="正方形/長方形 48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0" name="正方形/長方形 48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1" name="正方形/長方形 49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2" name="テキスト ボックス 49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3" name="直線コネクタ 49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94" name="直線コネクタ 49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95" name="テキスト ボックス 49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6" name="直線コネクタ 49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97" name="テキスト ボックス 496"/>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8" name="直線コネクタ 49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99" name="テキスト ボックス 49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00" name="直線コネクタ 49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01" name="テキスト ボックス 500"/>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02" name="直線コネクタ 50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03" name="テキスト ボックス 50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4" name="直線コネクタ 50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05" name="テキスト ボックス 50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156599</xdr:rowOff>
    </xdr:from>
    <xdr:to>
      <xdr:col>116</xdr:col>
      <xdr:colOff>62864</xdr:colOff>
      <xdr:row>42</xdr:row>
      <xdr:rowOff>37498</xdr:rowOff>
    </xdr:to>
    <xdr:cxnSp macro="">
      <xdr:nvCxnSpPr>
        <xdr:cNvPr id="507" name="直線コネクタ 506"/>
        <xdr:cNvCxnSpPr/>
      </xdr:nvCxnSpPr>
      <xdr:spPr>
        <a:xfrm flipV="1">
          <a:off x="22160864" y="5814449"/>
          <a:ext cx="0" cy="142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508" name="【一般廃棄物処理施設】&#10;一人当たり有形固定資産（償却資産）額最小値テキスト"/>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09" name="直線コネクタ 508"/>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103276</xdr:rowOff>
    </xdr:from>
    <xdr:ext cx="599010" cy="259045"/>
    <xdr:sp macro="" textlink="">
      <xdr:nvSpPr>
        <xdr:cNvPr id="510" name="【一般廃棄物処理施設】&#10;一人当たり有形固定資産（償却資産）額最大値テキスト"/>
        <xdr:cNvSpPr txBox="1"/>
      </xdr:nvSpPr>
      <xdr:spPr>
        <a:xfrm>
          <a:off x="22199600" y="558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156599</xdr:rowOff>
    </xdr:from>
    <xdr:to>
      <xdr:col>116</xdr:col>
      <xdr:colOff>152400</xdr:colOff>
      <xdr:row>33</xdr:row>
      <xdr:rowOff>156599</xdr:rowOff>
    </xdr:to>
    <xdr:cxnSp macro="">
      <xdr:nvCxnSpPr>
        <xdr:cNvPr id="511" name="直線コネクタ 510"/>
        <xdr:cNvCxnSpPr/>
      </xdr:nvCxnSpPr>
      <xdr:spPr>
        <a:xfrm>
          <a:off x="22072600" y="581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6238</xdr:rowOff>
    </xdr:from>
    <xdr:ext cx="534377" cy="259045"/>
    <xdr:sp macro="" textlink="">
      <xdr:nvSpPr>
        <xdr:cNvPr id="512" name="【一般廃棄物処理施設】&#10;一人当たり有形固定資産（償却資産）額平均値テキスト"/>
        <xdr:cNvSpPr txBox="1"/>
      </xdr:nvSpPr>
      <xdr:spPr>
        <a:xfrm>
          <a:off x="22199600" y="6521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154811</xdr:rowOff>
    </xdr:from>
    <xdr:to>
      <xdr:col>116</xdr:col>
      <xdr:colOff>114300</xdr:colOff>
      <xdr:row>39</xdr:row>
      <xdr:rowOff>84961</xdr:rowOff>
    </xdr:to>
    <xdr:sp macro="" textlink="">
      <xdr:nvSpPr>
        <xdr:cNvPr id="513" name="フローチャート: 判断 512"/>
        <xdr:cNvSpPr/>
      </xdr:nvSpPr>
      <xdr:spPr>
        <a:xfrm>
          <a:off x="22110700" y="666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163292</xdr:rowOff>
    </xdr:from>
    <xdr:to>
      <xdr:col>112</xdr:col>
      <xdr:colOff>38100</xdr:colOff>
      <xdr:row>39</xdr:row>
      <xdr:rowOff>93442</xdr:rowOff>
    </xdr:to>
    <xdr:sp macro="" textlink="">
      <xdr:nvSpPr>
        <xdr:cNvPr id="514" name="フローチャート: 判断 513"/>
        <xdr:cNvSpPr/>
      </xdr:nvSpPr>
      <xdr:spPr>
        <a:xfrm>
          <a:off x="21272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171285</xdr:rowOff>
    </xdr:from>
    <xdr:to>
      <xdr:col>107</xdr:col>
      <xdr:colOff>101600</xdr:colOff>
      <xdr:row>39</xdr:row>
      <xdr:rowOff>101435</xdr:rowOff>
    </xdr:to>
    <xdr:sp macro="" textlink="">
      <xdr:nvSpPr>
        <xdr:cNvPr id="515" name="フローチャート: 判断 514"/>
        <xdr:cNvSpPr/>
      </xdr:nvSpPr>
      <xdr:spPr>
        <a:xfrm>
          <a:off x="20383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47856</xdr:rowOff>
    </xdr:from>
    <xdr:to>
      <xdr:col>102</xdr:col>
      <xdr:colOff>165100</xdr:colOff>
      <xdr:row>39</xdr:row>
      <xdr:rowOff>149456</xdr:rowOff>
    </xdr:to>
    <xdr:sp macro="" textlink="">
      <xdr:nvSpPr>
        <xdr:cNvPr id="516" name="フローチャート: 判断 515"/>
        <xdr:cNvSpPr/>
      </xdr:nvSpPr>
      <xdr:spPr>
        <a:xfrm>
          <a:off x="19494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7" name="テキスト ボックス 51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8" name="テキスト ボックス 51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9" name="テキスト ボックス 51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0" name="テキスト ボックス 51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1" name="テキスト ボックス 52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158148</xdr:rowOff>
    </xdr:from>
    <xdr:to>
      <xdr:col>116</xdr:col>
      <xdr:colOff>114300</xdr:colOff>
      <xdr:row>42</xdr:row>
      <xdr:rowOff>88298</xdr:rowOff>
    </xdr:to>
    <xdr:sp macro="" textlink="">
      <xdr:nvSpPr>
        <xdr:cNvPr id="522" name="楕円 521"/>
        <xdr:cNvSpPr/>
      </xdr:nvSpPr>
      <xdr:spPr>
        <a:xfrm>
          <a:off x="22110700" y="718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73075</xdr:rowOff>
    </xdr:from>
    <xdr:ext cx="313932" cy="259045"/>
    <xdr:sp macro="" textlink="">
      <xdr:nvSpPr>
        <xdr:cNvPr id="523" name="【一般廃棄物処理施設】&#10;一人当たり有形固定資産（償却資産）額該当値テキスト"/>
        <xdr:cNvSpPr txBox="1"/>
      </xdr:nvSpPr>
      <xdr:spPr>
        <a:xfrm>
          <a:off x="22199600" y="71025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158148</xdr:rowOff>
    </xdr:from>
    <xdr:to>
      <xdr:col>112</xdr:col>
      <xdr:colOff>38100</xdr:colOff>
      <xdr:row>42</xdr:row>
      <xdr:rowOff>88298</xdr:rowOff>
    </xdr:to>
    <xdr:sp macro="" textlink="">
      <xdr:nvSpPr>
        <xdr:cNvPr id="524" name="楕円 523"/>
        <xdr:cNvSpPr/>
      </xdr:nvSpPr>
      <xdr:spPr>
        <a:xfrm>
          <a:off x="21272500" y="718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37498</xdr:rowOff>
    </xdr:from>
    <xdr:to>
      <xdr:col>116</xdr:col>
      <xdr:colOff>63500</xdr:colOff>
      <xdr:row>42</xdr:row>
      <xdr:rowOff>37498</xdr:rowOff>
    </xdr:to>
    <xdr:cxnSp macro="">
      <xdr:nvCxnSpPr>
        <xdr:cNvPr id="525" name="直線コネクタ 524"/>
        <xdr:cNvCxnSpPr/>
      </xdr:nvCxnSpPr>
      <xdr:spPr>
        <a:xfrm>
          <a:off x="21323300" y="72383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47544</xdr:rowOff>
    </xdr:from>
    <xdr:to>
      <xdr:col>107</xdr:col>
      <xdr:colOff>101600</xdr:colOff>
      <xdr:row>39</xdr:row>
      <xdr:rowOff>149144</xdr:rowOff>
    </xdr:to>
    <xdr:sp macro="" textlink="">
      <xdr:nvSpPr>
        <xdr:cNvPr id="526" name="楕円 525"/>
        <xdr:cNvSpPr/>
      </xdr:nvSpPr>
      <xdr:spPr>
        <a:xfrm>
          <a:off x="20383500" y="673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98344</xdr:rowOff>
    </xdr:from>
    <xdr:to>
      <xdr:col>111</xdr:col>
      <xdr:colOff>177800</xdr:colOff>
      <xdr:row>42</xdr:row>
      <xdr:rowOff>37498</xdr:rowOff>
    </xdr:to>
    <xdr:cxnSp macro="">
      <xdr:nvCxnSpPr>
        <xdr:cNvPr id="527" name="直線コネクタ 526"/>
        <xdr:cNvCxnSpPr/>
      </xdr:nvCxnSpPr>
      <xdr:spPr>
        <a:xfrm>
          <a:off x="20434300" y="6784894"/>
          <a:ext cx="889000" cy="45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50836</xdr:rowOff>
    </xdr:from>
    <xdr:to>
      <xdr:col>102</xdr:col>
      <xdr:colOff>165100</xdr:colOff>
      <xdr:row>39</xdr:row>
      <xdr:rowOff>152436</xdr:rowOff>
    </xdr:to>
    <xdr:sp macro="" textlink="">
      <xdr:nvSpPr>
        <xdr:cNvPr id="528" name="楕円 527"/>
        <xdr:cNvSpPr/>
      </xdr:nvSpPr>
      <xdr:spPr>
        <a:xfrm>
          <a:off x="19494500" y="673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98344</xdr:rowOff>
    </xdr:from>
    <xdr:to>
      <xdr:col>107</xdr:col>
      <xdr:colOff>50800</xdr:colOff>
      <xdr:row>39</xdr:row>
      <xdr:rowOff>101636</xdr:rowOff>
    </xdr:to>
    <xdr:cxnSp macro="">
      <xdr:nvCxnSpPr>
        <xdr:cNvPr id="529" name="直線コネクタ 528"/>
        <xdr:cNvCxnSpPr/>
      </xdr:nvCxnSpPr>
      <xdr:spPr>
        <a:xfrm flipV="1">
          <a:off x="19545300" y="6784894"/>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109969</xdr:rowOff>
    </xdr:from>
    <xdr:ext cx="534377" cy="259045"/>
    <xdr:sp macro="" textlink="">
      <xdr:nvSpPr>
        <xdr:cNvPr id="530" name="n_1aveValue【一般廃棄物処理施設】&#10;一人当たり有形固定資産（償却資産）額"/>
        <xdr:cNvSpPr txBox="1"/>
      </xdr:nvSpPr>
      <xdr:spPr>
        <a:xfrm>
          <a:off x="21043411" y="645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117962</xdr:rowOff>
    </xdr:from>
    <xdr:ext cx="534377" cy="259045"/>
    <xdr:sp macro="" textlink="">
      <xdr:nvSpPr>
        <xdr:cNvPr id="531" name="n_2aveValue【一般廃棄物処理施設】&#10;一人当たり有形固定資産（償却資産）額"/>
        <xdr:cNvSpPr txBox="1"/>
      </xdr:nvSpPr>
      <xdr:spPr>
        <a:xfrm>
          <a:off x="201671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165983</xdr:rowOff>
    </xdr:from>
    <xdr:ext cx="534377" cy="259045"/>
    <xdr:sp macro="" textlink="">
      <xdr:nvSpPr>
        <xdr:cNvPr id="532" name="n_3aveValue【一般廃棄物処理施設】&#10;一人当たり有形固定資産（償却資産）額"/>
        <xdr:cNvSpPr txBox="1"/>
      </xdr:nvSpPr>
      <xdr:spPr>
        <a:xfrm>
          <a:off x="19278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111</xdr:col>
      <xdr:colOff>8133</xdr:colOff>
      <xdr:row>42</xdr:row>
      <xdr:rowOff>79425</xdr:rowOff>
    </xdr:from>
    <xdr:ext cx="313932" cy="259045"/>
    <xdr:sp macro="" textlink="">
      <xdr:nvSpPr>
        <xdr:cNvPr id="533" name="n_1mainValue【一般廃棄物処理施設】&#10;一人当たり有形固定資産（償却資産）額"/>
        <xdr:cNvSpPr txBox="1"/>
      </xdr:nvSpPr>
      <xdr:spPr>
        <a:xfrm>
          <a:off x="21153633" y="72803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140271</xdr:rowOff>
    </xdr:from>
    <xdr:ext cx="534377" cy="259045"/>
    <xdr:sp macro="" textlink="">
      <xdr:nvSpPr>
        <xdr:cNvPr id="534" name="n_2mainValue【一般廃棄物処理施設】&#10;一人当たり有形固定資産（償却資産）額"/>
        <xdr:cNvSpPr txBox="1"/>
      </xdr:nvSpPr>
      <xdr:spPr>
        <a:xfrm>
          <a:off x="20167111" y="682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143563</xdr:rowOff>
    </xdr:from>
    <xdr:ext cx="534377" cy="259045"/>
    <xdr:sp macro="" textlink="">
      <xdr:nvSpPr>
        <xdr:cNvPr id="535" name="n_3mainValue【一般廃棄物処理施設】&#10;一人当たり有形固定資産（償却資産）額"/>
        <xdr:cNvSpPr txBox="1"/>
      </xdr:nvSpPr>
      <xdr:spPr>
        <a:xfrm>
          <a:off x="19278111" y="68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6" name="正方形/長方形 53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7" name="正方形/長方形 53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8" name="正方形/長方形 53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9" name="正方形/長方形 53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0" name="正方形/長方形 53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1" name="正方形/長方形 54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2" name="正方形/長方形 54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3" name="正方形/長方形 54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4" name="テキスト ボックス 54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5" name="直線コネクタ 54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46" name="直線コネクタ 54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47" name="テキスト ボックス 546"/>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48" name="直線コネクタ 54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49" name="テキスト ボックス 54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50" name="直線コネクタ 54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51" name="テキスト ボックス 55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52" name="直線コネクタ 55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53" name="テキスト ボックス 55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54" name="直線コネクタ 55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55" name="テキスト ボックス 55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56" name="直線コネクタ 55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57" name="テキスト ボックス 556"/>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8" name="直線コネクタ 55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9" name="テキスト ボックス 55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6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96338</xdr:rowOff>
    </xdr:from>
    <xdr:to>
      <xdr:col>85</xdr:col>
      <xdr:colOff>126364</xdr:colOff>
      <xdr:row>63</xdr:row>
      <xdr:rowOff>150223</xdr:rowOff>
    </xdr:to>
    <xdr:cxnSp macro="">
      <xdr:nvCxnSpPr>
        <xdr:cNvPr id="561" name="直線コネクタ 560"/>
        <xdr:cNvCxnSpPr/>
      </xdr:nvCxnSpPr>
      <xdr:spPr>
        <a:xfrm flipV="1">
          <a:off x="16318864" y="9526088"/>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62"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63" name="直線コネクタ 562"/>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43015</xdr:rowOff>
    </xdr:from>
    <xdr:ext cx="405111" cy="259045"/>
    <xdr:sp macro="" textlink="">
      <xdr:nvSpPr>
        <xdr:cNvPr id="564" name="【保健センター・保健所】&#10;有形固定資産減価償却率最大値テキスト"/>
        <xdr:cNvSpPr txBox="1"/>
      </xdr:nvSpPr>
      <xdr:spPr>
        <a:xfrm>
          <a:off x="16357600" y="930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96338</xdr:rowOff>
    </xdr:from>
    <xdr:to>
      <xdr:col>86</xdr:col>
      <xdr:colOff>25400</xdr:colOff>
      <xdr:row>55</xdr:row>
      <xdr:rowOff>96338</xdr:rowOff>
    </xdr:to>
    <xdr:cxnSp macro="">
      <xdr:nvCxnSpPr>
        <xdr:cNvPr id="565" name="直線コネクタ 564"/>
        <xdr:cNvCxnSpPr/>
      </xdr:nvCxnSpPr>
      <xdr:spPr>
        <a:xfrm>
          <a:off x="16230600" y="952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140261</xdr:rowOff>
    </xdr:from>
    <xdr:ext cx="405111" cy="259045"/>
    <xdr:sp macro="" textlink="">
      <xdr:nvSpPr>
        <xdr:cNvPr id="566" name="【保健センター・保健所】&#10;有形固定資産減価償却率平均値テキスト"/>
        <xdr:cNvSpPr txBox="1"/>
      </xdr:nvSpPr>
      <xdr:spPr>
        <a:xfrm>
          <a:off x="16357600" y="1025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117384</xdr:rowOff>
    </xdr:from>
    <xdr:to>
      <xdr:col>85</xdr:col>
      <xdr:colOff>177800</xdr:colOff>
      <xdr:row>61</xdr:row>
      <xdr:rowOff>47534</xdr:rowOff>
    </xdr:to>
    <xdr:sp macro="" textlink="">
      <xdr:nvSpPr>
        <xdr:cNvPr id="567" name="フローチャート: 判断 566"/>
        <xdr:cNvSpPr/>
      </xdr:nvSpPr>
      <xdr:spPr>
        <a:xfrm>
          <a:off x="16268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132080</xdr:rowOff>
    </xdr:from>
    <xdr:to>
      <xdr:col>81</xdr:col>
      <xdr:colOff>101600</xdr:colOff>
      <xdr:row>61</xdr:row>
      <xdr:rowOff>62230</xdr:rowOff>
    </xdr:to>
    <xdr:sp macro="" textlink="">
      <xdr:nvSpPr>
        <xdr:cNvPr id="568" name="フローチャート: 判断 567"/>
        <xdr:cNvSpPr/>
      </xdr:nvSpPr>
      <xdr:spPr>
        <a:xfrm>
          <a:off x="15430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140244</xdr:rowOff>
    </xdr:from>
    <xdr:to>
      <xdr:col>76</xdr:col>
      <xdr:colOff>165100</xdr:colOff>
      <xdr:row>61</xdr:row>
      <xdr:rowOff>70394</xdr:rowOff>
    </xdr:to>
    <xdr:sp macro="" textlink="">
      <xdr:nvSpPr>
        <xdr:cNvPr id="569" name="フローチャート: 判断 568"/>
        <xdr:cNvSpPr/>
      </xdr:nvSpPr>
      <xdr:spPr>
        <a:xfrm>
          <a:off x="14541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63500</xdr:rowOff>
    </xdr:from>
    <xdr:to>
      <xdr:col>72</xdr:col>
      <xdr:colOff>38100</xdr:colOff>
      <xdr:row>60</xdr:row>
      <xdr:rowOff>165100</xdr:rowOff>
    </xdr:to>
    <xdr:sp macro="" textlink="">
      <xdr:nvSpPr>
        <xdr:cNvPr id="570" name="フローチャート: 判断 569"/>
        <xdr:cNvSpPr/>
      </xdr:nvSpPr>
      <xdr:spPr>
        <a:xfrm>
          <a:off x="1365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1" name="テキスト ボックス 57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2" name="テキスト ボックス 57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3" name="テキスト ボックス 57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4" name="テキスト ボックス 57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5" name="テキスト ボックス 57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91259</xdr:rowOff>
    </xdr:from>
    <xdr:to>
      <xdr:col>85</xdr:col>
      <xdr:colOff>177800</xdr:colOff>
      <xdr:row>62</xdr:row>
      <xdr:rowOff>21409</xdr:rowOff>
    </xdr:to>
    <xdr:sp macro="" textlink="">
      <xdr:nvSpPr>
        <xdr:cNvPr id="576" name="楕円 575"/>
        <xdr:cNvSpPr/>
      </xdr:nvSpPr>
      <xdr:spPr>
        <a:xfrm>
          <a:off x="16268700" y="105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69686</xdr:rowOff>
    </xdr:from>
    <xdr:ext cx="405111" cy="259045"/>
    <xdr:sp macro="" textlink="">
      <xdr:nvSpPr>
        <xdr:cNvPr id="577" name="【保健センター・保健所】&#10;有形固定資産減価償却率該当値テキスト"/>
        <xdr:cNvSpPr txBox="1"/>
      </xdr:nvSpPr>
      <xdr:spPr>
        <a:xfrm>
          <a:off x="16357600" y="1052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127181</xdr:rowOff>
    </xdr:from>
    <xdr:to>
      <xdr:col>81</xdr:col>
      <xdr:colOff>101600</xdr:colOff>
      <xdr:row>62</xdr:row>
      <xdr:rowOff>57331</xdr:rowOff>
    </xdr:to>
    <xdr:sp macro="" textlink="">
      <xdr:nvSpPr>
        <xdr:cNvPr id="578" name="楕円 577"/>
        <xdr:cNvSpPr/>
      </xdr:nvSpPr>
      <xdr:spPr>
        <a:xfrm>
          <a:off x="154305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142059</xdr:rowOff>
    </xdr:from>
    <xdr:to>
      <xdr:col>85</xdr:col>
      <xdr:colOff>127000</xdr:colOff>
      <xdr:row>62</xdr:row>
      <xdr:rowOff>6531</xdr:rowOff>
    </xdr:to>
    <xdr:cxnSp macro="">
      <xdr:nvCxnSpPr>
        <xdr:cNvPr id="579" name="直線コネクタ 578"/>
        <xdr:cNvCxnSpPr/>
      </xdr:nvCxnSpPr>
      <xdr:spPr>
        <a:xfrm flipV="1">
          <a:off x="15481300" y="10600509"/>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163104</xdr:rowOff>
    </xdr:from>
    <xdr:to>
      <xdr:col>76</xdr:col>
      <xdr:colOff>165100</xdr:colOff>
      <xdr:row>62</xdr:row>
      <xdr:rowOff>93254</xdr:rowOff>
    </xdr:to>
    <xdr:sp macro="" textlink="">
      <xdr:nvSpPr>
        <xdr:cNvPr id="580" name="楕円 579"/>
        <xdr:cNvSpPr/>
      </xdr:nvSpPr>
      <xdr:spPr>
        <a:xfrm>
          <a:off x="14541500" y="1062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6531</xdr:rowOff>
    </xdr:from>
    <xdr:to>
      <xdr:col>81</xdr:col>
      <xdr:colOff>50800</xdr:colOff>
      <xdr:row>62</xdr:row>
      <xdr:rowOff>42454</xdr:rowOff>
    </xdr:to>
    <xdr:cxnSp macro="">
      <xdr:nvCxnSpPr>
        <xdr:cNvPr id="581" name="直線コネクタ 580"/>
        <xdr:cNvCxnSpPr/>
      </xdr:nvCxnSpPr>
      <xdr:spPr>
        <a:xfrm flipV="1">
          <a:off x="14592300" y="1063643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27577</xdr:rowOff>
    </xdr:from>
    <xdr:to>
      <xdr:col>72</xdr:col>
      <xdr:colOff>38100</xdr:colOff>
      <xdr:row>62</xdr:row>
      <xdr:rowOff>129177</xdr:rowOff>
    </xdr:to>
    <xdr:sp macro="" textlink="">
      <xdr:nvSpPr>
        <xdr:cNvPr id="582" name="楕円 581"/>
        <xdr:cNvSpPr/>
      </xdr:nvSpPr>
      <xdr:spPr>
        <a:xfrm>
          <a:off x="13652500" y="1065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42454</xdr:rowOff>
    </xdr:from>
    <xdr:to>
      <xdr:col>76</xdr:col>
      <xdr:colOff>114300</xdr:colOff>
      <xdr:row>62</xdr:row>
      <xdr:rowOff>78377</xdr:rowOff>
    </xdr:to>
    <xdr:cxnSp macro="">
      <xdr:nvCxnSpPr>
        <xdr:cNvPr id="583" name="直線コネクタ 582"/>
        <xdr:cNvCxnSpPr/>
      </xdr:nvCxnSpPr>
      <xdr:spPr>
        <a:xfrm flipV="1">
          <a:off x="13703300" y="1067235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78757</xdr:rowOff>
    </xdr:from>
    <xdr:ext cx="405111" cy="259045"/>
    <xdr:sp macro="" textlink="">
      <xdr:nvSpPr>
        <xdr:cNvPr id="584" name="n_1aveValue【保健センター・保健所】&#10;有形固定資産減価償却率"/>
        <xdr:cNvSpPr txBox="1"/>
      </xdr:nvSpPr>
      <xdr:spPr>
        <a:xfrm>
          <a:off x="152660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86921</xdr:rowOff>
    </xdr:from>
    <xdr:ext cx="405111" cy="259045"/>
    <xdr:sp macro="" textlink="">
      <xdr:nvSpPr>
        <xdr:cNvPr id="585" name="n_2aveValue【保健センター・保健所】&#10;有形固定資産減価償却率"/>
        <xdr:cNvSpPr txBox="1"/>
      </xdr:nvSpPr>
      <xdr:spPr>
        <a:xfrm>
          <a:off x="14389744" y="1020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10177</xdr:rowOff>
    </xdr:from>
    <xdr:ext cx="405111" cy="259045"/>
    <xdr:sp macro="" textlink="">
      <xdr:nvSpPr>
        <xdr:cNvPr id="586" name="n_3aveValue【保健センター・保健所】&#10;有形固定資産減価償却率"/>
        <xdr:cNvSpPr txBox="1"/>
      </xdr:nvSpPr>
      <xdr:spPr>
        <a:xfrm>
          <a:off x="13500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48458</xdr:rowOff>
    </xdr:from>
    <xdr:ext cx="405111" cy="259045"/>
    <xdr:sp macro="" textlink="">
      <xdr:nvSpPr>
        <xdr:cNvPr id="587" name="n_1mainValue【保健センター・保健所】&#10;有形固定資産減価償却率"/>
        <xdr:cNvSpPr txBox="1"/>
      </xdr:nvSpPr>
      <xdr:spPr>
        <a:xfrm>
          <a:off x="15266044" y="1067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84381</xdr:rowOff>
    </xdr:from>
    <xdr:ext cx="405111" cy="259045"/>
    <xdr:sp macro="" textlink="">
      <xdr:nvSpPr>
        <xdr:cNvPr id="588" name="n_2mainValue【保健センター・保健所】&#10;有形固定資産減価償却率"/>
        <xdr:cNvSpPr txBox="1"/>
      </xdr:nvSpPr>
      <xdr:spPr>
        <a:xfrm>
          <a:off x="14389744" y="1071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120304</xdr:rowOff>
    </xdr:from>
    <xdr:ext cx="405111" cy="259045"/>
    <xdr:sp macro="" textlink="">
      <xdr:nvSpPr>
        <xdr:cNvPr id="589" name="n_3mainValue【保健センター・保健所】&#10;有形固定資産減価償却率"/>
        <xdr:cNvSpPr txBox="1"/>
      </xdr:nvSpPr>
      <xdr:spPr>
        <a:xfrm>
          <a:off x="13500744" y="1075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0" name="正方形/長方形 58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1" name="正方形/長方形 59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2" name="正方形/長方形 59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93" name="正方形/長方形 59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4" name="正方形/長方形 59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5" name="正方形/長方形 59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6" name="正方形/長方形 59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7" name="正方形/長方形 59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98" name="テキスト ボックス 59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99" name="直線コネクタ 59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00" name="直線コネクタ 59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01" name="テキスト ボックス 60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02" name="直線コネクタ 60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03" name="テキスト ボックス 60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04" name="直線コネクタ 60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05" name="テキスト ボックス 60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06" name="直線コネクタ 60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07" name="テキスト ボックス 60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8" name="直線コネクタ 60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9" name="テキスト ボックス 60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153162</xdr:rowOff>
    </xdr:from>
    <xdr:to>
      <xdr:col>116</xdr:col>
      <xdr:colOff>62864</xdr:colOff>
      <xdr:row>63</xdr:row>
      <xdr:rowOff>139446</xdr:rowOff>
    </xdr:to>
    <xdr:cxnSp macro="">
      <xdr:nvCxnSpPr>
        <xdr:cNvPr id="611" name="直線コネクタ 610"/>
        <xdr:cNvCxnSpPr/>
      </xdr:nvCxnSpPr>
      <xdr:spPr>
        <a:xfrm flipV="1">
          <a:off x="22160864" y="9582912"/>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143273</xdr:rowOff>
    </xdr:from>
    <xdr:ext cx="469744" cy="259045"/>
    <xdr:sp macro="" textlink="">
      <xdr:nvSpPr>
        <xdr:cNvPr id="612" name="【保健センター・保健所】&#10;一人当たり面積最小値テキスト"/>
        <xdr:cNvSpPr txBox="1"/>
      </xdr:nvSpPr>
      <xdr:spPr>
        <a:xfrm>
          <a:off x="22199600" y="1094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139446</xdr:rowOff>
    </xdr:from>
    <xdr:to>
      <xdr:col>116</xdr:col>
      <xdr:colOff>152400</xdr:colOff>
      <xdr:row>63</xdr:row>
      <xdr:rowOff>139446</xdr:rowOff>
    </xdr:to>
    <xdr:cxnSp macro="">
      <xdr:nvCxnSpPr>
        <xdr:cNvPr id="613" name="直線コネクタ 612"/>
        <xdr:cNvCxnSpPr/>
      </xdr:nvCxnSpPr>
      <xdr:spPr>
        <a:xfrm>
          <a:off x="22072600" y="1094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99839</xdr:rowOff>
    </xdr:from>
    <xdr:ext cx="469744" cy="259045"/>
    <xdr:sp macro="" textlink="">
      <xdr:nvSpPr>
        <xdr:cNvPr id="614" name="【保健センター・保健所】&#10;一人当たり面積最大値テキスト"/>
        <xdr:cNvSpPr txBox="1"/>
      </xdr:nvSpPr>
      <xdr:spPr>
        <a:xfrm>
          <a:off x="22199600"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153162</xdr:rowOff>
    </xdr:from>
    <xdr:to>
      <xdr:col>116</xdr:col>
      <xdr:colOff>152400</xdr:colOff>
      <xdr:row>55</xdr:row>
      <xdr:rowOff>153162</xdr:rowOff>
    </xdr:to>
    <xdr:cxnSp macro="">
      <xdr:nvCxnSpPr>
        <xdr:cNvPr id="615" name="直線コネクタ 614"/>
        <xdr:cNvCxnSpPr/>
      </xdr:nvCxnSpPr>
      <xdr:spPr>
        <a:xfrm>
          <a:off x="22072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105935</xdr:rowOff>
    </xdr:from>
    <xdr:ext cx="469744" cy="259045"/>
    <xdr:sp macro="" textlink="">
      <xdr:nvSpPr>
        <xdr:cNvPr id="616" name="【保健センター・保健所】&#10;一人当たり面積平均値テキスト"/>
        <xdr:cNvSpPr txBox="1"/>
      </xdr:nvSpPr>
      <xdr:spPr>
        <a:xfrm>
          <a:off x="22199600" y="1073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17" name="フローチャート: 判断 616"/>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618" name="フローチャート: 判断 617"/>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127508</xdr:rowOff>
    </xdr:from>
    <xdr:to>
      <xdr:col>107</xdr:col>
      <xdr:colOff>101600</xdr:colOff>
      <xdr:row>63</xdr:row>
      <xdr:rowOff>57658</xdr:rowOff>
    </xdr:to>
    <xdr:sp macro="" textlink="">
      <xdr:nvSpPr>
        <xdr:cNvPr id="619" name="フローチャート: 判断 618"/>
        <xdr:cNvSpPr/>
      </xdr:nvSpPr>
      <xdr:spPr>
        <a:xfrm>
          <a:off x="20383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136652</xdr:rowOff>
    </xdr:from>
    <xdr:to>
      <xdr:col>102</xdr:col>
      <xdr:colOff>165100</xdr:colOff>
      <xdr:row>63</xdr:row>
      <xdr:rowOff>66802</xdr:rowOff>
    </xdr:to>
    <xdr:sp macro="" textlink="">
      <xdr:nvSpPr>
        <xdr:cNvPr id="620" name="フローチャート: 判断 619"/>
        <xdr:cNvSpPr/>
      </xdr:nvSpPr>
      <xdr:spPr>
        <a:xfrm>
          <a:off x="19494500" y="1076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21" name="テキスト ボックス 62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2" name="テキスト ボックス 62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23" name="テキスト ボックス 62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24" name="テキスト ボックス 62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25" name="テキスト ボックス 62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49784</xdr:rowOff>
    </xdr:from>
    <xdr:to>
      <xdr:col>116</xdr:col>
      <xdr:colOff>114300</xdr:colOff>
      <xdr:row>60</xdr:row>
      <xdr:rowOff>151384</xdr:rowOff>
    </xdr:to>
    <xdr:sp macro="" textlink="">
      <xdr:nvSpPr>
        <xdr:cNvPr id="626" name="楕円 625"/>
        <xdr:cNvSpPr/>
      </xdr:nvSpPr>
      <xdr:spPr>
        <a:xfrm>
          <a:off x="22110700" y="1033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72661</xdr:rowOff>
    </xdr:from>
    <xdr:ext cx="469744" cy="259045"/>
    <xdr:sp macro="" textlink="">
      <xdr:nvSpPr>
        <xdr:cNvPr id="627" name="【保健センター・保健所】&#10;一人当たり面積該当値テキスト"/>
        <xdr:cNvSpPr txBox="1"/>
      </xdr:nvSpPr>
      <xdr:spPr>
        <a:xfrm>
          <a:off x="22199600" y="10188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63500</xdr:rowOff>
    </xdr:from>
    <xdr:to>
      <xdr:col>112</xdr:col>
      <xdr:colOff>38100</xdr:colOff>
      <xdr:row>60</xdr:row>
      <xdr:rowOff>165100</xdr:rowOff>
    </xdr:to>
    <xdr:sp macro="" textlink="">
      <xdr:nvSpPr>
        <xdr:cNvPr id="628" name="楕円 627"/>
        <xdr:cNvSpPr/>
      </xdr:nvSpPr>
      <xdr:spPr>
        <a:xfrm>
          <a:off x="21272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100584</xdr:rowOff>
    </xdr:from>
    <xdr:to>
      <xdr:col>116</xdr:col>
      <xdr:colOff>63500</xdr:colOff>
      <xdr:row>60</xdr:row>
      <xdr:rowOff>114300</xdr:rowOff>
    </xdr:to>
    <xdr:cxnSp macro="">
      <xdr:nvCxnSpPr>
        <xdr:cNvPr id="629" name="直線コネクタ 628"/>
        <xdr:cNvCxnSpPr/>
      </xdr:nvCxnSpPr>
      <xdr:spPr>
        <a:xfrm flipV="1">
          <a:off x="21323300" y="1038758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58928</xdr:rowOff>
    </xdr:from>
    <xdr:to>
      <xdr:col>107</xdr:col>
      <xdr:colOff>101600</xdr:colOff>
      <xdr:row>60</xdr:row>
      <xdr:rowOff>160528</xdr:rowOff>
    </xdr:to>
    <xdr:sp macro="" textlink="">
      <xdr:nvSpPr>
        <xdr:cNvPr id="630" name="楕円 629"/>
        <xdr:cNvSpPr/>
      </xdr:nvSpPr>
      <xdr:spPr>
        <a:xfrm>
          <a:off x="20383500" y="1034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109728</xdr:rowOff>
    </xdr:from>
    <xdr:to>
      <xdr:col>111</xdr:col>
      <xdr:colOff>177800</xdr:colOff>
      <xdr:row>60</xdr:row>
      <xdr:rowOff>114300</xdr:rowOff>
    </xdr:to>
    <xdr:cxnSp macro="">
      <xdr:nvCxnSpPr>
        <xdr:cNvPr id="631" name="直線コネクタ 630"/>
        <xdr:cNvCxnSpPr/>
      </xdr:nvCxnSpPr>
      <xdr:spPr>
        <a:xfrm>
          <a:off x="20434300" y="103967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45212</xdr:rowOff>
    </xdr:from>
    <xdr:to>
      <xdr:col>102</xdr:col>
      <xdr:colOff>165100</xdr:colOff>
      <xdr:row>60</xdr:row>
      <xdr:rowOff>146812</xdr:rowOff>
    </xdr:to>
    <xdr:sp macro="" textlink="">
      <xdr:nvSpPr>
        <xdr:cNvPr id="632" name="楕円 631"/>
        <xdr:cNvSpPr/>
      </xdr:nvSpPr>
      <xdr:spPr>
        <a:xfrm>
          <a:off x="19494500" y="1033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96012</xdr:rowOff>
    </xdr:from>
    <xdr:to>
      <xdr:col>107</xdr:col>
      <xdr:colOff>50800</xdr:colOff>
      <xdr:row>60</xdr:row>
      <xdr:rowOff>109728</xdr:rowOff>
    </xdr:to>
    <xdr:cxnSp macro="">
      <xdr:nvCxnSpPr>
        <xdr:cNvPr id="633" name="直線コネクタ 632"/>
        <xdr:cNvCxnSpPr/>
      </xdr:nvCxnSpPr>
      <xdr:spPr>
        <a:xfrm>
          <a:off x="19545300" y="103830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48785</xdr:rowOff>
    </xdr:from>
    <xdr:ext cx="469744" cy="259045"/>
    <xdr:sp macro="" textlink="">
      <xdr:nvSpPr>
        <xdr:cNvPr id="634" name="n_1aveValue【保健センター・保健所】&#10;一人当たり面積"/>
        <xdr:cNvSpPr txBox="1"/>
      </xdr:nvSpPr>
      <xdr:spPr>
        <a:xfrm>
          <a:off x="210757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48785</xdr:rowOff>
    </xdr:from>
    <xdr:ext cx="469744" cy="259045"/>
    <xdr:sp macro="" textlink="">
      <xdr:nvSpPr>
        <xdr:cNvPr id="635" name="n_2aveValue【保健センター・保健所】&#10;一人当たり面積"/>
        <xdr:cNvSpPr txBox="1"/>
      </xdr:nvSpPr>
      <xdr:spPr>
        <a:xfrm>
          <a:off x="20199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57929</xdr:rowOff>
    </xdr:from>
    <xdr:ext cx="469744" cy="259045"/>
    <xdr:sp macro="" textlink="">
      <xdr:nvSpPr>
        <xdr:cNvPr id="636" name="n_3aveValue【保健センター・保健所】&#10;一人当たり面積"/>
        <xdr:cNvSpPr txBox="1"/>
      </xdr:nvSpPr>
      <xdr:spPr>
        <a:xfrm>
          <a:off x="19310427" y="1085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10177</xdr:rowOff>
    </xdr:from>
    <xdr:ext cx="469744" cy="259045"/>
    <xdr:sp macro="" textlink="">
      <xdr:nvSpPr>
        <xdr:cNvPr id="637" name="n_1mainValue【保健センター・保健所】&#10;一人当たり面積"/>
        <xdr:cNvSpPr txBox="1"/>
      </xdr:nvSpPr>
      <xdr:spPr>
        <a:xfrm>
          <a:off x="21075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5605</xdr:rowOff>
    </xdr:from>
    <xdr:ext cx="469744" cy="259045"/>
    <xdr:sp macro="" textlink="">
      <xdr:nvSpPr>
        <xdr:cNvPr id="638" name="n_2mainValue【保健センター・保健所】&#10;一人当たり面積"/>
        <xdr:cNvSpPr txBox="1"/>
      </xdr:nvSpPr>
      <xdr:spPr>
        <a:xfrm>
          <a:off x="20199427" y="1012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163339</xdr:rowOff>
    </xdr:from>
    <xdr:ext cx="469744" cy="259045"/>
    <xdr:sp macro="" textlink="">
      <xdr:nvSpPr>
        <xdr:cNvPr id="639" name="n_3mainValue【保健センター・保健所】&#10;一人当たり面積"/>
        <xdr:cNvSpPr txBox="1"/>
      </xdr:nvSpPr>
      <xdr:spPr>
        <a:xfrm>
          <a:off x="19310427" y="1010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0" name="正方形/長方形 6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41" name="正方形/長方形 6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42" name="正方形/長方形 6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43" name="正方形/長方形 6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44" name="正方形/長方形 6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45" name="正方形/長方形 6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6" name="正方形/長方形 6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正方形/長方形 64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8" name="テキスト ボックス 64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9" name="直線コネクタ 64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50" name="直線コネクタ 64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51" name="テキスト ボックス 65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52" name="直線コネクタ 65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53" name="テキスト ボックス 65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54" name="直線コネクタ 65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55" name="テキスト ボックス 65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56" name="直線コネクタ 65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57" name="テキスト ボックス 65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58" name="直線コネクタ 65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9" name="テキスト ボックス 65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60" name="直線コネクタ 65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61" name="テキスト ボックス 66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62" name="直線コネクタ 66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63" name="テキスト ボックス 66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6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85</xdr:row>
      <xdr:rowOff>119743</xdr:rowOff>
    </xdr:to>
    <xdr:cxnSp macro="">
      <xdr:nvCxnSpPr>
        <xdr:cNvPr id="665" name="直線コネクタ 664"/>
        <xdr:cNvCxnSpPr/>
      </xdr:nvCxnSpPr>
      <xdr:spPr>
        <a:xfrm flipV="1">
          <a:off x="16318864" y="13407934"/>
          <a:ext cx="0" cy="128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666" name="【消防施設】&#10;有形固定資産減価償却率最小値テキスト"/>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667" name="直線コネクタ 666"/>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405111" cy="259045"/>
    <xdr:sp macro="" textlink="">
      <xdr:nvSpPr>
        <xdr:cNvPr id="668" name="【消防施設】&#10;有形固定資産減価償却率最大値テキスト"/>
        <xdr:cNvSpPr txBox="1"/>
      </xdr:nvSpPr>
      <xdr:spPr>
        <a:xfrm>
          <a:off x="16357600" y="1318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669" name="直線コネクタ 668"/>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80390</xdr:rowOff>
    </xdr:from>
    <xdr:ext cx="405111" cy="259045"/>
    <xdr:sp macro="" textlink="">
      <xdr:nvSpPr>
        <xdr:cNvPr id="670" name="【消防施設】&#10;有形固定資産減価償却率平均値テキスト"/>
        <xdr:cNvSpPr txBox="1"/>
      </xdr:nvSpPr>
      <xdr:spPr>
        <a:xfrm>
          <a:off x="16357600" y="13624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57513</xdr:rowOff>
    </xdr:from>
    <xdr:to>
      <xdr:col>85</xdr:col>
      <xdr:colOff>177800</xdr:colOff>
      <xdr:row>80</xdr:row>
      <xdr:rowOff>159113</xdr:rowOff>
    </xdr:to>
    <xdr:sp macro="" textlink="">
      <xdr:nvSpPr>
        <xdr:cNvPr id="671" name="フローチャート: 判断 670"/>
        <xdr:cNvSpPr/>
      </xdr:nvSpPr>
      <xdr:spPr>
        <a:xfrm>
          <a:off x="16268700" y="1377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88537</xdr:rowOff>
    </xdr:from>
    <xdr:to>
      <xdr:col>81</xdr:col>
      <xdr:colOff>101600</xdr:colOff>
      <xdr:row>81</xdr:row>
      <xdr:rowOff>18687</xdr:rowOff>
    </xdr:to>
    <xdr:sp macro="" textlink="">
      <xdr:nvSpPr>
        <xdr:cNvPr id="672" name="フローチャート: 判断 671"/>
        <xdr:cNvSpPr/>
      </xdr:nvSpPr>
      <xdr:spPr>
        <a:xfrm>
          <a:off x="15430500" y="1380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90170</xdr:rowOff>
    </xdr:from>
    <xdr:to>
      <xdr:col>76</xdr:col>
      <xdr:colOff>165100</xdr:colOff>
      <xdr:row>81</xdr:row>
      <xdr:rowOff>20320</xdr:rowOff>
    </xdr:to>
    <xdr:sp macro="" textlink="">
      <xdr:nvSpPr>
        <xdr:cNvPr id="673" name="フローチャート: 判断 672"/>
        <xdr:cNvSpPr/>
      </xdr:nvSpPr>
      <xdr:spPr>
        <a:xfrm>
          <a:off x="14541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674" name="フローチャート: 判断 673"/>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75" name="テキスト ボックス 67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6" name="テキスト ボックス 67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7" name="テキスト ボックス 67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8" name="テキスト ボックス 67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9" name="テキスト ボックス 67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31387</xdr:rowOff>
    </xdr:from>
    <xdr:to>
      <xdr:col>85</xdr:col>
      <xdr:colOff>177800</xdr:colOff>
      <xdr:row>83</xdr:row>
      <xdr:rowOff>132987</xdr:rowOff>
    </xdr:to>
    <xdr:sp macro="" textlink="">
      <xdr:nvSpPr>
        <xdr:cNvPr id="680" name="楕円 679"/>
        <xdr:cNvSpPr/>
      </xdr:nvSpPr>
      <xdr:spPr>
        <a:xfrm>
          <a:off x="16268700" y="1426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9814</xdr:rowOff>
    </xdr:from>
    <xdr:ext cx="405111" cy="259045"/>
    <xdr:sp macro="" textlink="">
      <xdr:nvSpPr>
        <xdr:cNvPr id="681" name="【消防施設】&#10;有形固定資産減価償却率該当値テキスト"/>
        <xdr:cNvSpPr txBox="1"/>
      </xdr:nvSpPr>
      <xdr:spPr>
        <a:xfrm>
          <a:off x="16357600" y="1424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72208</xdr:rowOff>
    </xdr:from>
    <xdr:to>
      <xdr:col>81</xdr:col>
      <xdr:colOff>101600</xdr:colOff>
      <xdr:row>84</xdr:row>
      <xdr:rowOff>2358</xdr:rowOff>
    </xdr:to>
    <xdr:sp macro="" textlink="">
      <xdr:nvSpPr>
        <xdr:cNvPr id="682" name="楕円 681"/>
        <xdr:cNvSpPr/>
      </xdr:nvSpPr>
      <xdr:spPr>
        <a:xfrm>
          <a:off x="15430500" y="1430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82187</xdr:rowOff>
    </xdr:from>
    <xdr:to>
      <xdr:col>85</xdr:col>
      <xdr:colOff>127000</xdr:colOff>
      <xdr:row>83</xdr:row>
      <xdr:rowOff>123008</xdr:rowOff>
    </xdr:to>
    <xdr:cxnSp macro="">
      <xdr:nvCxnSpPr>
        <xdr:cNvPr id="683" name="直線コネクタ 682"/>
        <xdr:cNvCxnSpPr/>
      </xdr:nvCxnSpPr>
      <xdr:spPr>
        <a:xfrm flipV="1">
          <a:off x="15481300" y="14312537"/>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363</xdr:rowOff>
    </xdr:from>
    <xdr:to>
      <xdr:col>76</xdr:col>
      <xdr:colOff>165100</xdr:colOff>
      <xdr:row>85</xdr:row>
      <xdr:rowOff>101963</xdr:rowOff>
    </xdr:to>
    <xdr:sp macro="" textlink="">
      <xdr:nvSpPr>
        <xdr:cNvPr id="684" name="楕円 683"/>
        <xdr:cNvSpPr/>
      </xdr:nvSpPr>
      <xdr:spPr>
        <a:xfrm>
          <a:off x="14541500" y="1457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123008</xdr:rowOff>
    </xdr:from>
    <xdr:to>
      <xdr:col>81</xdr:col>
      <xdr:colOff>50800</xdr:colOff>
      <xdr:row>85</xdr:row>
      <xdr:rowOff>51163</xdr:rowOff>
    </xdr:to>
    <xdr:cxnSp macro="">
      <xdr:nvCxnSpPr>
        <xdr:cNvPr id="685" name="直線コネクタ 684"/>
        <xdr:cNvCxnSpPr/>
      </xdr:nvCxnSpPr>
      <xdr:spPr>
        <a:xfrm flipV="1">
          <a:off x="14592300" y="14353358"/>
          <a:ext cx="889000" cy="27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129358</xdr:rowOff>
    </xdr:from>
    <xdr:to>
      <xdr:col>72</xdr:col>
      <xdr:colOff>38100</xdr:colOff>
      <xdr:row>85</xdr:row>
      <xdr:rowOff>59508</xdr:rowOff>
    </xdr:to>
    <xdr:sp macro="" textlink="">
      <xdr:nvSpPr>
        <xdr:cNvPr id="686" name="楕円 685"/>
        <xdr:cNvSpPr/>
      </xdr:nvSpPr>
      <xdr:spPr>
        <a:xfrm>
          <a:off x="13652500" y="1453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8708</xdr:rowOff>
    </xdr:from>
    <xdr:to>
      <xdr:col>76</xdr:col>
      <xdr:colOff>114300</xdr:colOff>
      <xdr:row>85</xdr:row>
      <xdr:rowOff>51163</xdr:rowOff>
    </xdr:to>
    <xdr:cxnSp macro="">
      <xdr:nvCxnSpPr>
        <xdr:cNvPr id="687" name="直線コネクタ 686"/>
        <xdr:cNvCxnSpPr/>
      </xdr:nvCxnSpPr>
      <xdr:spPr>
        <a:xfrm>
          <a:off x="13703300" y="1458195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35214</xdr:rowOff>
    </xdr:from>
    <xdr:ext cx="405111" cy="259045"/>
    <xdr:sp macro="" textlink="">
      <xdr:nvSpPr>
        <xdr:cNvPr id="688" name="n_1aveValue【消防施設】&#10;有形固定資産減価償却率"/>
        <xdr:cNvSpPr txBox="1"/>
      </xdr:nvSpPr>
      <xdr:spPr>
        <a:xfrm>
          <a:off x="15266044" y="1357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36847</xdr:rowOff>
    </xdr:from>
    <xdr:ext cx="405111" cy="259045"/>
    <xdr:sp macro="" textlink="">
      <xdr:nvSpPr>
        <xdr:cNvPr id="689" name="n_2aveValue【消防施設】&#10;有形固定資産減価償却率"/>
        <xdr:cNvSpPr txBox="1"/>
      </xdr:nvSpPr>
      <xdr:spPr>
        <a:xfrm>
          <a:off x="14389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690" name="n_3aveValue【消防施設】&#10;有形固定資産減価償却率"/>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164935</xdr:rowOff>
    </xdr:from>
    <xdr:ext cx="405111" cy="259045"/>
    <xdr:sp macro="" textlink="">
      <xdr:nvSpPr>
        <xdr:cNvPr id="691" name="n_1mainValue【消防施設】&#10;有形固定資産減価償却率"/>
        <xdr:cNvSpPr txBox="1"/>
      </xdr:nvSpPr>
      <xdr:spPr>
        <a:xfrm>
          <a:off x="15266044" y="1439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93090</xdr:rowOff>
    </xdr:from>
    <xdr:ext cx="405111" cy="259045"/>
    <xdr:sp macro="" textlink="">
      <xdr:nvSpPr>
        <xdr:cNvPr id="692" name="n_2mainValue【消防施設】&#10;有形固定資産減価償却率"/>
        <xdr:cNvSpPr txBox="1"/>
      </xdr:nvSpPr>
      <xdr:spPr>
        <a:xfrm>
          <a:off x="14389744" y="1466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50635</xdr:rowOff>
    </xdr:from>
    <xdr:ext cx="405111" cy="259045"/>
    <xdr:sp macro="" textlink="">
      <xdr:nvSpPr>
        <xdr:cNvPr id="693" name="n_3mainValue【消防施設】&#10;有形固定資産減価償却率"/>
        <xdr:cNvSpPr txBox="1"/>
      </xdr:nvSpPr>
      <xdr:spPr>
        <a:xfrm>
          <a:off x="13500744" y="1462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4" name="正方形/長方形 69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5" name="正方形/長方形 69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6" name="正方形/長方形 69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7" name="正方形/長方形 69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8" name="正方形/長方形 69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9" name="正方形/長方形 69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0" name="正方形/長方形 69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1" name="正方形/長方形 70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2" name="テキスト ボックス 70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3" name="直線コネクタ 70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04" name="直線コネクタ 70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05" name="テキスト ボックス 70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6" name="直線コネクタ 70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7" name="テキスト ボックス 70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8" name="直線コネクタ 70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9" name="テキスト ボックス 70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10" name="直線コネクタ 70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11" name="テキスト ボックス 71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2" name="直線コネクタ 71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3" name="テキスト ボックス 71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122682</xdr:rowOff>
    </xdr:from>
    <xdr:to>
      <xdr:col>116</xdr:col>
      <xdr:colOff>62864</xdr:colOff>
      <xdr:row>86</xdr:row>
      <xdr:rowOff>24385</xdr:rowOff>
    </xdr:to>
    <xdr:cxnSp macro="">
      <xdr:nvCxnSpPr>
        <xdr:cNvPr id="715" name="直線コネクタ 714"/>
        <xdr:cNvCxnSpPr/>
      </xdr:nvCxnSpPr>
      <xdr:spPr>
        <a:xfrm flipV="1">
          <a:off x="22160864" y="13667232"/>
          <a:ext cx="0" cy="1101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16"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17" name="直線コネクタ 716"/>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69359</xdr:rowOff>
    </xdr:from>
    <xdr:ext cx="469744" cy="259045"/>
    <xdr:sp macro="" textlink="">
      <xdr:nvSpPr>
        <xdr:cNvPr id="718" name="【消防施設】&#10;一人当たり面積最大値テキスト"/>
        <xdr:cNvSpPr txBox="1"/>
      </xdr:nvSpPr>
      <xdr:spPr>
        <a:xfrm>
          <a:off x="22199600" y="1344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122682</xdr:rowOff>
    </xdr:from>
    <xdr:to>
      <xdr:col>116</xdr:col>
      <xdr:colOff>152400</xdr:colOff>
      <xdr:row>79</xdr:row>
      <xdr:rowOff>122682</xdr:rowOff>
    </xdr:to>
    <xdr:cxnSp macro="">
      <xdr:nvCxnSpPr>
        <xdr:cNvPr id="719" name="直線コネクタ 718"/>
        <xdr:cNvCxnSpPr/>
      </xdr:nvCxnSpPr>
      <xdr:spPr>
        <a:xfrm>
          <a:off x="22072600" y="1366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101616</xdr:rowOff>
    </xdr:from>
    <xdr:ext cx="469744" cy="259045"/>
    <xdr:sp macro="" textlink="">
      <xdr:nvSpPr>
        <xdr:cNvPr id="720" name="【消防施設】&#10;一人当たり面積平均値テキスト"/>
        <xdr:cNvSpPr txBox="1"/>
      </xdr:nvSpPr>
      <xdr:spPr>
        <a:xfrm>
          <a:off x="22199600" y="1433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721" name="フローチャート: 判断 720"/>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65024</xdr:rowOff>
    </xdr:from>
    <xdr:to>
      <xdr:col>112</xdr:col>
      <xdr:colOff>38100</xdr:colOff>
      <xdr:row>84</xdr:row>
      <xdr:rowOff>166624</xdr:rowOff>
    </xdr:to>
    <xdr:sp macro="" textlink="">
      <xdr:nvSpPr>
        <xdr:cNvPr id="722" name="フローチャート: 判断 721"/>
        <xdr:cNvSpPr/>
      </xdr:nvSpPr>
      <xdr:spPr>
        <a:xfrm>
          <a:off x="21272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60452</xdr:rowOff>
    </xdr:from>
    <xdr:to>
      <xdr:col>107</xdr:col>
      <xdr:colOff>101600</xdr:colOff>
      <xdr:row>84</xdr:row>
      <xdr:rowOff>162052</xdr:rowOff>
    </xdr:to>
    <xdr:sp macro="" textlink="">
      <xdr:nvSpPr>
        <xdr:cNvPr id="723" name="フローチャート: 判断 722"/>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129032</xdr:rowOff>
    </xdr:from>
    <xdr:to>
      <xdr:col>102</xdr:col>
      <xdr:colOff>165100</xdr:colOff>
      <xdr:row>85</xdr:row>
      <xdr:rowOff>59182</xdr:rowOff>
    </xdr:to>
    <xdr:sp macro="" textlink="">
      <xdr:nvSpPr>
        <xdr:cNvPr id="724" name="フローチャート: 判断 723"/>
        <xdr:cNvSpPr/>
      </xdr:nvSpPr>
      <xdr:spPr>
        <a:xfrm>
          <a:off x="19494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5" name="テキスト ボックス 72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6" name="テキスト ボックス 72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7" name="テキスト ボックス 72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8" name="テキスト ボックス 72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9" name="テキスト ボックス 72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67311</xdr:rowOff>
    </xdr:from>
    <xdr:to>
      <xdr:col>116</xdr:col>
      <xdr:colOff>114300</xdr:colOff>
      <xdr:row>85</xdr:row>
      <xdr:rowOff>168911</xdr:rowOff>
    </xdr:to>
    <xdr:sp macro="" textlink="">
      <xdr:nvSpPr>
        <xdr:cNvPr id="730" name="楕円 729"/>
        <xdr:cNvSpPr/>
      </xdr:nvSpPr>
      <xdr:spPr>
        <a:xfrm>
          <a:off x="22110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153688</xdr:rowOff>
    </xdr:from>
    <xdr:ext cx="469744" cy="259045"/>
    <xdr:sp macro="" textlink="">
      <xdr:nvSpPr>
        <xdr:cNvPr id="731" name="【消防施設】&#10;一人当たり面積該当値テキスト"/>
        <xdr:cNvSpPr txBox="1"/>
      </xdr:nvSpPr>
      <xdr:spPr>
        <a:xfrm>
          <a:off x="22199600" y="1455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90170</xdr:rowOff>
    </xdr:from>
    <xdr:to>
      <xdr:col>112</xdr:col>
      <xdr:colOff>38100</xdr:colOff>
      <xdr:row>86</xdr:row>
      <xdr:rowOff>20320</xdr:rowOff>
    </xdr:to>
    <xdr:sp macro="" textlink="">
      <xdr:nvSpPr>
        <xdr:cNvPr id="732" name="楕円 731"/>
        <xdr:cNvSpPr/>
      </xdr:nvSpPr>
      <xdr:spPr>
        <a:xfrm>
          <a:off x="21272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118111</xdr:rowOff>
    </xdr:from>
    <xdr:to>
      <xdr:col>116</xdr:col>
      <xdr:colOff>63500</xdr:colOff>
      <xdr:row>85</xdr:row>
      <xdr:rowOff>140970</xdr:rowOff>
    </xdr:to>
    <xdr:cxnSp macro="">
      <xdr:nvCxnSpPr>
        <xdr:cNvPr id="733" name="直線コネクタ 732"/>
        <xdr:cNvCxnSpPr/>
      </xdr:nvCxnSpPr>
      <xdr:spPr>
        <a:xfrm flipV="1">
          <a:off x="21323300" y="146913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110744</xdr:rowOff>
    </xdr:from>
    <xdr:to>
      <xdr:col>107</xdr:col>
      <xdr:colOff>101600</xdr:colOff>
      <xdr:row>85</xdr:row>
      <xdr:rowOff>40894</xdr:rowOff>
    </xdr:to>
    <xdr:sp macro="" textlink="">
      <xdr:nvSpPr>
        <xdr:cNvPr id="734" name="楕円 733"/>
        <xdr:cNvSpPr/>
      </xdr:nvSpPr>
      <xdr:spPr>
        <a:xfrm>
          <a:off x="20383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161544</xdr:rowOff>
    </xdr:from>
    <xdr:to>
      <xdr:col>111</xdr:col>
      <xdr:colOff>177800</xdr:colOff>
      <xdr:row>85</xdr:row>
      <xdr:rowOff>140970</xdr:rowOff>
    </xdr:to>
    <xdr:cxnSp macro="">
      <xdr:nvCxnSpPr>
        <xdr:cNvPr id="735" name="直線コネクタ 734"/>
        <xdr:cNvCxnSpPr/>
      </xdr:nvCxnSpPr>
      <xdr:spPr>
        <a:xfrm>
          <a:off x="20434300" y="14563344"/>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736" name="楕円 735"/>
        <xdr:cNvSpPr/>
      </xdr:nvSpPr>
      <xdr:spPr>
        <a:xfrm>
          <a:off x="19494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161544</xdr:rowOff>
    </xdr:from>
    <xdr:to>
      <xdr:col>107</xdr:col>
      <xdr:colOff>50800</xdr:colOff>
      <xdr:row>85</xdr:row>
      <xdr:rowOff>118111</xdr:rowOff>
    </xdr:to>
    <xdr:cxnSp macro="">
      <xdr:nvCxnSpPr>
        <xdr:cNvPr id="737" name="直線コネクタ 736"/>
        <xdr:cNvCxnSpPr/>
      </xdr:nvCxnSpPr>
      <xdr:spPr>
        <a:xfrm flipV="1">
          <a:off x="19545300" y="14563344"/>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11701</xdr:rowOff>
    </xdr:from>
    <xdr:ext cx="469744" cy="259045"/>
    <xdr:sp macro="" textlink="">
      <xdr:nvSpPr>
        <xdr:cNvPr id="738" name="n_1aveValue【消防施設】&#10;一人当たり面積"/>
        <xdr:cNvSpPr txBox="1"/>
      </xdr:nvSpPr>
      <xdr:spPr>
        <a:xfrm>
          <a:off x="210757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7129</xdr:rowOff>
    </xdr:from>
    <xdr:ext cx="469744" cy="259045"/>
    <xdr:sp macro="" textlink="">
      <xdr:nvSpPr>
        <xdr:cNvPr id="739" name="n_2aveValue【消防施設】&#10;一人当たり面積"/>
        <xdr:cNvSpPr txBox="1"/>
      </xdr:nvSpPr>
      <xdr:spPr>
        <a:xfrm>
          <a:off x="20199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75709</xdr:rowOff>
    </xdr:from>
    <xdr:ext cx="469744" cy="259045"/>
    <xdr:sp macro="" textlink="">
      <xdr:nvSpPr>
        <xdr:cNvPr id="740" name="n_3aveValue【消防施設】&#10;一人当たり面積"/>
        <xdr:cNvSpPr txBox="1"/>
      </xdr:nvSpPr>
      <xdr:spPr>
        <a:xfrm>
          <a:off x="19310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11447</xdr:rowOff>
    </xdr:from>
    <xdr:ext cx="469744" cy="259045"/>
    <xdr:sp macro="" textlink="">
      <xdr:nvSpPr>
        <xdr:cNvPr id="741" name="n_1mainValue【消防施設】&#10;一人当たり面積"/>
        <xdr:cNvSpPr txBox="1"/>
      </xdr:nvSpPr>
      <xdr:spPr>
        <a:xfrm>
          <a:off x="21075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32021</xdr:rowOff>
    </xdr:from>
    <xdr:ext cx="469744" cy="259045"/>
    <xdr:sp macro="" textlink="">
      <xdr:nvSpPr>
        <xdr:cNvPr id="742" name="n_2mainValue【消防施設】&#10;一人当たり面積"/>
        <xdr:cNvSpPr txBox="1"/>
      </xdr:nvSpPr>
      <xdr:spPr>
        <a:xfrm>
          <a:off x="20199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160038</xdr:rowOff>
    </xdr:from>
    <xdr:ext cx="469744" cy="259045"/>
    <xdr:sp macro="" textlink="">
      <xdr:nvSpPr>
        <xdr:cNvPr id="743" name="n_3mainValue【消防施設】&#10;一人当たり面積"/>
        <xdr:cNvSpPr txBox="1"/>
      </xdr:nvSpPr>
      <xdr:spPr>
        <a:xfrm>
          <a:off x="19310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2" name="テキスト ボックス 7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3" name="直線コネクタ 7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54" name="直線コネクタ 75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55" name="テキスト ボックス 75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6" name="直線コネクタ 75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7" name="テキスト ボックス 75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8" name="直線コネクタ 75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9" name="テキスト ボックス 75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0" name="直線コネクタ 75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1" name="テキスト ボックス 76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2" name="直線コネクタ 76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3" name="テキスト ボックス 76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4" name="直線コネクタ 76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65" name="テキスト ボックス 76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6" name="直線コネクタ 7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67" name="テキスト ボックス 76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108</xdr:row>
      <xdr:rowOff>134982</xdr:rowOff>
    </xdr:to>
    <xdr:cxnSp macro="">
      <xdr:nvCxnSpPr>
        <xdr:cNvPr id="769" name="直線コネクタ 768"/>
        <xdr:cNvCxnSpPr/>
      </xdr:nvCxnSpPr>
      <xdr:spPr>
        <a:xfrm flipV="1">
          <a:off x="16318864" y="17134658"/>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138809</xdr:rowOff>
    </xdr:from>
    <xdr:ext cx="340478" cy="259045"/>
    <xdr:sp macro="" textlink="">
      <xdr:nvSpPr>
        <xdr:cNvPr id="770" name="【庁舎】&#10;有形固定資産減価償却率最小値テキスト"/>
        <xdr:cNvSpPr txBox="1"/>
      </xdr:nvSpPr>
      <xdr:spPr>
        <a:xfrm>
          <a:off x="16357600" y="186554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134982</xdr:rowOff>
    </xdr:from>
    <xdr:to>
      <xdr:col>86</xdr:col>
      <xdr:colOff>25400</xdr:colOff>
      <xdr:row>108</xdr:row>
      <xdr:rowOff>134982</xdr:rowOff>
    </xdr:to>
    <xdr:cxnSp macro="">
      <xdr:nvCxnSpPr>
        <xdr:cNvPr id="771" name="直線コネクタ 770"/>
        <xdr:cNvCxnSpPr/>
      </xdr:nvCxnSpPr>
      <xdr:spPr>
        <a:xfrm>
          <a:off x="16230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405111" cy="259045"/>
    <xdr:sp macro="" textlink="">
      <xdr:nvSpPr>
        <xdr:cNvPr id="772" name="【庁舎】&#10;有形固定資産減価償却率最大値テキスト"/>
        <xdr:cNvSpPr txBox="1"/>
      </xdr:nvSpPr>
      <xdr:spPr>
        <a:xfrm>
          <a:off x="16357600" y="1690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773" name="直線コネクタ 772"/>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134456</xdr:rowOff>
    </xdr:from>
    <xdr:ext cx="405111" cy="259045"/>
    <xdr:sp macro="" textlink="">
      <xdr:nvSpPr>
        <xdr:cNvPr id="774" name="【庁舎】&#10;有形固定資産減価償却率平均値テキスト"/>
        <xdr:cNvSpPr txBox="1"/>
      </xdr:nvSpPr>
      <xdr:spPr>
        <a:xfrm>
          <a:off x="16357600" y="17793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775" name="フローチャート: 判断 774"/>
        <xdr:cNvSpPr/>
      </xdr:nvSpPr>
      <xdr:spPr>
        <a:xfrm>
          <a:off x="16268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776" name="フローチャート: 判断 775"/>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133169</xdr:rowOff>
    </xdr:from>
    <xdr:to>
      <xdr:col>76</xdr:col>
      <xdr:colOff>165100</xdr:colOff>
      <xdr:row>104</xdr:row>
      <xdr:rowOff>63319</xdr:rowOff>
    </xdr:to>
    <xdr:sp macro="" textlink="">
      <xdr:nvSpPr>
        <xdr:cNvPr id="777" name="フローチャート: 判断 776"/>
        <xdr:cNvSpPr/>
      </xdr:nvSpPr>
      <xdr:spPr>
        <a:xfrm>
          <a:off x="14541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18869</xdr:rowOff>
    </xdr:from>
    <xdr:to>
      <xdr:col>72</xdr:col>
      <xdr:colOff>38100</xdr:colOff>
      <xdr:row>103</xdr:row>
      <xdr:rowOff>120469</xdr:rowOff>
    </xdr:to>
    <xdr:sp macro="" textlink="">
      <xdr:nvSpPr>
        <xdr:cNvPr id="778" name="フローチャート: 判断 777"/>
        <xdr:cNvSpPr/>
      </xdr:nvSpPr>
      <xdr:spPr>
        <a:xfrm>
          <a:off x="13652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9" name="テキスト ボックス 7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0" name="テキスト ボックス 7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1" name="テキスト ボックス 7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2" name="テキスト ボックス 7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3" name="テキスト ボックス 7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907</xdr:rowOff>
    </xdr:from>
    <xdr:to>
      <xdr:col>85</xdr:col>
      <xdr:colOff>177800</xdr:colOff>
      <xdr:row>102</xdr:row>
      <xdr:rowOff>102507</xdr:rowOff>
    </xdr:to>
    <xdr:sp macro="" textlink="">
      <xdr:nvSpPr>
        <xdr:cNvPr id="784" name="楕円 783"/>
        <xdr:cNvSpPr/>
      </xdr:nvSpPr>
      <xdr:spPr>
        <a:xfrm>
          <a:off x="16268700" y="1748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23784</xdr:rowOff>
    </xdr:from>
    <xdr:ext cx="405111" cy="259045"/>
    <xdr:sp macro="" textlink="">
      <xdr:nvSpPr>
        <xdr:cNvPr id="785" name="【庁舎】&#10;有形固定資産減価償却率該当値テキスト"/>
        <xdr:cNvSpPr txBox="1"/>
      </xdr:nvSpPr>
      <xdr:spPr>
        <a:xfrm>
          <a:off x="16357600" y="1734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23768</xdr:rowOff>
    </xdr:from>
    <xdr:to>
      <xdr:col>81</xdr:col>
      <xdr:colOff>101600</xdr:colOff>
      <xdr:row>102</xdr:row>
      <xdr:rowOff>125368</xdr:rowOff>
    </xdr:to>
    <xdr:sp macro="" textlink="">
      <xdr:nvSpPr>
        <xdr:cNvPr id="786" name="楕円 785"/>
        <xdr:cNvSpPr/>
      </xdr:nvSpPr>
      <xdr:spPr>
        <a:xfrm>
          <a:off x="15430500" y="1751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51707</xdr:rowOff>
    </xdr:from>
    <xdr:to>
      <xdr:col>85</xdr:col>
      <xdr:colOff>127000</xdr:colOff>
      <xdr:row>102</xdr:row>
      <xdr:rowOff>74568</xdr:rowOff>
    </xdr:to>
    <xdr:cxnSp macro="">
      <xdr:nvCxnSpPr>
        <xdr:cNvPr id="787" name="直線コネクタ 786"/>
        <xdr:cNvCxnSpPr/>
      </xdr:nvCxnSpPr>
      <xdr:spPr>
        <a:xfrm flipV="1">
          <a:off x="15481300" y="17539607"/>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51526</xdr:rowOff>
    </xdr:from>
    <xdr:to>
      <xdr:col>76</xdr:col>
      <xdr:colOff>165100</xdr:colOff>
      <xdr:row>102</xdr:row>
      <xdr:rowOff>153126</xdr:rowOff>
    </xdr:to>
    <xdr:sp macro="" textlink="">
      <xdr:nvSpPr>
        <xdr:cNvPr id="788" name="楕円 787"/>
        <xdr:cNvSpPr/>
      </xdr:nvSpPr>
      <xdr:spPr>
        <a:xfrm>
          <a:off x="14541500" y="1753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74568</xdr:rowOff>
    </xdr:from>
    <xdr:to>
      <xdr:col>81</xdr:col>
      <xdr:colOff>50800</xdr:colOff>
      <xdr:row>102</xdr:row>
      <xdr:rowOff>102326</xdr:rowOff>
    </xdr:to>
    <xdr:cxnSp macro="">
      <xdr:nvCxnSpPr>
        <xdr:cNvPr id="789" name="直線コネクタ 788"/>
        <xdr:cNvCxnSpPr/>
      </xdr:nvCxnSpPr>
      <xdr:spPr>
        <a:xfrm flipV="1">
          <a:off x="14592300" y="17562468"/>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74386</xdr:rowOff>
    </xdr:from>
    <xdr:to>
      <xdr:col>72</xdr:col>
      <xdr:colOff>38100</xdr:colOff>
      <xdr:row>102</xdr:row>
      <xdr:rowOff>4536</xdr:rowOff>
    </xdr:to>
    <xdr:sp macro="" textlink="">
      <xdr:nvSpPr>
        <xdr:cNvPr id="790" name="楕円 789"/>
        <xdr:cNvSpPr/>
      </xdr:nvSpPr>
      <xdr:spPr>
        <a:xfrm>
          <a:off x="13652500" y="1739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125186</xdr:rowOff>
    </xdr:from>
    <xdr:to>
      <xdr:col>76</xdr:col>
      <xdr:colOff>114300</xdr:colOff>
      <xdr:row>102</xdr:row>
      <xdr:rowOff>102326</xdr:rowOff>
    </xdr:to>
    <xdr:cxnSp macro="">
      <xdr:nvCxnSpPr>
        <xdr:cNvPr id="791" name="直線コネクタ 790"/>
        <xdr:cNvCxnSpPr/>
      </xdr:nvCxnSpPr>
      <xdr:spPr>
        <a:xfrm>
          <a:off x="13703300" y="17441636"/>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60977</xdr:rowOff>
    </xdr:from>
    <xdr:ext cx="405111" cy="259045"/>
    <xdr:sp macro="" textlink="">
      <xdr:nvSpPr>
        <xdr:cNvPr id="792" name="n_1aveValue【庁舎】&#10;有形固定資産減価償却率"/>
        <xdr:cNvSpPr txBox="1"/>
      </xdr:nvSpPr>
      <xdr:spPr>
        <a:xfrm>
          <a:off x="152660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54446</xdr:rowOff>
    </xdr:from>
    <xdr:ext cx="405111" cy="259045"/>
    <xdr:sp macro="" textlink="">
      <xdr:nvSpPr>
        <xdr:cNvPr id="793" name="n_2aveValue【庁舎】&#10;有形固定資産減価償却率"/>
        <xdr:cNvSpPr txBox="1"/>
      </xdr:nvSpPr>
      <xdr:spPr>
        <a:xfrm>
          <a:off x="143897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111596</xdr:rowOff>
    </xdr:from>
    <xdr:ext cx="405111" cy="259045"/>
    <xdr:sp macro="" textlink="">
      <xdr:nvSpPr>
        <xdr:cNvPr id="794" name="n_3aveValue【庁舎】&#10;有形固定資産減価償却率"/>
        <xdr:cNvSpPr txBox="1"/>
      </xdr:nvSpPr>
      <xdr:spPr>
        <a:xfrm>
          <a:off x="13500744" y="1777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141895</xdr:rowOff>
    </xdr:from>
    <xdr:ext cx="405111" cy="259045"/>
    <xdr:sp macro="" textlink="">
      <xdr:nvSpPr>
        <xdr:cNvPr id="795" name="n_1mainValue【庁舎】&#10;有形固定資産減価償却率"/>
        <xdr:cNvSpPr txBox="1"/>
      </xdr:nvSpPr>
      <xdr:spPr>
        <a:xfrm>
          <a:off x="15266044" y="17286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169653</xdr:rowOff>
    </xdr:from>
    <xdr:ext cx="405111" cy="259045"/>
    <xdr:sp macro="" textlink="">
      <xdr:nvSpPr>
        <xdr:cNvPr id="796" name="n_2mainValue【庁舎】&#10;有形固定資産減価償却率"/>
        <xdr:cNvSpPr txBox="1"/>
      </xdr:nvSpPr>
      <xdr:spPr>
        <a:xfrm>
          <a:off x="14389744" y="1731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21063</xdr:rowOff>
    </xdr:from>
    <xdr:ext cx="405111" cy="259045"/>
    <xdr:sp macro="" textlink="">
      <xdr:nvSpPr>
        <xdr:cNvPr id="797" name="n_3mainValue【庁舎】&#10;有形固定資産減価償却率"/>
        <xdr:cNvSpPr txBox="1"/>
      </xdr:nvSpPr>
      <xdr:spPr>
        <a:xfrm>
          <a:off x="13500744" y="1716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8" name="直線コネクタ 8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9" name="テキスト ボックス 8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0" name="直線コネクタ 8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1" name="テキスト ボックス 8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2" name="直線コネクタ 8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3" name="テキスト ボックス 8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4" name="直線コネクタ 8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5" name="テキスト ボックス 8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6" name="直線コネクタ 8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7" name="テキスト ボックス 8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8" name="直線コネクタ 8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9" name="テキスト ボックス 8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107</xdr:row>
      <xdr:rowOff>139881</xdr:rowOff>
    </xdr:to>
    <xdr:cxnSp macro="">
      <xdr:nvCxnSpPr>
        <xdr:cNvPr id="823" name="直線コネクタ 822"/>
        <xdr:cNvCxnSpPr/>
      </xdr:nvCxnSpPr>
      <xdr:spPr>
        <a:xfrm flipV="1">
          <a:off x="22160864" y="17227731"/>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824" name="【庁舎】&#10;一人当たり面積最小値テキスト"/>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825" name="直線コネクタ 824"/>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826"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827" name="直線コネクタ 826"/>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115225</xdr:rowOff>
    </xdr:from>
    <xdr:ext cx="469744" cy="259045"/>
    <xdr:sp macro="" textlink="">
      <xdr:nvSpPr>
        <xdr:cNvPr id="828" name="【庁舎】&#10;一人当たり面積平均値テキスト"/>
        <xdr:cNvSpPr txBox="1"/>
      </xdr:nvSpPr>
      <xdr:spPr>
        <a:xfrm>
          <a:off x="22199600" y="17946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92348</xdr:rowOff>
    </xdr:from>
    <xdr:to>
      <xdr:col>116</xdr:col>
      <xdr:colOff>114300</xdr:colOff>
      <xdr:row>106</xdr:row>
      <xdr:rowOff>22498</xdr:rowOff>
    </xdr:to>
    <xdr:sp macro="" textlink="">
      <xdr:nvSpPr>
        <xdr:cNvPr id="829" name="フローチャート: 判断 828"/>
        <xdr:cNvSpPr/>
      </xdr:nvSpPr>
      <xdr:spPr>
        <a:xfrm>
          <a:off x="221107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102144</xdr:rowOff>
    </xdr:from>
    <xdr:to>
      <xdr:col>112</xdr:col>
      <xdr:colOff>38100</xdr:colOff>
      <xdr:row>106</xdr:row>
      <xdr:rowOff>32294</xdr:rowOff>
    </xdr:to>
    <xdr:sp macro="" textlink="">
      <xdr:nvSpPr>
        <xdr:cNvPr id="830" name="フローチャート: 判断 829"/>
        <xdr:cNvSpPr/>
      </xdr:nvSpPr>
      <xdr:spPr>
        <a:xfrm>
          <a:off x="21272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118473</xdr:rowOff>
    </xdr:from>
    <xdr:to>
      <xdr:col>107</xdr:col>
      <xdr:colOff>101600</xdr:colOff>
      <xdr:row>106</xdr:row>
      <xdr:rowOff>48623</xdr:rowOff>
    </xdr:to>
    <xdr:sp macro="" textlink="">
      <xdr:nvSpPr>
        <xdr:cNvPr id="831" name="フローチャート: 判断 830"/>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32" name="フローチャート: 判断 831"/>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838" name="楕円 837"/>
        <xdr:cNvSpPr/>
      </xdr:nvSpPr>
      <xdr:spPr>
        <a:xfrm>
          <a:off x="221107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98533</xdr:rowOff>
    </xdr:from>
    <xdr:ext cx="469744" cy="259045"/>
    <xdr:sp macro="" textlink="">
      <xdr:nvSpPr>
        <xdr:cNvPr id="839" name="【庁舎】&#10;一人当たり面積該当値テキスト"/>
        <xdr:cNvSpPr txBox="1"/>
      </xdr:nvSpPr>
      <xdr:spPr>
        <a:xfrm>
          <a:off x="22199600" y="1827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120106</xdr:rowOff>
    </xdr:from>
    <xdr:to>
      <xdr:col>112</xdr:col>
      <xdr:colOff>38100</xdr:colOff>
      <xdr:row>107</xdr:row>
      <xdr:rowOff>50256</xdr:rowOff>
    </xdr:to>
    <xdr:sp macro="" textlink="">
      <xdr:nvSpPr>
        <xdr:cNvPr id="840" name="楕円 839"/>
        <xdr:cNvSpPr/>
      </xdr:nvSpPr>
      <xdr:spPr>
        <a:xfrm>
          <a:off x="212725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170906</xdr:rowOff>
    </xdr:from>
    <xdr:to>
      <xdr:col>116</xdr:col>
      <xdr:colOff>63500</xdr:colOff>
      <xdr:row>106</xdr:row>
      <xdr:rowOff>170906</xdr:rowOff>
    </xdr:to>
    <xdr:cxnSp macro="">
      <xdr:nvCxnSpPr>
        <xdr:cNvPr id="841" name="直線コネクタ 840"/>
        <xdr:cNvCxnSpPr/>
      </xdr:nvCxnSpPr>
      <xdr:spPr>
        <a:xfrm>
          <a:off x="21323300" y="183446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116839</xdr:rowOff>
    </xdr:from>
    <xdr:to>
      <xdr:col>107</xdr:col>
      <xdr:colOff>101600</xdr:colOff>
      <xdr:row>107</xdr:row>
      <xdr:rowOff>46989</xdr:rowOff>
    </xdr:to>
    <xdr:sp macro="" textlink="">
      <xdr:nvSpPr>
        <xdr:cNvPr id="842" name="楕円 841"/>
        <xdr:cNvSpPr/>
      </xdr:nvSpPr>
      <xdr:spPr>
        <a:xfrm>
          <a:off x="20383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167639</xdr:rowOff>
    </xdr:from>
    <xdr:to>
      <xdr:col>111</xdr:col>
      <xdr:colOff>177800</xdr:colOff>
      <xdr:row>106</xdr:row>
      <xdr:rowOff>170906</xdr:rowOff>
    </xdr:to>
    <xdr:cxnSp macro="">
      <xdr:nvCxnSpPr>
        <xdr:cNvPr id="843" name="直線コネクタ 842"/>
        <xdr:cNvCxnSpPr/>
      </xdr:nvCxnSpPr>
      <xdr:spPr>
        <a:xfrm>
          <a:off x="20434300" y="18341339"/>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116839</xdr:rowOff>
    </xdr:from>
    <xdr:to>
      <xdr:col>102</xdr:col>
      <xdr:colOff>165100</xdr:colOff>
      <xdr:row>107</xdr:row>
      <xdr:rowOff>46989</xdr:rowOff>
    </xdr:to>
    <xdr:sp macro="" textlink="">
      <xdr:nvSpPr>
        <xdr:cNvPr id="844" name="楕円 843"/>
        <xdr:cNvSpPr/>
      </xdr:nvSpPr>
      <xdr:spPr>
        <a:xfrm>
          <a:off x="19494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167639</xdr:rowOff>
    </xdr:from>
    <xdr:to>
      <xdr:col>107</xdr:col>
      <xdr:colOff>50800</xdr:colOff>
      <xdr:row>106</xdr:row>
      <xdr:rowOff>167639</xdr:rowOff>
    </xdr:to>
    <xdr:cxnSp macro="">
      <xdr:nvCxnSpPr>
        <xdr:cNvPr id="845" name="直線コネクタ 844"/>
        <xdr:cNvCxnSpPr/>
      </xdr:nvCxnSpPr>
      <xdr:spPr>
        <a:xfrm>
          <a:off x="19545300" y="18341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48821</xdr:rowOff>
    </xdr:from>
    <xdr:ext cx="469744" cy="259045"/>
    <xdr:sp macro="" textlink="">
      <xdr:nvSpPr>
        <xdr:cNvPr id="846" name="n_1aveValue【庁舎】&#10;一人当たり面積"/>
        <xdr:cNvSpPr txBox="1"/>
      </xdr:nvSpPr>
      <xdr:spPr>
        <a:xfrm>
          <a:off x="210757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65150</xdr:rowOff>
    </xdr:from>
    <xdr:ext cx="469744" cy="259045"/>
    <xdr:sp macro="" textlink="">
      <xdr:nvSpPr>
        <xdr:cNvPr id="847" name="n_2aveValue【庁舎】&#10;一人当たり面積"/>
        <xdr:cNvSpPr txBox="1"/>
      </xdr:nvSpPr>
      <xdr:spPr>
        <a:xfrm>
          <a:off x="20199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848" name="n_3aveValue【庁舎】&#10;一人当たり面積"/>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41383</xdr:rowOff>
    </xdr:from>
    <xdr:ext cx="469744" cy="259045"/>
    <xdr:sp macro="" textlink="">
      <xdr:nvSpPr>
        <xdr:cNvPr id="849" name="n_1mainValue【庁舎】&#10;一人当たり面積"/>
        <xdr:cNvSpPr txBox="1"/>
      </xdr:nvSpPr>
      <xdr:spPr>
        <a:xfrm>
          <a:off x="21075727"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38116</xdr:rowOff>
    </xdr:from>
    <xdr:ext cx="469744" cy="259045"/>
    <xdr:sp macro="" textlink="">
      <xdr:nvSpPr>
        <xdr:cNvPr id="850" name="n_2mainValue【庁舎】&#10;一人当たり面積"/>
        <xdr:cNvSpPr txBox="1"/>
      </xdr:nvSpPr>
      <xdr:spPr>
        <a:xfrm>
          <a:off x="20199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38116</xdr:rowOff>
    </xdr:from>
    <xdr:ext cx="469744" cy="259045"/>
    <xdr:sp macro="" textlink="">
      <xdr:nvSpPr>
        <xdr:cNvPr id="851" name="n_3mainValue【庁舎】&#10;一人当たり面積"/>
        <xdr:cNvSpPr txBox="1"/>
      </xdr:nvSpPr>
      <xdr:spPr>
        <a:xfrm>
          <a:off x="19310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の有形固定資産減価償却率が平均を上回っている。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については、長寿命化計画に基づき、適切な管理を行っていく。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については、今後の対応については検討中である。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福岡県小郡市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59,735
58,719
45.51
20,174,945
19,914,049
217,869
11,641,064
17,771,404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税収については、個人市民税・固定資産税の割合が高く、法人市民税の割合が少ないため、景気による影響は少なく、財政力指数は横ばいである。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今後、高齢化の進展に伴い、社会保障経費の増加が見込まれており、企業誘致による働き口の確保、子育て環境の充実等により、人口増加を図り、財政基盤の強化に努める。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114300</xdr:rowOff>
    </xdr:to>
    <xdr:cxnSp macro="">
      <xdr:nvCxnSpPr>
        <xdr:cNvPr id="64" name="直線コネクタ 63"/>
        <xdr:cNvCxnSpPr/>
      </xdr:nvCxnSpPr>
      <xdr:spPr>
        <a:xfrm flipV="1">
          <a:off x="4953000" y="64219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7"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8" name="直線コネクタ 67"/>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45508</xdr:rowOff>
    </xdr:from>
    <xdr:to>
      <xdr:col>23</xdr:col>
      <xdr:colOff>133350</xdr:colOff>
      <xdr:row>42</xdr:row>
      <xdr:rowOff>45508</xdr:rowOff>
    </xdr:to>
    <xdr:cxnSp macro="">
      <xdr:nvCxnSpPr>
        <xdr:cNvPr id="69" name="直線コネクタ 68"/>
        <xdr:cNvCxnSpPr/>
      </xdr:nvCxnSpPr>
      <xdr:spPr>
        <a:xfrm>
          <a:off x="4114800" y="72464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45508</xdr:rowOff>
    </xdr:from>
    <xdr:to>
      <xdr:col>19</xdr:col>
      <xdr:colOff>133350</xdr:colOff>
      <xdr:row>42</xdr:row>
      <xdr:rowOff>65617</xdr:rowOff>
    </xdr:to>
    <xdr:cxnSp macro="">
      <xdr:nvCxnSpPr>
        <xdr:cNvPr id="72" name="直線コネクタ 71"/>
        <xdr:cNvCxnSpPr/>
      </xdr:nvCxnSpPr>
      <xdr:spPr>
        <a:xfrm flipV="1">
          <a:off x="3225800" y="72464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45508</xdr:rowOff>
    </xdr:from>
    <xdr:to>
      <xdr:col>19</xdr:col>
      <xdr:colOff>184150</xdr:colOff>
      <xdr:row>41</xdr:row>
      <xdr:rowOff>147108</xdr:rowOff>
    </xdr:to>
    <xdr:sp macro="" textlink="">
      <xdr:nvSpPr>
        <xdr:cNvPr id="73" name="フローチャート: 判断 72"/>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157285</xdr:rowOff>
    </xdr:from>
    <xdr:ext cx="736600" cy="259045"/>
    <xdr:sp macro="" textlink="">
      <xdr:nvSpPr>
        <xdr:cNvPr id="74" name="テキスト ボックス 73"/>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65617</xdr:rowOff>
    </xdr:from>
    <xdr:to>
      <xdr:col>15</xdr:col>
      <xdr:colOff>82550</xdr:colOff>
      <xdr:row>42</xdr:row>
      <xdr:rowOff>105833</xdr:rowOff>
    </xdr:to>
    <xdr:cxnSp macro="">
      <xdr:nvCxnSpPr>
        <xdr:cNvPr id="75" name="直線コネクタ 74"/>
        <xdr:cNvCxnSpPr/>
      </xdr:nvCxnSpPr>
      <xdr:spPr>
        <a:xfrm flipV="1">
          <a:off x="2336800" y="72665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125942</xdr:rowOff>
    </xdr:to>
    <xdr:cxnSp macro="">
      <xdr:nvCxnSpPr>
        <xdr:cNvPr id="78" name="直線コネクタ 77"/>
        <xdr:cNvCxnSpPr/>
      </xdr:nvCxnSpPr>
      <xdr:spPr>
        <a:xfrm flipV="1">
          <a:off x="1447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85725</xdr:rowOff>
    </xdr:from>
    <xdr:to>
      <xdr:col>11</xdr:col>
      <xdr:colOff>82550</xdr:colOff>
      <xdr:row>42</xdr:row>
      <xdr:rowOff>15875</xdr:rowOff>
    </xdr:to>
    <xdr:sp macro="" textlink="">
      <xdr:nvSpPr>
        <xdr:cNvPr id="79" name="フローチャート: 判断 78"/>
        <xdr:cNvSpPr/>
      </xdr:nvSpPr>
      <xdr:spPr>
        <a:xfrm>
          <a:off x="2286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26052</xdr:rowOff>
    </xdr:from>
    <xdr:ext cx="762000" cy="259045"/>
    <xdr:sp macro="" textlink="">
      <xdr:nvSpPr>
        <xdr:cNvPr id="80" name="テキスト ボックス 79"/>
        <xdr:cNvSpPr txBox="1"/>
      </xdr:nvSpPr>
      <xdr:spPr>
        <a:xfrm>
          <a:off x="1955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166158</xdr:rowOff>
    </xdr:from>
    <xdr:to>
      <xdr:col>23</xdr:col>
      <xdr:colOff>184150</xdr:colOff>
      <xdr:row>42</xdr:row>
      <xdr:rowOff>96308</xdr:rowOff>
    </xdr:to>
    <xdr:sp macro="" textlink="">
      <xdr:nvSpPr>
        <xdr:cNvPr id="88" name="楕円 87"/>
        <xdr:cNvSpPr/>
      </xdr:nvSpPr>
      <xdr:spPr>
        <a:xfrm>
          <a:off x="49022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138235</xdr:rowOff>
    </xdr:from>
    <xdr:ext cx="762000" cy="259045"/>
    <xdr:sp macro="" textlink="">
      <xdr:nvSpPr>
        <xdr:cNvPr id="89" name="財政力該当値テキスト"/>
        <xdr:cNvSpPr txBox="1"/>
      </xdr:nvSpPr>
      <xdr:spPr>
        <a:xfrm>
          <a:off x="5041900" y="716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166158</xdr:rowOff>
    </xdr:from>
    <xdr:to>
      <xdr:col>19</xdr:col>
      <xdr:colOff>184150</xdr:colOff>
      <xdr:row>42</xdr:row>
      <xdr:rowOff>96308</xdr:rowOff>
    </xdr:to>
    <xdr:sp macro="" textlink="">
      <xdr:nvSpPr>
        <xdr:cNvPr id="90" name="楕円 89"/>
        <xdr:cNvSpPr/>
      </xdr:nvSpPr>
      <xdr:spPr>
        <a:xfrm>
          <a:off x="4064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81085</xdr:rowOff>
    </xdr:from>
    <xdr:ext cx="736600" cy="259045"/>
    <xdr:sp macro="" textlink="">
      <xdr:nvSpPr>
        <xdr:cNvPr id="91" name="テキスト ボックス 90"/>
        <xdr:cNvSpPr txBox="1"/>
      </xdr:nvSpPr>
      <xdr:spPr>
        <a:xfrm>
          <a:off x="3733800" y="728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14817</xdr:rowOff>
    </xdr:from>
    <xdr:to>
      <xdr:col>15</xdr:col>
      <xdr:colOff>133350</xdr:colOff>
      <xdr:row>42</xdr:row>
      <xdr:rowOff>116417</xdr:rowOff>
    </xdr:to>
    <xdr:sp macro="" textlink="">
      <xdr:nvSpPr>
        <xdr:cNvPr id="92" name="楕円 91"/>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93" name="テキスト ボックス 92"/>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4" name="楕円 93"/>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95" name="テキスト ボックス 94"/>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96" name="楕円 95"/>
        <xdr:cNvSpPr/>
      </xdr:nvSpPr>
      <xdr:spPr>
        <a:xfrm>
          <a:off x="1397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97" name="テキスト ボックス 96"/>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歳出において、人件費や扶助費が増加したことにより、経常収支比率が</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今後も、引き続き自主財源の確保を図るとともに、事務事業見直しによる経常経費の削減、公債費の適正化を図り、経常収支比率の改善に努める。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90678</xdr:rowOff>
    </xdr:from>
    <xdr:to>
      <xdr:col>23</xdr:col>
      <xdr:colOff>133350</xdr:colOff>
      <xdr:row>65</xdr:row>
      <xdr:rowOff>109220</xdr:rowOff>
    </xdr:to>
    <xdr:cxnSp macro="">
      <xdr:nvCxnSpPr>
        <xdr:cNvPr id="125" name="直線コネクタ 124"/>
        <xdr:cNvCxnSpPr/>
      </xdr:nvCxnSpPr>
      <xdr:spPr>
        <a:xfrm flipV="1">
          <a:off x="4953000" y="10206228"/>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81297</xdr:rowOff>
    </xdr:from>
    <xdr:ext cx="762000" cy="259045"/>
    <xdr:sp macro="" textlink="">
      <xdr:nvSpPr>
        <xdr:cNvPr id="126" name="財政構造の弾力性最小値テキスト"/>
        <xdr:cNvSpPr txBox="1"/>
      </xdr:nvSpPr>
      <xdr:spPr>
        <a:xfrm>
          <a:off x="5041900" y="1122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109220</xdr:rowOff>
    </xdr:from>
    <xdr:to>
      <xdr:col>24</xdr:col>
      <xdr:colOff>12700</xdr:colOff>
      <xdr:row>65</xdr:row>
      <xdr:rowOff>109220</xdr:rowOff>
    </xdr:to>
    <xdr:cxnSp macro="">
      <xdr:nvCxnSpPr>
        <xdr:cNvPr id="127" name="直線コネクタ 126"/>
        <xdr:cNvCxnSpPr/>
      </xdr:nvCxnSpPr>
      <xdr:spPr>
        <a:xfrm>
          <a:off x="4864100" y="1125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5605</xdr:rowOff>
    </xdr:from>
    <xdr:ext cx="762000" cy="259045"/>
    <xdr:sp macro="" textlink="">
      <xdr:nvSpPr>
        <xdr:cNvPr id="128" name="財政構造の弾力性最大値テキスト"/>
        <xdr:cNvSpPr txBox="1"/>
      </xdr:nvSpPr>
      <xdr:spPr>
        <a:xfrm>
          <a:off x="5041900" y="994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90678</xdr:rowOff>
    </xdr:from>
    <xdr:to>
      <xdr:col>24</xdr:col>
      <xdr:colOff>12700</xdr:colOff>
      <xdr:row>59</xdr:row>
      <xdr:rowOff>90678</xdr:rowOff>
    </xdr:to>
    <xdr:cxnSp macro="">
      <xdr:nvCxnSpPr>
        <xdr:cNvPr id="129" name="直線コネクタ 128"/>
        <xdr:cNvCxnSpPr/>
      </xdr:nvCxnSpPr>
      <xdr:spPr>
        <a:xfrm>
          <a:off x="4864100" y="1020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152908</xdr:rowOff>
    </xdr:from>
    <xdr:to>
      <xdr:col>23</xdr:col>
      <xdr:colOff>133350</xdr:colOff>
      <xdr:row>63</xdr:row>
      <xdr:rowOff>167386</xdr:rowOff>
    </xdr:to>
    <xdr:cxnSp macro="">
      <xdr:nvCxnSpPr>
        <xdr:cNvPr id="130" name="直線コネクタ 129"/>
        <xdr:cNvCxnSpPr/>
      </xdr:nvCxnSpPr>
      <xdr:spPr>
        <a:xfrm>
          <a:off x="4114800" y="10954258"/>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68089</xdr:rowOff>
    </xdr:from>
    <xdr:ext cx="762000" cy="259045"/>
    <xdr:sp macro="" textlink="">
      <xdr:nvSpPr>
        <xdr:cNvPr id="131" name="財政構造の弾力性平均値テキスト"/>
        <xdr:cNvSpPr txBox="1"/>
      </xdr:nvSpPr>
      <xdr:spPr>
        <a:xfrm>
          <a:off x="5041900" y="10526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51562</xdr:rowOff>
    </xdr:from>
    <xdr:to>
      <xdr:col>23</xdr:col>
      <xdr:colOff>184150</xdr:colOff>
      <xdr:row>62</xdr:row>
      <xdr:rowOff>153162</xdr:rowOff>
    </xdr:to>
    <xdr:sp macro="" textlink="">
      <xdr:nvSpPr>
        <xdr:cNvPr id="132" name="フローチャート: 判断 131"/>
        <xdr:cNvSpPr/>
      </xdr:nvSpPr>
      <xdr:spPr>
        <a:xfrm>
          <a:off x="49022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94996</xdr:rowOff>
    </xdr:from>
    <xdr:to>
      <xdr:col>19</xdr:col>
      <xdr:colOff>133350</xdr:colOff>
      <xdr:row>63</xdr:row>
      <xdr:rowOff>152908</xdr:rowOff>
    </xdr:to>
    <xdr:cxnSp macro="">
      <xdr:nvCxnSpPr>
        <xdr:cNvPr id="133" name="直線コネクタ 132"/>
        <xdr:cNvCxnSpPr/>
      </xdr:nvCxnSpPr>
      <xdr:spPr>
        <a:xfrm>
          <a:off x="3225800" y="1089634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4" name="フローチャート: 判断 133"/>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6367</xdr:rowOff>
    </xdr:from>
    <xdr:ext cx="736600" cy="259045"/>
    <xdr:sp macro="" textlink="">
      <xdr:nvSpPr>
        <xdr:cNvPr id="135" name="テキスト ボックス 134"/>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169926</xdr:rowOff>
    </xdr:from>
    <xdr:to>
      <xdr:col>15</xdr:col>
      <xdr:colOff>82550</xdr:colOff>
      <xdr:row>63</xdr:row>
      <xdr:rowOff>94996</xdr:rowOff>
    </xdr:to>
    <xdr:cxnSp macro="">
      <xdr:nvCxnSpPr>
        <xdr:cNvPr id="136" name="直線コネクタ 135"/>
        <xdr:cNvCxnSpPr/>
      </xdr:nvCxnSpPr>
      <xdr:spPr>
        <a:xfrm>
          <a:off x="2336800" y="1079982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56388</xdr:rowOff>
    </xdr:from>
    <xdr:to>
      <xdr:col>15</xdr:col>
      <xdr:colOff>133350</xdr:colOff>
      <xdr:row>62</xdr:row>
      <xdr:rowOff>157988</xdr:rowOff>
    </xdr:to>
    <xdr:sp macro="" textlink="">
      <xdr:nvSpPr>
        <xdr:cNvPr id="137" name="フローチャート: 判断 136"/>
        <xdr:cNvSpPr/>
      </xdr:nvSpPr>
      <xdr:spPr>
        <a:xfrm>
          <a:off x="3175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168165</xdr:rowOff>
    </xdr:from>
    <xdr:ext cx="762000" cy="259045"/>
    <xdr:sp macro="" textlink="">
      <xdr:nvSpPr>
        <xdr:cNvPr id="138" name="テキスト ボックス 137"/>
        <xdr:cNvSpPr txBox="1"/>
      </xdr:nvSpPr>
      <xdr:spPr>
        <a:xfrm>
          <a:off x="2844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169926</xdr:rowOff>
    </xdr:from>
    <xdr:to>
      <xdr:col>11</xdr:col>
      <xdr:colOff>31750</xdr:colOff>
      <xdr:row>63</xdr:row>
      <xdr:rowOff>94996</xdr:rowOff>
    </xdr:to>
    <xdr:cxnSp macro="">
      <xdr:nvCxnSpPr>
        <xdr:cNvPr id="139" name="直線コネクタ 138"/>
        <xdr:cNvCxnSpPr/>
      </xdr:nvCxnSpPr>
      <xdr:spPr>
        <a:xfrm flipV="1">
          <a:off x="1447800" y="1079982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126492</xdr:rowOff>
    </xdr:from>
    <xdr:to>
      <xdr:col>11</xdr:col>
      <xdr:colOff>82550</xdr:colOff>
      <xdr:row>62</xdr:row>
      <xdr:rowOff>56642</xdr:rowOff>
    </xdr:to>
    <xdr:sp macro="" textlink="">
      <xdr:nvSpPr>
        <xdr:cNvPr id="140" name="フローチャート: 判断 139"/>
        <xdr:cNvSpPr/>
      </xdr:nvSpPr>
      <xdr:spPr>
        <a:xfrm>
          <a:off x="2286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66819</xdr:rowOff>
    </xdr:from>
    <xdr:ext cx="762000" cy="259045"/>
    <xdr:sp macro="" textlink="">
      <xdr:nvSpPr>
        <xdr:cNvPr id="141" name="テキスト ボックス 140"/>
        <xdr:cNvSpPr txBox="1"/>
      </xdr:nvSpPr>
      <xdr:spPr>
        <a:xfrm>
          <a:off x="1955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87884</xdr:rowOff>
    </xdr:from>
    <xdr:to>
      <xdr:col>7</xdr:col>
      <xdr:colOff>31750</xdr:colOff>
      <xdr:row>62</xdr:row>
      <xdr:rowOff>18034</xdr:rowOff>
    </xdr:to>
    <xdr:sp macro="" textlink="">
      <xdr:nvSpPr>
        <xdr:cNvPr id="142" name="フローチャート: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28211</xdr:rowOff>
    </xdr:from>
    <xdr:ext cx="762000" cy="259045"/>
    <xdr:sp macro="" textlink="">
      <xdr:nvSpPr>
        <xdr:cNvPr id="143" name="テキスト ボックス 142"/>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49" name="楕円 148"/>
        <xdr:cNvSpPr/>
      </xdr:nvSpPr>
      <xdr:spPr>
        <a:xfrm>
          <a:off x="49022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88663</xdr:rowOff>
    </xdr:from>
    <xdr:ext cx="762000" cy="259045"/>
    <xdr:sp macro="" textlink="">
      <xdr:nvSpPr>
        <xdr:cNvPr id="150" name="財政構造の弾力性該当値テキスト"/>
        <xdr:cNvSpPr txBox="1"/>
      </xdr:nvSpPr>
      <xdr:spPr>
        <a:xfrm>
          <a:off x="5041900" y="1089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102108</xdr:rowOff>
    </xdr:from>
    <xdr:to>
      <xdr:col>19</xdr:col>
      <xdr:colOff>184150</xdr:colOff>
      <xdr:row>64</xdr:row>
      <xdr:rowOff>32258</xdr:rowOff>
    </xdr:to>
    <xdr:sp macro="" textlink="">
      <xdr:nvSpPr>
        <xdr:cNvPr id="151" name="楕円 150"/>
        <xdr:cNvSpPr/>
      </xdr:nvSpPr>
      <xdr:spPr>
        <a:xfrm>
          <a:off x="4064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17035</xdr:rowOff>
    </xdr:from>
    <xdr:ext cx="736600" cy="259045"/>
    <xdr:sp macro="" textlink="">
      <xdr:nvSpPr>
        <xdr:cNvPr id="152" name="テキスト ボックス 151"/>
        <xdr:cNvSpPr txBox="1"/>
      </xdr:nvSpPr>
      <xdr:spPr>
        <a:xfrm>
          <a:off x="3733800" y="1098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44196</xdr:rowOff>
    </xdr:from>
    <xdr:to>
      <xdr:col>15</xdr:col>
      <xdr:colOff>133350</xdr:colOff>
      <xdr:row>63</xdr:row>
      <xdr:rowOff>145796</xdr:rowOff>
    </xdr:to>
    <xdr:sp macro="" textlink="">
      <xdr:nvSpPr>
        <xdr:cNvPr id="153" name="楕円 152"/>
        <xdr:cNvSpPr/>
      </xdr:nvSpPr>
      <xdr:spPr>
        <a:xfrm>
          <a:off x="3175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130573</xdr:rowOff>
    </xdr:from>
    <xdr:ext cx="762000" cy="259045"/>
    <xdr:sp macro="" textlink="">
      <xdr:nvSpPr>
        <xdr:cNvPr id="154" name="テキスト ボックス 153"/>
        <xdr:cNvSpPr txBox="1"/>
      </xdr:nvSpPr>
      <xdr:spPr>
        <a:xfrm>
          <a:off x="2844800" y="1093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119126</xdr:rowOff>
    </xdr:from>
    <xdr:to>
      <xdr:col>11</xdr:col>
      <xdr:colOff>82550</xdr:colOff>
      <xdr:row>63</xdr:row>
      <xdr:rowOff>49276</xdr:rowOff>
    </xdr:to>
    <xdr:sp macro="" textlink="">
      <xdr:nvSpPr>
        <xdr:cNvPr id="155" name="楕円 154"/>
        <xdr:cNvSpPr/>
      </xdr:nvSpPr>
      <xdr:spPr>
        <a:xfrm>
          <a:off x="2286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34053</xdr:rowOff>
    </xdr:from>
    <xdr:ext cx="762000" cy="259045"/>
    <xdr:sp macro="" textlink="">
      <xdr:nvSpPr>
        <xdr:cNvPr id="156" name="テキスト ボックス 155"/>
        <xdr:cNvSpPr txBox="1"/>
      </xdr:nvSpPr>
      <xdr:spPr>
        <a:xfrm>
          <a:off x="1955800" y="1083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44196</xdr:rowOff>
    </xdr:from>
    <xdr:to>
      <xdr:col>7</xdr:col>
      <xdr:colOff>31750</xdr:colOff>
      <xdr:row>63</xdr:row>
      <xdr:rowOff>145796</xdr:rowOff>
    </xdr:to>
    <xdr:sp macro="" textlink="">
      <xdr:nvSpPr>
        <xdr:cNvPr id="157" name="楕円 156"/>
        <xdr:cNvSpPr/>
      </xdr:nvSpPr>
      <xdr:spPr>
        <a:xfrm>
          <a:off x="1397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130573</xdr:rowOff>
    </xdr:from>
    <xdr:ext cx="762000" cy="259045"/>
    <xdr:sp macro="" textlink="">
      <xdr:nvSpPr>
        <xdr:cNvPr id="158" name="テキスト ボックス 157"/>
        <xdr:cNvSpPr txBox="1"/>
      </xdr:nvSpPr>
      <xdr:spPr>
        <a:xfrm>
          <a:off x="1066800" y="1093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[101,372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昨年に比べて、職員数、物件費ともに増加した。類似団体平均を下回っているものの、直近２年間で平均との差が縮まっているので、事務事業や組織機構の見直しにより、人件費・物件費の適正化に努める。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161153</xdr:rowOff>
    </xdr:from>
    <xdr:to>
      <xdr:col>23</xdr:col>
      <xdr:colOff>133350</xdr:colOff>
      <xdr:row>90</xdr:row>
      <xdr:rowOff>48006</xdr:rowOff>
    </xdr:to>
    <xdr:cxnSp macro="">
      <xdr:nvCxnSpPr>
        <xdr:cNvPr id="188" name="直線コネクタ 187"/>
        <xdr:cNvCxnSpPr/>
      </xdr:nvCxnSpPr>
      <xdr:spPr>
        <a:xfrm flipV="1">
          <a:off x="4953000" y="14048603"/>
          <a:ext cx="0" cy="1429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20083</xdr:rowOff>
    </xdr:from>
    <xdr:ext cx="762000" cy="259045"/>
    <xdr:sp macro="" textlink="">
      <xdr:nvSpPr>
        <xdr:cNvPr id="189" name="人件費・物件費等の状況最小値テキスト"/>
        <xdr:cNvSpPr txBox="1"/>
      </xdr:nvSpPr>
      <xdr:spPr>
        <a:xfrm>
          <a:off x="5041900" y="154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48006</xdr:rowOff>
    </xdr:from>
    <xdr:to>
      <xdr:col>24</xdr:col>
      <xdr:colOff>12700</xdr:colOff>
      <xdr:row>90</xdr:row>
      <xdr:rowOff>48006</xdr:rowOff>
    </xdr:to>
    <xdr:cxnSp macro="">
      <xdr:nvCxnSpPr>
        <xdr:cNvPr id="190" name="直線コネクタ 189"/>
        <xdr:cNvCxnSpPr/>
      </xdr:nvCxnSpPr>
      <xdr:spPr>
        <a:xfrm>
          <a:off x="4864100" y="1547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76080</xdr:rowOff>
    </xdr:from>
    <xdr:ext cx="762000" cy="259045"/>
    <xdr:sp macro="" textlink="">
      <xdr:nvSpPr>
        <xdr:cNvPr id="191" name="人件費・物件費等の状況最大値テキスト"/>
        <xdr:cNvSpPr txBox="1"/>
      </xdr:nvSpPr>
      <xdr:spPr>
        <a:xfrm>
          <a:off x="5041900" y="137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161153</xdr:rowOff>
    </xdr:from>
    <xdr:to>
      <xdr:col>24</xdr:col>
      <xdr:colOff>12700</xdr:colOff>
      <xdr:row>81</xdr:row>
      <xdr:rowOff>161153</xdr:rowOff>
    </xdr:to>
    <xdr:cxnSp macro="">
      <xdr:nvCxnSpPr>
        <xdr:cNvPr id="192" name="直線コネクタ 191"/>
        <xdr:cNvCxnSpPr/>
      </xdr:nvCxnSpPr>
      <xdr:spPr>
        <a:xfrm>
          <a:off x="4864100" y="14048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67273</xdr:rowOff>
    </xdr:from>
    <xdr:to>
      <xdr:col>23</xdr:col>
      <xdr:colOff>133350</xdr:colOff>
      <xdr:row>83</xdr:row>
      <xdr:rowOff>124932</xdr:rowOff>
    </xdr:to>
    <xdr:cxnSp macro="">
      <xdr:nvCxnSpPr>
        <xdr:cNvPr id="193" name="直線コネクタ 192"/>
        <xdr:cNvCxnSpPr/>
      </xdr:nvCxnSpPr>
      <xdr:spPr>
        <a:xfrm>
          <a:off x="4114800" y="14297623"/>
          <a:ext cx="838200" cy="5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154176</xdr:rowOff>
    </xdr:from>
    <xdr:ext cx="762000" cy="259045"/>
    <xdr:sp macro="" textlink="">
      <xdr:nvSpPr>
        <xdr:cNvPr id="194" name="人件費・物件費等の状況平均値テキスト"/>
        <xdr:cNvSpPr txBox="1"/>
      </xdr:nvSpPr>
      <xdr:spPr>
        <a:xfrm>
          <a:off x="5041900" y="14384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10649</xdr:rowOff>
    </xdr:from>
    <xdr:to>
      <xdr:col>23</xdr:col>
      <xdr:colOff>184150</xdr:colOff>
      <xdr:row>84</xdr:row>
      <xdr:rowOff>112249</xdr:rowOff>
    </xdr:to>
    <xdr:sp macro="" textlink="">
      <xdr:nvSpPr>
        <xdr:cNvPr id="195" name="フローチャート: 判断 194"/>
        <xdr:cNvSpPr/>
      </xdr:nvSpPr>
      <xdr:spPr>
        <a:xfrm>
          <a:off x="4902200" y="144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36897</xdr:rowOff>
    </xdr:from>
    <xdr:to>
      <xdr:col>19</xdr:col>
      <xdr:colOff>133350</xdr:colOff>
      <xdr:row>83</xdr:row>
      <xdr:rowOff>67273</xdr:rowOff>
    </xdr:to>
    <xdr:cxnSp macro="">
      <xdr:nvCxnSpPr>
        <xdr:cNvPr id="196" name="直線コネクタ 195"/>
        <xdr:cNvCxnSpPr/>
      </xdr:nvCxnSpPr>
      <xdr:spPr>
        <a:xfrm>
          <a:off x="3225800" y="14267247"/>
          <a:ext cx="889000" cy="3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168574</xdr:rowOff>
    </xdr:from>
    <xdr:to>
      <xdr:col>19</xdr:col>
      <xdr:colOff>184150</xdr:colOff>
      <xdr:row>84</xdr:row>
      <xdr:rowOff>98724</xdr:rowOff>
    </xdr:to>
    <xdr:sp macro="" textlink="">
      <xdr:nvSpPr>
        <xdr:cNvPr id="197" name="フローチャート: 判断 196"/>
        <xdr:cNvSpPr/>
      </xdr:nvSpPr>
      <xdr:spPr>
        <a:xfrm>
          <a:off x="40640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83501</xdr:rowOff>
    </xdr:from>
    <xdr:ext cx="736600" cy="259045"/>
    <xdr:sp macro="" textlink="">
      <xdr:nvSpPr>
        <xdr:cNvPr id="198" name="テキスト ボックス 197"/>
        <xdr:cNvSpPr txBox="1"/>
      </xdr:nvSpPr>
      <xdr:spPr>
        <a:xfrm>
          <a:off x="3733800" y="14485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36897</xdr:rowOff>
    </xdr:from>
    <xdr:to>
      <xdr:col>15</xdr:col>
      <xdr:colOff>82550</xdr:colOff>
      <xdr:row>83</xdr:row>
      <xdr:rowOff>63280</xdr:rowOff>
    </xdr:to>
    <xdr:cxnSp macro="">
      <xdr:nvCxnSpPr>
        <xdr:cNvPr id="199" name="直線コネクタ 198"/>
        <xdr:cNvCxnSpPr/>
      </xdr:nvCxnSpPr>
      <xdr:spPr>
        <a:xfrm flipV="1">
          <a:off x="2336800" y="14267247"/>
          <a:ext cx="889000" cy="2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161669</xdr:rowOff>
    </xdr:from>
    <xdr:to>
      <xdr:col>15</xdr:col>
      <xdr:colOff>133350</xdr:colOff>
      <xdr:row>84</xdr:row>
      <xdr:rowOff>91819</xdr:rowOff>
    </xdr:to>
    <xdr:sp macro="" textlink="">
      <xdr:nvSpPr>
        <xdr:cNvPr id="200" name="フローチャート: 判断 199"/>
        <xdr:cNvSpPr/>
      </xdr:nvSpPr>
      <xdr:spPr>
        <a:xfrm>
          <a:off x="3175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76596</xdr:rowOff>
    </xdr:from>
    <xdr:ext cx="762000" cy="259045"/>
    <xdr:sp macro="" textlink="">
      <xdr:nvSpPr>
        <xdr:cNvPr id="201" name="テキスト ボックス 200"/>
        <xdr:cNvSpPr txBox="1"/>
      </xdr:nvSpPr>
      <xdr:spPr>
        <a:xfrm>
          <a:off x="2844800" y="1447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19202</xdr:rowOff>
    </xdr:from>
    <xdr:to>
      <xdr:col>11</xdr:col>
      <xdr:colOff>31750</xdr:colOff>
      <xdr:row>83</xdr:row>
      <xdr:rowOff>63280</xdr:rowOff>
    </xdr:to>
    <xdr:cxnSp macro="">
      <xdr:nvCxnSpPr>
        <xdr:cNvPr id="202" name="直線コネクタ 201"/>
        <xdr:cNvCxnSpPr/>
      </xdr:nvCxnSpPr>
      <xdr:spPr>
        <a:xfrm>
          <a:off x="1447800" y="14249552"/>
          <a:ext cx="889000" cy="4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136373</xdr:rowOff>
    </xdr:from>
    <xdr:to>
      <xdr:col>11</xdr:col>
      <xdr:colOff>82550</xdr:colOff>
      <xdr:row>84</xdr:row>
      <xdr:rowOff>66523</xdr:rowOff>
    </xdr:to>
    <xdr:sp macro="" textlink="">
      <xdr:nvSpPr>
        <xdr:cNvPr id="203" name="フローチャート: 判断 202"/>
        <xdr:cNvSpPr/>
      </xdr:nvSpPr>
      <xdr:spPr>
        <a:xfrm>
          <a:off x="2286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51300</xdr:rowOff>
    </xdr:from>
    <xdr:ext cx="762000" cy="259045"/>
    <xdr:sp macro="" textlink="">
      <xdr:nvSpPr>
        <xdr:cNvPr id="204" name="テキスト ボックス 203"/>
        <xdr:cNvSpPr txBox="1"/>
      </xdr:nvSpPr>
      <xdr:spPr>
        <a:xfrm>
          <a:off x="1955800" y="1445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169988</xdr:rowOff>
    </xdr:from>
    <xdr:to>
      <xdr:col>7</xdr:col>
      <xdr:colOff>31750</xdr:colOff>
      <xdr:row>85</xdr:row>
      <xdr:rowOff>100138</xdr:rowOff>
    </xdr:to>
    <xdr:sp macro="" textlink="">
      <xdr:nvSpPr>
        <xdr:cNvPr id="205" name="フローチャート: 判断 204"/>
        <xdr:cNvSpPr/>
      </xdr:nvSpPr>
      <xdr:spPr>
        <a:xfrm>
          <a:off x="1397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84915</xdr:rowOff>
    </xdr:from>
    <xdr:ext cx="762000" cy="259045"/>
    <xdr:sp macro="" textlink="">
      <xdr:nvSpPr>
        <xdr:cNvPr id="206" name="テキスト ボックス 205"/>
        <xdr:cNvSpPr txBox="1"/>
      </xdr:nvSpPr>
      <xdr:spPr>
        <a:xfrm>
          <a:off x="1066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74132</xdr:rowOff>
    </xdr:from>
    <xdr:to>
      <xdr:col>23</xdr:col>
      <xdr:colOff>184150</xdr:colOff>
      <xdr:row>84</xdr:row>
      <xdr:rowOff>4282</xdr:rowOff>
    </xdr:to>
    <xdr:sp macro="" textlink="">
      <xdr:nvSpPr>
        <xdr:cNvPr id="212" name="楕円 211"/>
        <xdr:cNvSpPr/>
      </xdr:nvSpPr>
      <xdr:spPr>
        <a:xfrm>
          <a:off x="4902200" y="1430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90659</xdr:rowOff>
    </xdr:from>
    <xdr:ext cx="762000" cy="259045"/>
    <xdr:sp macro="" textlink="">
      <xdr:nvSpPr>
        <xdr:cNvPr id="213" name="人件費・物件費等の状況該当値テキスト"/>
        <xdr:cNvSpPr txBox="1"/>
      </xdr:nvSpPr>
      <xdr:spPr>
        <a:xfrm>
          <a:off x="5041900" y="14149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16473</xdr:rowOff>
    </xdr:from>
    <xdr:to>
      <xdr:col>19</xdr:col>
      <xdr:colOff>184150</xdr:colOff>
      <xdr:row>83</xdr:row>
      <xdr:rowOff>118073</xdr:rowOff>
    </xdr:to>
    <xdr:sp macro="" textlink="">
      <xdr:nvSpPr>
        <xdr:cNvPr id="214" name="楕円 213"/>
        <xdr:cNvSpPr/>
      </xdr:nvSpPr>
      <xdr:spPr>
        <a:xfrm>
          <a:off x="4064000" y="1424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128250</xdr:rowOff>
    </xdr:from>
    <xdr:ext cx="736600" cy="259045"/>
    <xdr:sp macro="" textlink="">
      <xdr:nvSpPr>
        <xdr:cNvPr id="215" name="テキスト ボックス 214"/>
        <xdr:cNvSpPr txBox="1"/>
      </xdr:nvSpPr>
      <xdr:spPr>
        <a:xfrm>
          <a:off x="3733800" y="14015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157547</xdr:rowOff>
    </xdr:from>
    <xdr:to>
      <xdr:col>15</xdr:col>
      <xdr:colOff>133350</xdr:colOff>
      <xdr:row>83</xdr:row>
      <xdr:rowOff>87697</xdr:rowOff>
    </xdr:to>
    <xdr:sp macro="" textlink="">
      <xdr:nvSpPr>
        <xdr:cNvPr id="216" name="楕円 215"/>
        <xdr:cNvSpPr/>
      </xdr:nvSpPr>
      <xdr:spPr>
        <a:xfrm>
          <a:off x="3175000" y="1421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97874</xdr:rowOff>
    </xdr:from>
    <xdr:ext cx="762000" cy="259045"/>
    <xdr:sp macro="" textlink="">
      <xdr:nvSpPr>
        <xdr:cNvPr id="217" name="テキスト ボックス 216"/>
        <xdr:cNvSpPr txBox="1"/>
      </xdr:nvSpPr>
      <xdr:spPr>
        <a:xfrm>
          <a:off x="2844800" y="1398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12480</xdr:rowOff>
    </xdr:from>
    <xdr:to>
      <xdr:col>11</xdr:col>
      <xdr:colOff>82550</xdr:colOff>
      <xdr:row>83</xdr:row>
      <xdr:rowOff>114080</xdr:rowOff>
    </xdr:to>
    <xdr:sp macro="" textlink="">
      <xdr:nvSpPr>
        <xdr:cNvPr id="218" name="楕円 217"/>
        <xdr:cNvSpPr/>
      </xdr:nvSpPr>
      <xdr:spPr>
        <a:xfrm>
          <a:off x="2286000" y="142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124257</xdr:rowOff>
    </xdr:from>
    <xdr:ext cx="762000" cy="259045"/>
    <xdr:sp macro="" textlink="">
      <xdr:nvSpPr>
        <xdr:cNvPr id="219" name="テキスト ボックス 218"/>
        <xdr:cNvSpPr txBox="1"/>
      </xdr:nvSpPr>
      <xdr:spPr>
        <a:xfrm>
          <a:off x="1955800" y="140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139852</xdr:rowOff>
    </xdr:from>
    <xdr:to>
      <xdr:col>7</xdr:col>
      <xdr:colOff>31750</xdr:colOff>
      <xdr:row>83</xdr:row>
      <xdr:rowOff>70002</xdr:rowOff>
    </xdr:to>
    <xdr:sp macro="" textlink="">
      <xdr:nvSpPr>
        <xdr:cNvPr id="220" name="楕円 219"/>
        <xdr:cNvSpPr/>
      </xdr:nvSpPr>
      <xdr:spPr>
        <a:xfrm>
          <a:off x="1397000" y="1419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80179</xdr:rowOff>
    </xdr:from>
    <xdr:ext cx="762000" cy="259045"/>
    <xdr:sp macro="" textlink="">
      <xdr:nvSpPr>
        <xdr:cNvPr id="221" name="テキスト ボックス 220"/>
        <xdr:cNvSpPr txBox="1"/>
      </xdr:nvSpPr>
      <xdr:spPr>
        <a:xfrm>
          <a:off x="1066800" y="1396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量の定年退職が近年続き、職員の低年齢化が進み、経験年数が短い職員の昇格者が増えている。このため、国家公務員の給料水準との比較において、一部の年齢階層の平均給料に差があるために、ラスパイレス指数が高くなっている。今後、県、近隣市の状況を踏まえ、昇給制度の見直しを検討する等、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87993</xdr:rowOff>
    </xdr:to>
    <xdr:cxnSp macro="">
      <xdr:nvCxnSpPr>
        <xdr:cNvPr id="252" name="直線コネクタ 251"/>
        <xdr:cNvCxnSpPr/>
      </xdr:nvCxnSpPr>
      <xdr:spPr>
        <a:xfrm flipV="1">
          <a:off x="17018000" y="13881100"/>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60070</xdr:rowOff>
    </xdr:from>
    <xdr:ext cx="762000" cy="259045"/>
    <xdr:sp macro="" textlink="">
      <xdr:nvSpPr>
        <xdr:cNvPr id="253" name="給与水準   （国との比較）最小値テキスト"/>
        <xdr:cNvSpPr txBox="1"/>
      </xdr:nvSpPr>
      <xdr:spPr>
        <a:xfrm>
          <a:off x="17106900" y="1549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87993</xdr:rowOff>
    </xdr:from>
    <xdr:to>
      <xdr:col>81</xdr:col>
      <xdr:colOff>133350</xdr:colOff>
      <xdr:row>90</xdr:row>
      <xdr:rowOff>87993</xdr:rowOff>
    </xdr:to>
    <xdr:cxnSp macro="">
      <xdr:nvCxnSpPr>
        <xdr:cNvPr id="254" name="直線コネクタ 253"/>
        <xdr:cNvCxnSpPr/>
      </xdr:nvCxnSpPr>
      <xdr:spPr>
        <a:xfrm>
          <a:off x="16929100" y="1551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155121</xdr:rowOff>
    </xdr:from>
    <xdr:to>
      <xdr:col>81</xdr:col>
      <xdr:colOff>44450</xdr:colOff>
      <xdr:row>89</xdr:row>
      <xdr:rowOff>35379</xdr:rowOff>
    </xdr:to>
    <xdr:cxnSp macro="">
      <xdr:nvCxnSpPr>
        <xdr:cNvPr id="257" name="直線コネクタ 256"/>
        <xdr:cNvCxnSpPr/>
      </xdr:nvCxnSpPr>
      <xdr:spPr>
        <a:xfrm flipV="1">
          <a:off x="16179800" y="15242721"/>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84563</xdr:rowOff>
    </xdr:from>
    <xdr:ext cx="762000" cy="259045"/>
    <xdr:sp macro="" textlink="">
      <xdr:nvSpPr>
        <xdr:cNvPr id="258" name="給与水準   （国との比較）平均値テキスト"/>
        <xdr:cNvSpPr txBox="1"/>
      </xdr:nvSpPr>
      <xdr:spPr>
        <a:xfrm>
          <a:off x="17106900" y="14657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59" name="フローチャート: 判断 258"/>
        <xdr:cNvSpPr/>
      </xdr:nvSpPr>
      <xdr:spPr>
        <a:xfrm>
          <a:off x="169672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35379</xdr:rowOff>
    </xdr:from>
    <xdr:to>
      <xdr:col>77</xdr:col>
      <xdr:colOff>44450</xdr:colOff>
      <xdr:row>89</xdr:row>
      <xdr:rowOff>121557</xdr:rowOff>
    </xdr:to>
    <xdr:cxnSp macro="">
      <xdr:nvCxnSpPr>
        <xdr:cNvPr id="260" name="直線コネクタ 259"/>
        <xdr:cNvCxnSpPr/>
      </xdr:nvCxnSpPr>
      <xdr:spPr>
        <a:xfrm flipV="1">
          <a:off x="15290800" y="1529442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1" name="フローチャート: 判断 260"/>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42834</xdr:rowOff>
    </xdr:from>
    <xdr:ext cx="736600" cy="259045"/>
    <xdr:sp macro="" textlink="">
      <xdr:nvSpPr>
        <xdr:cNvPr id="262" name="テキスト ボックス 261"/>
        <xdr:cNvSpPr txBox="1"/>
      </xdr:nvSpPr>
      <xdr:spPr>
        <a:xfrm>
          <a:off x="15798800" y="1461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121557</xdr:rowOff>
    </xdr:from>
    <xdr:to>
      <xdr:col>72</xdr:col>
      <xdr:colOff>203200</xdr:colOff>
      <xdr:row>90</xdr:row>
      <xdr:rowOff>53521</xdr:rowOff>
    </xdr:to>
    <xdr:cxnSp macro="">
      <xdr:nvCxnSpPr>
        <xdr:cNvPr id="263" name="直線コネクタ 262"/>
        <xdr:cNvCxnSpPr/>
      </xdr:nvCxnSpPr>
      <xdr:spPr>
        <a:xfrm flipV="1">
          <a:off x="14401800" y="1538060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4" name="フローチャート: 判断 263"/>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5" name="テキスト ボックス 264"/>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90</xdr:row>
      <xdr:rowOff>19050</xdr:rowOff>
    </xdr:from>
    <xdr:to>
      <xdr:col>68</xdr:col>
      <xdr:colOff>152400</xdr:colOff>
      <xdr:row>90</xdr:row>
      <xdr:rowOff>53521</xdr:rowOff>
    </xdr:to>
    <xdr:cxnSp macro="">
      <xdr:nvCxnSpPr>
        <xdr:cNvPr id="266" name="直線コネクタ 265"/>
        <xdr:cNvCxnSpPr/>
      </xdr:nvCxnSpPr>
      <xdr:spPr>
        <a:xfrm>
          <a:off x="13512800" y="1544955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7" name="フローチャート: 判断 266"/>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68" name="テキスト ボックス 267"/>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69" name="フローチャート: 判断 268"/>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0" name="テキスト ボックス 269"/>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104321</xdr:rowOff>
    </xdr:from>
    <xdr:to>
      <xdr:col>81</xdr:col>
      <xdr:colOff>95250</xdr:colOff>
      <xdr:row>89</xdr:row>
      <xdr:rowOff>34471</xdr:rowOff>
    </xdr:to>
    <xdr:sp macro="" textlink="">
      <xdr:nvSpPr>
        <xdr:cNvPr id="276" name="楕円 275"/>
        <xdr:cNvSpPr/>
      </xdr:nvSpPr>
      <xdr:spPr>
        <a:xfrm>
          <a:off x="169672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76398</xdr:rowOff>
    </xdr:from>
    <xdr:ext cx="762000" cy="259045"/>
    <xdr:sp macro="" textlink="">
      <xdr:nvSpPr>
        <xdr:cNvPr id="277" name="給与水準   （国との比較）該当値テキスト"/>
        <xdr:cNvSpPr txBox="1"/>
      </xdr:nvSpPr>
      <xdr:spPr>
        <a:xfrm>
          <a:off x="17106900" y="15163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156029</xdr:rowOff>
    </xdr:from>
    <xdr:to>
      <xdr:col>77</xdr:col>
      <xdr:colOff>95250</xdr:colOff>
      <xdr:row>89</xdr:row>
      <xdr:rowOff>86179</xdr:rowOff>
    </xdr:to>
    <xdr:sp macro="" textlink="">
      <xdr:nvSpPr>
        <xdr:cNvPr id="278" name="楕円 277"/>
        <xdr:cNvSpPr/>
      </xdr:nvSpPr>
      <xdr:spPr>
        <a:xfrm>
          <a:off x="16129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70956</xdr:rowOff>
    </xdr:from>
    <xdr:ext cx="736600" cy="259045"/>
    <xdr:sp macro="" textlink="">
      <xdr:nvSpPr>
        <xdr:cNvPr id="279" name="テキスト ボックス 278"/>
        <xdr:cNvSpPr txBox="1"/>
      </xdr:nvSpPr>
      <xdr:spPr>
        <a:xfrm>
          <a:off x="15798800" y="15330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70757</xdr:rowOff>
    </xdr:from>
    <xdr:to>
      <xdr:col>73</xdr:col>
      <xdr:colOff>44450</xdr:colOff>
      <xdr:row>90</xdr:row>
      <xdr:rowOff>907</xdr:rowOff>
    </xdr:to>
    <xdr:sp macro="" textlink="">
      <xdr:nvSpPr>
        <xdr:cNvPr id="280" name="楕円 279"/>
        <xdr:cNvSpPr/>
      </xdr:nvSpPr>
      <xdr:spPr>
        <a:xfrm>
          <a:off x="15240000" y="1532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157134</xdr:rowOff>
    </xdr:from>
    <xdr:ext cx="762000" cy="259045"/>
    <xdr:sp macro="" textlink="">
      <xdr:nvSpPr>
        <xdr:cNvPr id="281" name="テキスト ボックス 280"/>
        <xdr:cNvSpPr txBox="1"/>
      </xdr:nvSpPr>
      <xdr:spPr>
        <a:xfrm>
          <a:off x="14909800" y="1541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90</xdr:row>
      <xdr:rowOff>2721</xdr:rowOff>
    </xdr:from>
    <xdr:to>
      <xdr:col>68</xdr:col>
      <xdr:colOff>203200</xdr:colOff>
      <xdr:row>90</xdr:row>
      <xdr:rowOff>104321</xdr:rowOff>
    </xdr:to>
    <xdr:sp macro="" textlink="">
      <xdr:nvSpPr>
        <xdr:cNvPr id="282" name="楕円 281"/>
        <xdr:cNvSpPr/>
      </xdr:nvSpPr>
      <xdr:spPr>
        <a:xfrm>
          <a:off x="14351000" y="1543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89098</xdr:rowOff>
    </xdr:from>
    <xdr:ext cx="762000" cy="259045"/>
    <xdr:sp macro="" textlink="">
      <xdr:nvSpPr>
        <xdr:cNvPr id="283" name="テキスト ボックス 282"/>
        <xdr:cNvSpPr txBox="1"/>
      </xdr:nvSpPr>
      <xdr:spPr>
        <a:xfrm>
          <a:off x="14020800" y="15519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139700</xdr:rowOff>
    </xdr:from>
    <xdr:to>
      <xdr:col>64</xdr:col>
      <xdr:colOff>152400</xdr:colOff>
      <xdr:row>90</xdr:row>
      <xdr:rowOff>69850</xdr:rowOff>
    </xdr:to>
    <xdr:sp macro="" textlink="">
      <xdr:nvSpPr>
        <xdr:cNvPr id="284" name="楕円 283"/>
        <xdr:cNvSpPr/>
      </xdr:nvSpPr>
      <xdr:spPr>
        <a:xfrm>
          <a:off x="13462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54627</xdr:rowOff>
    </xdr:from>
    <xdr:ext cx="762000" cy="259045"/>
    <xdr:sp macro="" textlink="">
      <xdr:nvSpPr>
        <xdr:cNvPr id="285" name="テキスト ボックス 284"/>
        <xdr:cNvSpPr txBox="1"/>
      </xdr:nvSpPr>
      <xdr:spPr>
        <a:xfrm>
          <a:off x="13131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過去５年間においてほぼ横ばいとなっている。また、類似団体に比べて低い水準にあるので、引き続き適切な人員配置、計画的な採用に努める。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18415</xdr:rowOff>
    </xdr:from>
    <xdr:to>
      <xdr:col>81</xdr:col>
      <xdr:colOff>44450</xdr:colOff>
      <xdr:row>66</xdr:row>
      <xdr:rowOff>156951</xdr:rowOff>
    </xdr:to>
    <xdr:cxnSp macro="">
      <xdr:nvCxnSpPr>
        <xdr:cNvPr id="315" name="直線コネクタ 314"/>
        <xdr:cNvCxnSpPr/>
      </xdr:nvCxnSpPr>
      <xdr:spPr>
        <a:xfrm flipV="1">
          <a:off x="17018000" y="9962515"/>
          <a:ext cx="0" cy="1510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129028</xdr:rowOff>
    </xdr:from>
    <xdr:ext cx="762000" cy="259045"/>
    <xdr:sp macro="" textlink="">
      <xdr:nvSpPr>
        <xdr:cNvPr id="316" name="定員管理の状況最小値テキスト"/>
        <xdr:cNvSpPr txBox="1"/>
      </xdr:nvSpPr>
      <xdr:spPr>
        <a:xfrm>
          <a:off x="17106900" y="1144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156951</xdr:rowOff>
    </xdr:from>
    <xdr:to>
      <xdr:col>81</xdr:col>
      <xdr:colOff>133350</xdr:colOff>
      <xdr:row>66</xdr:row>
      <xdr:rowOff>156951</xdr:rowOff>
    </xdr:to>
    <xdr:cxnSp macro="">
      <xdr:nvCxnSpPr>
        <xdr:cNvPr id="317" name="直線コネクタ 316"/>
        <xdr:cNvCxnSpPr/>
      </xdr:nvCxnSpPr>
      <xdr:spPr>
        <a:xfrm>
          <a:off x="16929100" y="1147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104792</xdr:rowOff>
    </xdr:from>
    <xdr:ext cx="762000" cy="259045"/>
    <xdr:sp macro="" textlink="">
      <xdr:nvSpPr>
        <xdr:cNvPr id="318" name="定員管理の状況最大値テキスト"/>
        <xdr:cNvSpPr txBox="1"/>
      </xdr:nvSpPr>
      <xdr:spPr>
        <a:xfrm>
          <a:off x="171069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18415</xdr:rowOff>
    </xdr:from>
    <xdr:to>
      <xdr:col>81</xdr:col>
      <xdr:colOff>133350</xdr:colOff>
      <xdr:row>58</xdr:row>
      <xdr:rowOff>18415</xdr:rowOff>
    </xdr:to>
    <xdr:cxnSp macro="">
      <xdr:nvCxnSpPr>
        <xdr:cNvPr id="319" name="直線コネクタ 318"/>
        <xdr:cNvCxnSpPr/>
      </xdr:nvCxnSpPr>
      <xdr:spPr>
        <a:xfrm>
          <a:off x="16929100" y="99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150601</xdr:rowOff>
    </xdr:from>
    <xdr:to>
      <xdr:col>81</xdr:col>
      <xdr:colOff>44450</xdr:colOff>
      <xdr:row>59</xdr:row>
      <xdr:rowOff>160655</xdr:rowOff>
    </xdr:to>
    <xdr:cxnSp macro="">
      <xdr:nvCxnSpPr>
        <xdr:cNvPr id="320" name="直線コネクタ 319"/>
        <xdr:cNvCxnSpPr/>
      </xdr:nvCxnSpPr>
      <xdr:spPr>
        <a:xfrm>
          <a:off x="16179800" y="10266151"/>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73359</xdr:rowOff>
    </xdr:from>
    <xdr:ext cx="762000" cy="259045"/>
    <xdr:sp macro="" textlink="">
      <xdr:nvSpPr>
        <xdr:cNvPr id="321" name="定員管理の状況平均値テキスト"/>
        <xdr:cNvSpPr txBox="1"/>
      </xdr:nvSpPr>
      <xdr:spPr>
        <a:xfrm>
          <a:off x="17106900" y="1036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101282</xdr:rowOff>
    </xdr:from>
    <xdr:to>
      <xdr:col>81</xdr:col>
      <xdr:colOff>95250</xdr:colOff>
      <xdr:row>61</xdr:row>
      <xdr:rowOff>31432</xdr:rowOff>
    </xdr:to>
    <xdr:sp macro="" textlink="">
      <xdr:nvSpPr>
        <xdr:cNvPr id="322" name="フローチャート: 判断 321"/>
        <xdr:cNvSpPr/>
      </xdr:nvSpPr>
      <xdr:spPr>
        <a:xfrm>
          <a:off x="169672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134514</xdr:rowOff>
    </xdr:from>
    <xdr:to>
      <xdr:col>77</xdr:col>
      <xdr:colOff>44450</xdr:colOff>
      <xdr:row>59</xdr:row>
      <xdr:rowOff>150601</xdr:rowOff>
    </xdr:to>
    <xdr:cxnSp macro="">
      <xdr:nvCxnSpPr>
        <xdr:cNvPr id="323" name="直線コネクタ 322"/>
        <xdr:cNvCxnSpPr/>
      </xdr:nvCxnSpPr>
      <xdr:spPr>
        <a:xfrm>
          <a:off x="15290800" y="10250064"/>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95250</xdr:rowOff>
    </xdr:from>
    <xdr:to>
      <xdr:col>77</xdr:col>
      <xdr:colOff>95250</xdr:colOff>
      <xdr:row>61</xdr:row>
      <xdr:rowOff>25400</xdr:rowOff>
    </xdr:to>
    <xdr:sp macro="" textlink="">
      <xdr:nvSpPr>
        <xdr:cNvPr id="324" name="フローチャート: 判断 323"/>
        <xdr:cNvSpPr/>
      </xdr:nvSpPr>
      <xdr:spPr>
        <a:xfrm>
          <a:off x="16129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10177</xdr:rowOff>
    </xdr:from>
    <xdr:ext cx="736600" cy="259045"/>
    <xdr:sp macro="" textlink="">
      <xdr:nvSpPr>
        <xdr:cNvPr id="325" name="テキスト ボックス 324"/>
        <xdr:cNvSpPr txBox="1"/>
      </xdr:nvSpPr>
      <xdr:spPr>
        <a:xfrm>
          <a:off x="15798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128481</xdr:rowOff>
    </xdr:from>
    <xdr:to>
      <xdr:col>72</xdr:col>
      <xdr:colOff>203200</xdr:colOff>
      <xdr:row>59</xdr:row>
      <xdr:rowOff>134514</xdr:rowOff>
    </xdr:to>
    <xdr:cxnSp macro="">
      <xdr:nvCxnSpPr>
        <xdr:cNvPr id="326" name="直線コネクタ 325"/>
        <xdr:cNvCxnSpPr/>
      </xdr:nvCxnSpPr>
      <xdr:spPr>
        <a:xfrm>
          <a:off x="14401800" y="10244031"/>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103294</xdr:rowOff>
    </xdr:from>
    <xdr:to>
      <xdr:col>73</xdr:col>
      <xdr:colOff>44450</xdr:colOff>
      <xdr:row>61</xdr:row>
      <xdr:rowOff>33444</xdr:rowOff>
    </xdr:to>
    <xdr:sp macro="" textlink="">
      <xdr:nvSpPr>
        <xdr:cNvPr id="327" name="フローチャート: 判断 326"/>
        <xdr:cNvSpPr/>
      </xdr:nvSpPr>
      <xdr:spPr>
        <a:xfrm>
          <a:off x="15240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18221</xdr:rowOff>
    </xdr:from>
    <xdr:ext cx="762000" cy="259045"/>
    <xdr:sp macro="" textlink="">
      <xdr:nvSpPr>
        <xdr:cNvPr id="328" name="テキスト ボックス 327"/>
        <xdr:cNvSpPr txBox="1"/>
      </xdr:nvSpPr>
      <xdr:spPr>
        <a:xfrm>
          <a:off x="14909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128481</xdr:rowOff>
    </xdr:from>
    <xdr:to>
      <xdr:col>68</xdr:col>
      <xdr:colOff>152400</xdr:colOff>
      <xdr:row>59</xdr:row>
      <xdr:rowOff>134514</xdr:rowOff>
    </xdr:to>
    <xdr:cxnSp macro="">
      <xdr:nvCxnSpPr>
        <xdr:cNvPr id="329" name="直線コネクタ 328"/>
        <xdr:cNvCxnSpPr/>
      </xdr:nvCxnSpPr>
      <xdr:spPr>
        <a:xfrm flipV="1">
          <a:off x="13512800" y="10244031"/>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79163</xdr:rowOff>
    </xdr:from>
    <xdr:to>
      <xdr:col>68</xdr:col>
      <xdr:colOff>203200</xdr:colOff>
      <xdr:row>61</xdr:row>
      <xdr:rowOff>9313</xdr:rowOff>
    </xdr:to>
    <xdr:sp macro="" textlink="">
      <xdr:nvSpPr>
        <xdr:cNvPr id="330" name="フローチャート: 判断 329"/>
        <xdr:cNvSpPr/>
      </xdr:nvSpPr>
      <xdr:spPr>
        <a:xfrm>
          <a:off x="14351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165540</xdr:rowOff>
    </xdr:from>
    <xdr:ext cx="762000" cy="259045"/>
    <xdr:sp macro="" textlink="">
      <xdr:nvSpPr>
        <xdr:cNvPr id="331" name="テキスト ボックス 330"/>
        <xdr:cNvSpPr txBox="1"/>
      </xdr:nvSpPr>
      <xdr:spPr>
        <a:xfrm>
          <a:off x="14020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2" name="フローチャート: 判断 331"/>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33" name="テキスト ボックス 332"/>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109855</xdr:rowOff>
    </xdr:from>
    <xdr:to>
      <xdr:col>81</xdr:col>
      <xdr:colOff>95250</xdr:colOff>
      <xdr:row>60</xdr:row>
      <xdr:rowOff>40005</xdr:rowOff>
    </xdr:to>
    <xdr:sp macro="" textlink="">
      <xdr:nvSpPr>
        <xdr:cNvPr id="339" name="楕円 338"/>
        <xdr:cNvSpPr/>
      </xdr:nvSpPr>
      <xdr:spPr>
        <a:xfrm>
          <a:off x="169672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126382</xdr:rowOff>
    </xdr:from>
    <xdr:ext cx="762000" cy="259045"/>
    <xdr:sp macro="" textlink="">
      <xdr:nvSpPr>
        <xdr:cNvPr id="340" name="定員管理の状況該当値テキスト"/>
        <xdr:cNvSpPr txBox="1"/>
      </xdr:nvSpPr>
      <xdr:spPr>
        <a:xfrm>
          <a:off x="17106900" y="10070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99801</xdr:rowOff>
    </xdr:from>
    <xdr:to>
      <xdr:col>77</xdr:col>
      <xdr:colOff>95250</xdr:colOff>
      <xdr:row>60</xdr:row>
      <xdr:rowOff>29951</xdr:rowOff>
    </xdr:to>
    <xdr:sp macro="" textlink="">
      <xdr:nvSpPr>
        <xdr:cNvPr id="341" name="楕円 340"/>
        <xdr:cNvSpPr/>
      </xdr:nvSpPr>
      <xdr:spPr>
        <a:xfrm>
          <a:off x="16129000" y="102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40128</xdr:rowOff>
    </xdr:from>
    <xdr:ext cx="736600" cy="259045"/>
    <xdr:sp macro="" textlink="">
      <xdr:nvSpPr>
        <xdr:cNvPr id="342" name="テキスト ボックス 341"/>
        <xdr:cNvSpPr txBox="1"/>
      </xdr:nvSpPr>
      <xdr:spPr>
        <a:xfrm>
          <a:off x="15798800" y="9984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83714</xdr:rowOff>
    </xdr:from>
    <xdr:to>
      <xdr:col>73</xdr:col>
      <xdr:colOff>44450</xdr:colOff>
      <xdr:row>60</xdr:row>
      <xdr:rowOff>13864</xdr:rowOff>
    </xdr:to>
    <xdr:sp macro="" textlink="">
      <xdr:nvSpPr>
        <xdr:cNvPr id="343" name="楕円 342"/>
        <xdr:cNvSpPr/>
      </xdr:nvSpPr>
      <xdr:spPr>
        <a:xfrm>
          <a:off x="15240000" y="1019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24041</xdr:rowOff>
    </xdr:from>
    <xdr:ext cx="762000" cy="259045"/>
    <xdr:sp macro="" textlink="">
      <xdr:nvSpPr>
        <xdr:cNvPr id="344" name="テキスト ボックス 343"/>
        <xdr:cNvSpPr txBox="1"/>
      </xdr:nvSpPr>
      <xdr:spPr>
        <a:xfrm>
          <a:off x="14909800" y="996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77681</xdr:rowOff>
    </xdr:from>
    <xdr:to>
      <xdr:col>68</xdr:col>
      <xdr:colOff>203200</xdr:colOff>
      <xdr:row>60</xdr:row>
      <xdr:rowOff>7831</xdr:rowOff>
    </xdr:to>
    <xdr:sp macro="" textlink="">
      <xdr:nvSpPr>
        <xdr:cNvPr id="345" name="楕円 344"/>
        <xdr:cNvSpPr/>
      </xdr:nvSpPr>
      <xdr:spPr>
        <a:xfrm>
          <a:off x="14351000" y="1019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18008</xdr:rowOff>
    </xdr:from>
    <xdr:ext cx="762000" cy="259045"/>
    <xdr:sp macro="" textlink="">
      <xdr:nvSpPr>
        <xdr:cNvPr id="346" name="テキスト ボックス 345"/>
        <xdr:cNvSpPr txBox="1"/>
      </xdr:nvSpPr>
      <xdr:spPr>
        <a:xfrm>
          <a:off x="14020800" y="9962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83714</xdr:rowOff>
    </xdr:from>
    <xdr:to>
      <xdr:col>64</xdr:col>
      <xdr:colOff>152400</xdr:colOff>
      <xdr:row>60</xdr:row>
      <xdr:rowOff>13864</xdr:rowOff>
    </xdr:to>
    <xdr:sp macro="" textlink="">
      <xdr:nvSpPr>
        <xdr:cNvPr id="347" name="楕円 346"/>
        <xdr:cNvSpPr/>
      </xdr:nvSpPr>
      <xdr:spPr>
        <a:xfrm>
          <a:off x="13462000" y="1019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24041</xdr:rowOff>
    </xdr:from>
    <xdr:ext cx="762000" cy="259045"/>
    <xdr:sp macro="" textlink="">
      <xdr:nvSpPr>
        <xdr:cNvPr id="348" name="テキスト ボックス 347"/>
        <xdr:cNvSpPr txBox="1"/>
      </xdr:nvSpPr>
      <xdr:spPr>
        <a:xfrm>
          <a:off x="13131800" y="996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年度に大型事業に係る起債の償還が終了したことで、実質公債費比率は改善した。今後については起債に頼らない財政運営を行うために、必要性を見極めたうえで事業を実施・展開する必要がある。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74168</xdr:rowOff>
    </xdr:from>
    <xdr:to>
      <xdr:col>81</xdr:col>
      <xdr:colOff>44450</xdr:colOff>
      <xdr:row>44</xdr:row>
      <xdr:rowOff>15494</xdr:rowOff>
    </xdr:to>
    <xdr:cxnSp macro="">
      <xdr:nvCxnSpPr>
        <xdr:cNvPr id="374" name="直線コネクタ 373"/>
        <xdr:cNvCxnSpPr/>
      </xdr:nvCxnSpPr>
      <xdr:spPr>
        <a:xfrm flipV="1">
          <a:off x="17018000" y="6589268"/>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159021</xdr:rowOff>
    </xdr:from>
    <xdr:ext cx="762000" cy="259045"/>
    <xdr:sp macro="" textlink="">
      <xdr:nvSpPr>
        <xdr:cNvPr id="375" name="公債費負担の状況最小値テキスト"/>
        <xdr:cNvSpPr txBox="1"/>
      </xdr:nvSpPr>
      <xdr:spPr>
        <a:xfrm>
          <a:off x="17106900" y="753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15494</xdr:rowOff>
    </xdr:from>
    <xdr:to>
      <xdr:col>81</xdr:col>
      <xdr:colOff>133350</xdr:colOff>
      <xdr:row>44</xdr:row>
      <xdr:rowOff>15494</xdr:rowOff>
    </xdr:to>
    <xdr:cxnSp macro="">
      <xdr:nvCxnSpPr>
        <xdr:cNvPr id="376" name="直線コネクタ 375"/>
        <xdr:cNvCxnSpPr/>
      </xdr:nvCxnSpPr>
      <xdr:spPr>
        <a:xfrm>
          <a:off x="16929100" y="755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160545</xdr:rowOff>
    </xdr:from>
    <xdr:ext cx="762000" cy="259045"/>
    <xdr:sp macro="" textlink="">
      <xdr:nvSpPr>
        <xdr:cNvPr id="377" name="公債費負担の状況最大値テキスト"/>
        <xdr:cNvSpPr txBox="1"/>
      </xdr:nvSpPr>
      <xdr:spPr>
        <a:xfrm>
          <a:off x="17106900" y="633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74168</xdr:rowOff>
    </xdr:from>
    <xdr:to>
      <xdr:col>81</xdr:col>
      <xdr:colOff>133350</xdr:colOff>
      <xdr:row>38</xdr:row>
      <xdr:rowOff>74168</xdr:rowOff>
    </xdr:to>
    <xdr:cxnSp macro="">
      <xdr:nvCxnSpPr>
        <xdr:cNvPr id="378" name="直線コネクタ 377"/>
        <xdr:cNvCxnSpPr/>
      </xdr:nvCxnSpPr>
      <xdr:spPr>
        <a:xfrm>
          <a:off x="16929100" y="658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35052</xdr:rowOff>
    </xdr:from>
    <xdr:to>
      <xdr:col>81</xdr:col>
      <xdr:colOff>44450</xdr:colOff>
      <xdr:row>42</xdr:row>
      <xdr:rowOff>117094</xdr:rowOff>
    </xdr:to>
    <xdr:cxnSp macro="">
      <xdr:nvCxnSpPr>
        <xdr:cNvPr id="379" name="直線コネクタ 378"/>
        <xdr:cNvCxnSpPr/>
      </xdr:nvCxnSpPr>
      <xdr:spPr>
        <a:xfrm flipV="1">
          <a:off x="16179800" y="7235952"/>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160291</xdr:rowOff>
    </xdr:from>
    <xdr:ext cx="762000" cy="259045"/>
    <xdr:sp macro="" textlink="">
      <xdr:nvSpPr>
        <xdr:cNvPr id="380" name="公債費負担の状況平均値テキスト"/>
        <xdr:cNvSpPr txBox="1"/>
      </xdr:nvSpPr>
      <xdr:spPr>
        <a:xfrm>
          <a:off x="17106900" y="6846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1" name="フローチャート: 判断 380"/>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117094</xdr:rowOff>
    </xdr:from>
    <xdr:to>
      <xdr:col>77</xdr:col>
      <xdr:colOff>44450</xdr:colOff>
      <xdr:row>42</xdr:row>
      <xdr:rowOff>131572</xdr:rowOff>
    </xdr:to>
    <xdr:cxnSp macro="">
      <xdr:nvCxnSpPr>
        <xdr:cNvPr id="382" name="直線コネクタ 381"/>
        <xdr:cNvCxnSpPr/>
      </xdr:nvCxnSpPr>
      <xdr:spPr>
        <a:xfrm flipV="1">
          <a:off x="15290800" y="731799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3" name="フローチャート: 判断 382"/>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384" name="テキスト ボックス 383"/>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131572</xdr:rowOff>
    </xdr:from>
    <xdr:to>
      <xdr:col>72</xdr:col>
      <xdr:colOff>203200</xdr:colOff>
      <xdr:row>42</xdr:row>
      <xdr:rowOff>136398</xdr:rowOff>
    </xdr:to>
    <xdr:cxnSp macro="">
      <xdr:nvCxnSpPr>
        <xdr:cNvPr id="385" name="直線コネクタ 384"/>
        <xdr:cNvCxnSpPr/>
      </xdr:nvCxnSpPr>
      <xdr:spPr>
        <a:xfrm flipV="1">
          <a:off x="14401800" y="733247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6" name="フローチャート: 判断 385"/>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108221</xdr:rowOff>
    </xdr:from>
    <xdr:ext cx="762000" cy="259045"/>
    <xdr:sp macro="" textlink="">
      <xdr:nvSpPr>
        <xdr:cNvPr id="387" name="テキスト ボックス 386"/>
        <xdr:cNvSpPr txBox="1"/>
      </xdr:nvSpPr>
      <xdr:spPr>
        <a:xfrm>
          <a:off x="14909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136398</xdr:rowOff>
    </xdr:from>
    <xdr:to>
      <xdr:col>68</xdr:col>
      <xdr:colOff>152400</xdr:colOff>
      <xdr:row>42</xdr:row>
      <xdr:rowOff>150876</xdr:rowOff>
    </xdr:to>
    <xdr:cxnSp macro="">
      <xdr:nvCxnSpPr>
        <xdr:cNvPr id="388" name="直線コネクタ 387"/>
        <xdr:cNvCxnSpPr/>
      </xdr:nvCxnSpPr>
      <xdr:spPr>
        <a:xfrm flipV="1">
          <a:off x="13512800" y="733729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89" name="フローチャート: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390" name="テキスト ボックス 389"/>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391" name="フローチャート: 判断 390"/>
        <xdr:cNvSpPr/>
      </xdr:nvSpPr>
      <xdr:spPr>
        <a:xfrm>
          <a:off x="13462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28465</xdr:rowOff>
    </xdr:from>
    <xdr:ext cx="762000" cy="259045"/>
    <xdr:sp macro="" textlink="">
      <xdr:nvSpPr>
        <xdr:cNvPr id="392" name="テキスト ボックス 391"/>
        <xdr:cNvSpPr txBox="1"/>
      </xdr:nvSpPr>
      <xdr:spPr>
        <a:xfrm>
          <a:off x="13131800" y="688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155702</xdr:rowOff>
    </xdr:from>
    <xdr:to>
      <xdr:col>81</xdr:col>
      <xdr:colOff>95250</xdr:colOff>
      <xdr:row>42</xdr:row>
      <xdr:rowOff>85852</xdr:rowOff>
    </xdr:to>
    <xdr:sp macro="" textlink="">
      <xdr:nvSpPr>
        <xdr:cNvPr id="398" name="楕円 397"/>
        <xdr:cNvSpPr/>
      </xdr:nvSpPr>
      <xdr:spPr>
        <a:xfrm>
          <a:off x="169672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127779</xdr:rowOff>
    </xdr:from>
    <xdr:ext cx="762000" cy="259045"/>
    <xdr:sp macro="" textlink="">
      <xdr:nvSpPr>
        <xdr:cNvPr id="399" name="公債費負担の状況該当値テキスト"/>
        <xdr:cNvSpPr txBox="1"/>
      </xdr:nvSpPr>
      <xdr:spPr>
        <a:xfrm>
          <a:off x="17106900" y="715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66294</xdr:rowOff>
    </xdr:from>
    <xdr:to>
      <xdr:col>77</xdr:col>
      <xdr:colOff>95250</xdr:colOff>
      <xdr:row>42</xdr:row>
      <xdr:rowOff>167894</xdr:rowOff>
    </xdr:to>
    <xdr:sp macro="" textlink="">
      <xdr:nvSpPr>
        <xdr:cNvPr id="400" name="楕円 399"/>
        <xdr:cNvSpPr/>
      </xdr:nvSpPr>
      <xdr:spPr>
        <a:xfrm>
          <a:off x="16129000" y="726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152671</xdr:rowOff>
    </xdr:from>
    <xdr:ext cx="736600" cy="259045"/>
    <xdr:sp macro="" textlink="">
      <xdr:nvSpPr>
        <xdr:cNvPr id="401" name="テキスト ボックス 400"/>
        <xdr:cNvSpPr txBox="1"/>
      </xdr:nvSpPr>
      <xdr:spPr>
        <a:xfrm>
          <a:off x="15798800" y="735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80772</xdr:rowOff>
    </xdr:from>
    <xdr:to>
      <xdr:col>73</xdr:col>
      <xdr:colOff>44450</xdr:colOff>
      <xdr:row>43</xdr:row>
      <xdr:rowOff>10922</xdr:rowOff>
    </xdr:to>
    <xdr:sp macro="" textlink="">
      <xdr:nvSpPr>
        <xdr:cNvPr id="402" name="楕円 401"/>
        <xdr:cNvSpPr/>
      </xdr:nvSpPr>
      <xdr:spPr>
        <a:xfrm>
          <a:off x="15240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167149</xdr:rowOff>
    </xdr:from>
    <xdr:ext cx="762000" cy="259045"/>
    <xdr:sp macro="" textlink="">
      <xdr:nvSpPr>
        <xdr:cNvPr id="403" name="テキスト ボックス 402"/>
        <xdr:cNvSpPr txBox="1"/>
      </xdr:nvSpPr>
      <xdr:spPr>
        <a:xfrm>
          <a:off x="14909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85598</xdr:rowOff>
    </xdr:from>
    <xdr:to>
      <xdr:col>68</xdr:col>
      <xdr:colOff>203200</xdr:colOff>
      <xdr:row>43</xdr:row>
      <xdr:rowOff>15748</xdr:rowOff>
    </xdr:to>
    <xdr:sp macro="" textlink="">
      <xdr:nvSpPr>
        <xdr:cNvPr id="404" name="楕円 403"/>
        <xdr:cNvSpPr/>
      </xdr:nvSpPr>
      <xdr:spPr>
        <a:xfrm>
          <a:off x="14351000" y="728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525</xdr:rowOff>
    </xdr:from>
    <xdr:ext cx="762000" cy="259045"/>
    <xdr:sp macro="" textlink="">
      <xdr:nvSpPr>
        <xdr:cNvPr id="405" name="テキスト ボックス 404"/>
        <xdr:cNvSpPr txBox="1"/>
      </xdr:nvSpPr>
      <xdr:spPr>
        <a:xfrm>
          <a:off x="14020800" y="737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100076</xdr:rowOff>
    </xdr:from>
    <xdr:to>
      <xdr:col>64</xdr:col>
      <xdr:colOff>152400</xdr:colOff>
      <xdr:row>43</xdr:row>
      <xdr:rowOff>30226</xdr:rowOff>
    </xdr:to>
    <xdr:sp macro="" textlink="">
      <xdr:nvSpPr>
        <xdr:cNvPr id="406" name="楕円 405"/>
        <xdr:cNvSpPr/>
      </xdr:nvSpPr>
      <xdr:spPr>
        <a:xfrm>
          <a:off x="13462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15003</xdr:rowOff>
    </xdr:from>
    <xdr:ext cx="762000" cy="259045"/>
    <xdr:sp macro="" textlink="">
      <xdr:nvSpPr>
        <xdr:cNvPr id="407" name="テキスト ボックス 406"/>
        <xdr:cNvSpPr txBox="1"/>
      </xdr:nvSpPr>
      <xdr:spPr>
        <a:xfrm>
          <a:off x="13131800" y="73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高資本費対策費や、分流式下水道に要する経費の減少により公営企業債等繰入見込み額が減少したこと、筑紫野・小郡・基山清掃施設組合の起債残高が減少したことなどによって、将来負担比率は改善傾向にある。しかし、依然として類似団体平均より高い水準にあるため、市債の適正管理や基金の確保などにより将来負担を軽減させるよう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30836</xdr:rowOff>
    </xdr:to>
    <xdr:cxnSp macro="">
      <xdr:nvCxnSpPr>
        <xdr:cNvPr id="434" name="直線コネクタ 433"/>
        <xdr:cNvCxnSpPr/>
      </xdr:nvCxnSpPr>
      <xdr:spPr>
        <a:xfrm flipV="1">
          <a:off x="17018000" y="2451100"/>
          <a:ext cx="0" cy="1523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2913</xdr:rowOff>
    </xdr:from>
    <xdr:ext cx="762000" cy="259045"/>
    <xdr:sp macro="" textlink="">
      <xdr:nvSpPr>
        <xdr:cNvPr id="435" name="将来負担の状況最小値テキスト"/>
        <xdr:cNvSpPr txBox="1"/>
      </xdr:nvSpPr>
      <xdr:spPr>
        <a:xfrm>
          <a:off x="17106900" y="394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30836</xdr:rowOff>
    </xdr:from>
    <xdr:to>
      <xdr:col>81</xdr:col>
      <xdr:colOff>133350</xdr:colOff>
      <xdr:row>23</xdr:row>
      <xdr:rowOff>30836</xdr:rowOff>
    </xdr:to>
    <xdr:cxnSp macro="">
      <xdr:nvCxnSpPr>
        <xdr:cNvPr id="436" name="直線コネクタ 435"/>
        <xdr:cNvCxnSpPr/>
      </xdr:nvCxnSpPr>
      <xdr:spPr>
        <a:xfrm>
          <a:off x="16929100" y="397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112319</xdr:rowOff>
    </xdr:from>
    <xdr:to>
      <xdr:col>81</xdr:col>
      <xdr:colOff>44450</xdr:colOff>
      <xdr:row>17</xdr:row>
      <xdr:rowOff>78892</xdr:rowOff>
    </xdr:to>
    <xdr:cxnSp macro="">
      <xdr:nvCxnSpPr>
        <xdr:cNvPr id="439" name="直線コネクタ 438"/>
        <xdr:cNvCxnSpPr/>
      </xdr:nvCxnSpPr>
      <xdr:spPr>
        <a:xfrm flipV="1">
          <a:off x="16179800" y="2855519"/>
          <a:ext cx="838200" cy="13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78655</xdr:rowOff>
    </xdr:from>
    <xdr:ext cx="762000" cy="259045"/>
    <xdr:sp macro="" textlink="">
      <xdr:nvSpPr>
        <xdr:cNvPr id="440" name="将来負担の状況平均値テキスト"/>
        <xdr:cNvSpPr txBox="1"/>
      </xdr:nvSpPr>
      <xdr:spPr>
        <a:xfrm>
          <a:off x="17106900" y="2478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62128</xdr:rowOff>
    </xdr:from>
    <xdr:to>
      <xdr:col>81</xdr:col>
      <xdr:colOff>95250</xdr:colOff>
      <xdr:row>15</xdr:row>
      <xdr:rowOff>163728</xdr:rowOff>
    </xdr:to>
    <xdr:sp macro="" textlink="">
      <xdr:nvSpPr>
        <xdr:cNvPr id="441" name="フローチャート: 判断 440"/>
        <xdr:cNvSpPr/>
      </xdr:nvSpPr>
      <xdr:spPr>
        <a:xfrm>
          <a:off x="169672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78892</xdr:rowOff>
    </xdr:from>
    <xdr:to>
      <xdr:col>77</xdr:col>
      <xdr:colOff>44450</xdr:colOff>
      <xdr:row>17</xdr:row>
      <xdr:rowOff>157074</xdr:rowOff>
    </xdr:to>
    <xdr:cxnSp macro="">
      <xdr:nvCxnSpPr>
        <xdr:cNvPr id="442" name="直線コネクタ 441"/>
        <xdr:cNvCxnSpPr/>
      </xdr:nvCxnSpPr>
      <xdr:spPr>
        <a:xfrm flipV="1">
          <a:off x="15290800" y="2993542"/>
          <a:ext cx="889000" cy="7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136449</xdr:rowOff>
    </xdr:from>
    <xdr:to>
      <xdr:col>77</xdr:col>
      <xdr:colOff>95250</xdr:colOff>
      <xdr:row>16</xdr:row>
      <xdr:rowOff>66599</xdr:rowOff>
    </xdr:to>
    <xdr:sp macro="" textlink="">
      <xdr:nvSpPr>
        <xdr:cNvPr id="443" name="フローチャート: 判断 442"/>
        <xdr:cNvSpPr/>
      </xdr:nvSpPr>
      <xdr:spPr>
        <a:xfrm>
          <a:off x="16129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76776</xdr:rowOff>
    </xdr:from>
    <xdr:ext cx="736600" cy="259045"/>
    <xdr:sp macro="" textlink="">
      <xdr:nvSpPr>
        <xdr:cNvPr id="444" name="テキスト ボックス 443"/>
        <xdr:cNvSpPr txBox="1"/>
      </xdr:nvSpPr>
      <xdr:spPr>
        <a:xfrm>
          <a:off x="15798800" y="2477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157074</xdr:rowOff>
    </xdr:from>
    <xdr:to>
      <xdr:col>72</xdr:col>
      <xdr:colOff>203200</xdr:colOff>
      <xdr:row>18</xdr:row>
      <xdr:rowOff>32918</xdr:rowOff>
    </xdr:to>
    <xdr:cxnSp macro="">
      <xdr:nvCxnSpPr>
        <xdr:cNvPr id="445" name="直線コネクタ 444"/>
        <xdr:cNvCxnSpPr/>
      </xdr:nvCxnSpPr>
      <xdr:spPr>
        <a:xfrm flipV="1">
          <a:off x="14401800" y="3071724"/>
          <a:ext cx="889000" cy="4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169266</xdr:rowOff>
    </xdr:from>
    <xdr:to>
      <xdr:col>73</xdr:col>
      <xdr:colOff>44450</xdr:colOff>
      <xdr:row>16</xdr:row>
      <xdr:rowOff>99416</xdr:rowOff>
    </xdr:to>
    <xdr:sp macro="" textlink="">
      <xdr:nvSpPr>
        <xdr:cNvPr id="446" name="フローチャート: 判断 445"/>
        <xdr:cNvSpPr/>
      </xdr:nvSpPr>
      <xdr:spPr>
        <a:xfrm>
          <a:off x="15240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109593</xdr:rowOff>
    </xdr:from>
    <xdr:ext cx="762000" cy="259045"/>
    <xdr:sp macro="" textlink="">
      <xdr:nvSpPr>
        <xdr:cNvPr id="447" name="テキスト ボックス 446"/>
        <xdr:cNvSpPr txBox="1"/>
      </xdr:nvSpPr>
      <xdr:spPr>
        <a:xfrm>
          <a:off x="14909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32918</xdr:rowOff>
    </xdr:from>
    <xdr:to>
      <xdr:col>68</xdr:col>
      <xdr:colOff>152400</xdr:colOff>
      <xdr:row>18</xdr:row>
      <xdr:rowOff>77318</xdr:rowOff>
    </xdr:to>
    <xdr:cxnSp macro="">
      <xdr:nvCxnSpPr>
        <xdr:cNvPr id="448" name="直線コネクタ 447"/>
        <xdr:cNvCxnSpPr/>
      </xdr:nvCxnSpPr>
      <xdr:spPr>
        <a:xfrm flipV="1">
          <a:off x="13512800" y="3119018"/>
          <a:ext cx="889000" cy="4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152857</xdr:rowOff>
    </xdr:from>
    <xdr:to>
      <xdr:col>68</xdr:col>
      <xdr:colOff>203200</xdr:colOff>
      <xdr:row>16</xdr:row>
      <xdr:rowOff>83007</xdr:rowOff>
    </xdr:to>
    <xdr:sp macro="" textlink="">
      <xdr:nvSpPr>
        <xdr:cNvPr id="449" name="フローチャート: 判断 448"/>
        <xdr:cNvSpPr/>
      </xdr:nvSpPr>
      <xdr:spPr>
        <a:xfrm>
          <a:off x="14351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93184</xdr:rowOff>
    </xdr:from>
    <xdr:ext cx="762000" cy="259045"/>
    <xdr:sp macro="" textlink="">
      <xdr:nvSpPr>
        <xdr:cNvPr id="450" name="テキスト ボックス 449"/>
        <xdr:cNvSpPr txBox="1"/>
      </xdr:nvSpPr>
      <xdr:spPr>
        <a:xfrm>
          <a:off x="14020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100127</xdr:rowOff>
    </xdr:from>
    <xdr:to>
      <xdr:col>64</xdr:col>
      <xdr:colOff>152400</xdr:colOff>
      <xdr:row>17</xdr:row>
      <xdr:rowOff>30277</xdr:rowOff>
    </xdr:to>
    <xdr:sp macro="" textlink="">
      <xdr:nvSpPr>
        <xdr:cNvPr id="451" name="フローチャート: 判断 450"/>
        <xdr:cNvSpPr/>
      </xdr:nvSpPr>
      <xdr:spPr>
        <a:xfrm>
          <a:off x="13462000" y="28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40454</xdr:rowOff>
    </xdr:from>
    <xdr:ext cx="762000" cy="259045"/>
    <xdr:sp macro="" textlink="">
      <xdr:nvSpPr>
        <xdr:cNvPr id="452" name="テキスト ボックス 451"/>
        <xdr:cNvSpPr txBox="1"/>
      </xdr:nvSpPr>
      <xdr:spPr>
        <a:xfrm>
          <a:off x="13131800" y="26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61519</xdr:rowOff>
    </xdr:from>
    <xdr:to>
      <xdr:col>81</xdr:col>
      <xdr:colOff>95250</xdr:colOff>
      <xdr:row>16</xdr:row>
      <xdr:rowOff>163119</xdr:rowOff>
    </xdr:to>
    <xdr:sp macro="" textlink="">
      <xdr:nvSpPr>
        <xdr:cNvPr id="458" name="楕円 457"/>
        <xdr:cNvSpPr/>
      </xdr:nvSpPr>
      <xdr:spPr>
        <a:xfrm>
          <a:off x="16967200" y="280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33596</xdr:rowOff>
    </xdr:from>
    <xdr:ext cx="762000" cy="259045"/>
    <xdr:sp macro="" textlink="">
      <xdr:nvSpPr>
        <xdr:cNvPr id="459" name="将来負担の状況該当値テキスト"/>
        <xdr:cNvSpPr txBox="1"/>
      </xdr:nvSpPr>
      <xdr:spPr>
        <a:xfrm>
          <a:off x="17106900" y="2776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28092</xdr:rowOff>
    </xdr:from>
    <xdr:to>
      <xdr:col>77</xdr:col>
      <xdr:colOff>95250</xdr:colOff>
      <xdr:row>17</xdr:row>
      <xdr:rowOff>129692</xdr:rowOff>
    </xdr:to>
    <xdr:sp macro="" textlink="">
      <xdr:nvSpPr>
        <xdr:cNvPr id="460" name="楕円 459"/>
        <xdr:cNvSpPr/>
      </xdr:nvSpPr>
      <xdr:spPr>
        <a:xfrm>
          <a:off x="16129000" y="2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114469</xdr:rowOff>
    </xdr:from>
    <xdr:ext cx="736600" cy="259045"/>
    <xdr:sp macro="" textlink="">
      <xdr:nvSpPr>
        <xdr:cNvPr id="461" name="テキスト ボックス 460"/>
        <xdr:cNvSpPr txBox="1"/>
      </xdr:nvSpPr>
      <xdr:spPr>
        <a:xfrm>
          <a:off x="15798800" y="3029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106274</xdr:rowOff>
    </xdr:from>
    <xdr:to>
      <xdr:col>73</xdr:col>
      <xdr:colOff>44450</xdr:colOff>
      <xdr:row>18</xdr:row>
      <xdr:rowOff>36424</xdr:rowOff>
    </xdr:to>
    <xdr:sp macro="" textlink="">
      <xdr:nvSpPr>
        <xdr:cNvPr id="462" name="楕円 461"/>
        <xdr:cNvSpPr/>
      </xdr:nvSpPr>
      <xdr:spPr>
        <a:xfrm>
          <a:off x="15240000" y="302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21201</xdr:rowOff>
    </xdr:from>
    <xdr:ext cx="762000" cy="259045"/>
    <xdr:sp macro="" textlink="">
      <xdr:nvSpPr>
        <xdr:cNvPr id="463" name="テキスト ボックス 462"/>
        <xdr:cNvSpPr txBox="1"/>
      </xdr:nvSpPr>
      <xdr:spPr>
        <a:xfrm>
          <a:off x="14909800" y="310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153568</xdr:rowOff>
    </xdr:from>
    <xdr:to>
      <xdr:col>68</xdr:col>
      <xdr:colOff>203200</xdr:colOff>
      <xdr:row>18</xdr:row>
      <xdr:rowOff>83718</xdr:rowOff>
    </xdr:to>
    <xdr:sp macro="" textlink="">
      <xdr:nvSpPr>
        <xdr:cNvPr id="464" name="楕円 463"/>
        <xdr:cNvSpPr/>
      </xdr:nvSpPr>
      <xdr:spPr>
        <a:xfrm>
          <a:off x="14351000" y="306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68495</xdr:rowOff>
    </xdr:from>
    <xdr:ext cx="762000" cy="259045"/>
    <xdr:sp macro="" textlink="">
      <xdr:nvSpPr>
        <xdr:cNvPr id="465" name="テキスト ボックス 464"/>
        <xdr:cNvSpPr txBox="1"/>
      </xdr:nvSpPr>
      <xdr:spPr>
        <a:xfrm>
          <a:off x="14020800" y="3154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26518</xdr:rowOff>
    </xdr:from>
    <xdr:to>
      <xdr:col>64</xdr:col>
      <xdr:colOff>152400</xdr:colOff>
      <xdr:row>18</xdr:row>
      <xdr:rowOff>128118</xdr:rowOff>
    </xdr:to>
    <xdr:sp macro="" textlink="">
      <xdr:nvSpPr>
        <xdr:cNvPr id="466" name="楕円 465"/>
        <xdr:cNvSpPr/>
      </xdr:nvSpPr>
      <xdr:spPr>
        <a:xfrm>
          <a:off x="13462000" y="311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112895</xdr:rowOff>
    </xdr:from>
    <xdr:ext cx="762000" cy="259045"/>
    <xdr:sp macro="" textlink="">
      <xdr:nvSpPr>
        <xdr:cNvPr id="467" name="テキスト ボックス 466"/>
        <xdr:cNvSpPr txBox="1"/>
      </xdr:nvSpPr>
      <xdr:spPr>
        <a:xfrm>
          <a:off x="13131800" y="3198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福岡県小郡市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59,735
58,719
45.51
20,174,945
19,914,049
217,869
11,641,064
17,771,404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職員数の増加に伴って人件費が増加したため、類似団体との差が広がっている。事務事業や組織機構の見直しによって、適切な人事配置を行い、人件費の抑制に努める。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24130</xdr:rowOff>
    </xdr:to>
    <xdr:cxnSp macro="">
      <xdr:nvCxnSpPr>
        <xdr:cNvPr id="61" name="直線コネクタ 60"/>
        <xdr:cNvCxnSpPr/>
      </xdr:nvCxnSpPr>
      <xdr:spPr>
        <a:xfrm flipV="1">
          <a:off x="4826000" y="58343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138430</xdr:rowOff>
    </xdr:from>
    <xdr:to>
      <xdr:col>24</xdr:col>
      <xdr:colOff>25400</xdr:colOff>
      <xdr:row>38</xdr:row>
      <xdr:rowOff>20320</xdr:rowOff>
    </xdr:to>
    <xdr:cxnSp macro="">
      <xdr:nvCxnSpPr>
        <xdr:cNvPr id="66" name="直線コネクタ 65"/>
        <xdr:cNvCxnSpPr/>
      </xdr:nvCxnSpPr>
      <xdr:spPr>
        <a:xfrm>
          <a:off x="3987800" y="64820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7"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92710</xdr:rowOff>
    </xdr:from>
    <xdr:to>
      <xdr:col>19</xdr:col>
      <xdr:colOff>187325</xdr:colOff>
      <xdr:row>37</xdr:row>
      <xdr:rowOff>138430</xdr:rowOff>
    </xdr:to>
    <xdr:cxnSp macro="">
      <xdr:nvCxnSpPr>
        <xdr:cNvPr id="69" name="直線コネクタ 68"/>
        <xdr:cNvCxnSpPr/>
      </xdr:nvCxnSpPr>
      <xdr:spPr>
        <a:xfrm>
          <a:off x="3098800" y="6436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71" name="テキスト ボックス 70"/>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92710</xdr:rowOff>
    </xdr:from>
    <xdr:to>
      <xdr:col>15</xdr:col>
      <xdr:colOff>98425</xdr:colOff>
      <xdr:row>37</xdr:row>
      <xdr:rowOff>100330</xdr:rowOff>
    </xdr:to>
    <xdr:cxnSp macro="">
      <xdr:nvCxnSpPr>
        <xdr:cNvPr id="72" name="直線コネクタ 71"/>
        <xdr:cNvCxnSpPr/>
      </xdr:nvCxnSpPr>
      <xdr:spPr>
        <a:xfrm flipV="1">
          <a:off x="2209800" y="6436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100330</xdr:rowOff>
    </xdr:from>
    <xdr:to>
      <xdr:col>11</xdr:col>
      <xdr:colOff>9525</xdr:colOff>
      <xdr:row>37</xdr:row>
      <xdr:rowOff>130810</xdr:rowOff>
    </xdr:to>
    <xdr:cxnSp macro="">
      <xdr:nvCxnSpPr>
        <xdr:cNvPr id="75" name="直線コネクタ 74"/>
        <xdr:cNvCxnSpPr/>
      </xdr:nvCxnSpPr>
      <xdr:spPr>
        <a:xfrm flipV="1">
          <a:off x="1320800" y="6443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140970</xdr:rowOff>
    </xdr:from>
    <xdr:to>
      <xdr:col>24</xdr:col>
      <xdr:colOff>76200</xdr:colOff>
      <xdr:row>38</xdr:row>
      <xdr:rowOff>71120</xdr:rowOff>
    </xdr:to>
    <xdr:sp macro="" textlink="">
      <xdr:nvSpPr>
        <xdr:cNvPr id="85" name="楕円 84"/>
        <xdr:cNvSpPr/>
      </xdr:nvSpPr>
      <xdr:spPr>
        <a:xfrm>
          <a:off x="47752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113047</xdr:rowOff>
    </xdr:from>
    <xdr:ext cx="762000" cy="259045"/>
    <xdr:sp macro="" textlink="">
      <xdr:nvSpPr>
        <xdr:cNvPr id="86" name="人件費該当値テキスト"/>
        <xdr:cNvSpPr txBox="1"/>
      </xdr:nvSpPr>
      <xdr:spPr>
        <a:xfrm>
          <a:off x="49149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87630</xdr:rowOff>
    </xdr:from>
    <xdr:to>
      <xdr:col>20</xdr:col>
      <xdr:colOff>38100</xdr:colOff>
      <xdr:row>38</xdr:row>
      <xdr:rowOff>17780</xdr:rowOff>
    </xdr:to>
    <xdr:sp macro="" textlink="">
      <xdr:nvSpPr>
        <xdr:cNvPr id="87" name="楕円 86"/>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2557</xdr:rowOff>
    </xdr:from>
    <xdr:ext cx="736600" cy="259045"/>
    <xdr:sp macro="" textlink="">
      <xdr:nvSpPr>
        <xdr:cNvPr id="88" name="テキスト ボックス 87"/>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41910</xdr:rowOff>
    </xdr:from>
    <xdr:to>
      <xdr:col>15</xdr:col>
      <xdr:colOff>149225</xdr:colOff>
      <xdr:row>37</xdr:row>
      <xdr:rowOff>143510</xdr:rowOff>
    </xdr:to>
    <xdr:sp macro="" textlink="">
      <xdr:nvSpPr>
        <xdr:cNvPr id="89" name="楕円 88"/>
        <xdr:cNvSpPr/>
      </xdr:nvSpPr>
      <xdr:spPr>
        <a:xfrm>
          <a:off x="3048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90" name="テキスト ボックス 89"/>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49530</xdr:rowOff>
    </xdr:from>
    <xdr:to>
      <xdr:col>11</xdr:col>
      <xdr:colOff>60325</xdr:colOff>
      <xdr:row>37</xdr:row>
      <xdr:rowOff>151130</xdr:rowOff>
    </xdr:to>
    <xdr:sp macro="" textlink="">
      <xdr:nvSpPr>
        <xdr:cNvPr id="91" name="楕円 90"/>
        <xdr:cNvSpPr/>
      </xdr:nvSpPr>
      <xdr:spPr>
        <a:xfrm>
          <a:off x="2159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135907</xdr:rowOff>
    </xdr:from>
    <xdr:ext cx="762000" cy="259045"/>
    <xdr:sp macro="" textlink="">
      <xdr:nvSpPr>
        <xdr:cNvPr id="92" name="テキスト ボックス 91"/>
        <xdr:cNvSpPr txBox="1"/>
      </xdr:nvSpPr>
      <xdr:spPr>
        <a:xfrm>
          <a:off x="1828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80010</xdr:rowOff>
    </xdr:from>
    <xdr:to>
      <xdr:col>6</xdr:col>
      <xdr:colOff>171450</xdr:colOff>
      <xdr:row>38</xdr:row>
      <xdr:rowOff>10160</xdr:rowOff>
    </xdr:to>
    <xdr:sp macro="" textlink="">
      <xdr:nvSpPr>
        <xdr:cNvPr id="93" name="楕円 92"/>
        <xdr:cNvSpPr/>
      </xdr:nvSpPr>
      <xdr:spPr>
        <a:xfrm>
          <a:off x="1270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166387</xdr:rowOff>
    </xdr:from>
    <xdr:ext cx="762000" cy="259045"/>
    <xdr:sp macro="" textlink="">
      <xdr:nvSpPr>
        <xdr:cNvPr id="94" name="テキスト ボックス 93"/>
        <xdr:cNvSpPr txBox="1"/>
      </xdr:nvSpPr>
      <xdr:spPr>
        <a:xfrm>
          <a:off x="93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ポイントの増加となった。類似団体平均と比べて低い水準を維持しているが、ふるさと納税推進にかかる事業費等が増加傾向にあるので適正な執行に努める。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69850</xdr:rowOff>
    </xdr:to>
    <xdr:cxnSp macro="">
      <xdr:nvCxnSpPr>
        <xdr:cNvPr id="120" name="直線コネクタ 119"/>
        <xdr:cNvCxnSpPr/>
      </xdr:nvCxnSpPr>
      <xdr:spPr>
        <a:xfrm flipV="1">
          <a:off x="16510000" y="2234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3" name="物件費最大値テキスト"/>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4" name="直線コネクタ 123"/>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129286</xdr:rowOff>
    </xdr:from>
    <xdr:to>
      <xdr:col>82</xdr:col>
      <xdr:colOff>107950</xdr:colOff>
      <xdr:row>15</xdr:row>
      <xdr:rowOff>156718</xdr:rowOff>
    </xdr:to>
    <xdr:cxnSp macro="">
      <xdr:nvCxnSpPr>
        <xdr:cNvPr id="125" name="直線コネクタ 124"/>
        <xdr:cNvCxnSpPr/>
      </xdr:nvCxnSpPr>
      <xdr:spPr>
        <a:xfrm>
          <a:off x="15671800" y="270103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34561</xdr:rowOff>
    </xdr:from>
    <xdr:ext cx="762000" cy="259045"/>
    <xdr:sp macro="" textlink="">
      <xdr:nvSpPr>
        <xdr:cNvPr id="126" name="物件費平均値テキスト"/>
        <xdr:cNvSpPr txBox="1"/>
      </xdr:nvSpPr>
      <xdr:spPr>
        <a:xfrm>
          <a:off x="16598900" y="277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27" name="フローチャート: 判断 126"/>
        <xdr:cNvSpPr/>
      </xdr:nvSpPr>
      <xdr:spPr>
        <a:xfrm>
          <a:off x="164592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83566</xdr:rowOff>
    </xdr:from>
    <xdr:to>
      <xdr:col>78</xdr:col>
      <xdr:colOff>69850</xdr:colOff>
      <xdr:row>15</xdr:row>
      <xdr:rowOff>129286</xdr:rowOff>
    </xdr:to>
    <xdr:cxnSp macro="">
      <xdr:nvCxnSpPr>
        <xdr:cNvPr id="128" name="直線コネクタ 127"/>
        <xdr:cNvCxnSpPr/>
      </xdr:nvCxnSpPr>
      <xdr:spPr>
        <a:xfrm>
          <a:off x="14782800" y="26553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44196</xdr:rowOff>
    </xdr:from>
    <xdr:to>
      <xdr:col>78</xdr:col>
      <xdr:colOff>120650</xdr:colOff>
      <xdr:row>16</xdr:row>
      <xdr:rowOff>145796</xdr:rowOff>
    </xdr:to>
    <xdr:sp macro="" textlink="">
      <xdr:nvSpPr>
        <xdr:cNvPr id="129" name="フローチャート: 判断 128"/>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130573</xdr:rowOff>
    </xdr:from>
    <xdr:ext cx="736600" cy="259045"/>
    <xdr:sp macro="" textlink="">
      <xdr:nvSpPr>
        <xdr:cNvPr id="130" name="テキスト ボックス 129"/>
        <xdr:cNvSpPr txBox="1"/>
      </xdr:nvSpPr>
      <xdr:spPr>
        <a:xfrm>
          <a:off x="15290800" y="287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83566</xdr:rowOff>
    </xdr:from>
    <xdr:to>
      <xdr:col>73</xdr:col>
      <xdr:colOff>180975</xdr:colOff>
      <xdr:row>15</xdr:row>
      <xdr:rowOff>92710</xdr:rowOff>
    </xdr:to>
    <xdr:cxnSp macro="">
      <xdr:nvCxnSpPr>
        <xdr:cNvPr id="131" name="直線コネクタ 130"/>
        <xdr:cNvCxnSpPr/>
      </xdr:nvCxnSpPr>
      <xdr:spPr>
        <a:xfrm flipV="1">
          <a:off x="13893800" y="26553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35052</xdr:rowOff>
    </xdr:from>
    <xdr:to>
      <xdr:col>74</xdr:col>
      <xdr:colOff>31750</xdr:colOff>
      <xdr:row>16</xdr:row>
      <xdr:rowOff>136652</xdr:rowOff>
    </xdr:to>
    <xdr:sp macro="" textlink="">
      <xdr:nvSpPr>
        <xdr:cNvPr id="132" name="フローチャート: 判断 131"/>
        <xdr:cNvSpPr/>
      </xdr:nvSpPr>
      <xdr:spPr>
        <a:xfrm>
          <a:off x="14732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121429</xdr:rowOff>
    </xdr:from>
    <xdr:ext cx="762000" cy="259045"/>
    <xdr:sp macro="" textlink="">
      <xdr:nvSpPr>
        <xdr:cNvPr id="133" name="テキスト ボックス 132"/>
        <xdr:cNvSpPr txBox="1"/>
      </xdr:nvSpPr>
      <xdr:spPr>
        <a:xfrm>
          <a:off x="14401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92710</xdr:rowOff>
    </xdr:from>
    <xdr:to>
      <xdr:col>69</xdr:col>
      <xdr:colOff>92075</xdr:colOff>
      <xdr:row>15</xdr:row>
      <xdr:rowOff>110998</xdr:rowOff>
    </xdr:to>
    <xdr:cxnSp macro="">
      <xdr:nvCxnSpPr>
        <xdr:cNvPr id="134" name="直線コネクタ 133"/>
        <xdr:cNvCxnSpPr/>
      </xdr:nvCxnSpPr>
      <xdr:spPr>
        <a:xfrm flipV="1">
          <a:off x="13004800" y="26644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151638</xdr:rowOff>
    </xdr:from>
    <xdr:to>
      <xdr:col>69</xdr:col>
      <xdr:colOff>142875</xdr:colOff>
      <xdr:row>16</xdr:row>
      <xdr:rowOff>81788</xdr:rowOff>
    </xdr:to>
    <xdr:sp macro="" textlink="">
      <xdr:nvSpPr>
        <xdr:cNvPr id="135" name="フローチャート: 判断 134"/>
        <xdr:cNvSpPr/>
      </xdr:nvSpPr>
      <xdr:spPr>
        <a:xfrm>
          <a:off x="13843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66565</xdr:rowOff>
    </xdr:from>
    <xdr:ext cx="762000" cy="259045"/>
    <xdr:sp macro="" textlink="">
      <xdr:nvSpPr>
        <xdr:cNvPr id="136" name="テキスト ボックス 135"/>
        <xdr:cNvSpPr txBox="1"/>
      </xdr:nvSpPr>
      <xdr:spPr>
        <a:xfrm>
          <a:off x="13512800" y="280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37" name="フローチャート: 判断 136"/>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11701</xdr:rowOff>
    </xdr:from>
    <xdr:ext cx="762000" cy="259045"/>
    <xdr:sp macro="" textlink="">
      <xdr:nvSpPr>
        <xdr:cNvPr id="138" name="テキスト ボックス 137"/>
        <xdr:cNvSpPr txBox="1"/>
      </xdr:nvSpPr>
      <xdr:spPr>
        <a:xfrm>
          <a:off x="12623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105918</xdr:rowOff>
    </xdr:from>
    <xdr:to>
      <xdr:col>82</xdr:col>
      <xdr:colOff>158750</xdr:colOff>
      <xdr:row>16</xdr:row>
      <xdr:rowOff>36068</xdr:rowOff>
    </xdr:to>
    <xdr:sp macro="" textlink="">
      <xdr:nvSpPr>
        <xdr:cNvPr id="144" name="楕円 143"/>
        <xdr:cNvSpPr/>
      </xdr:nvSpPr>
      <xdr:spPr>
        <a:xfrm>
          <a:off x="164592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122445</xdr:rowOff>
    </xdr:from>
    <xdr:ext cx="762000" cy="259045"/>
    <xdr:sp macro="" textlink="">
      <xdr:nvSpPr>
        <xdr:cNvPr id="145" name="物件費該当値テキスト"/>
        <xdr:cNvSpPr txBox="1"/>
      </xdr:nvSpPr>
      <xdr:spPr>
        <a:xfrm>
          <a:off x="16598900" y="252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78486</xdr:rowOff>
    </xdr:from>
    <xdr:to>
      <xdr:col>78</xdr:col>
      <xdr:colOff>120650</xdr:colOff>
      <xdr:row>16</xdr:row>
      <xdr:rowOff>8636</xdr:rowOff>
    </xdr:to>
    <xdr:sp macro="" textlink="">
      <xdr:nvSpPr>
        <xdr:cNvPr id="146" name="楕円 145"/>
        <xdr:cNvSpPr/>
      </xdr:nvSpPr>
      <xdr:spPr>
        <a:xfrm>
          <a:off x="15621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18813</xdr:rowOff>
    </xdr:from>
    <xdr:ext cx="736600" cy="259045"/>
    <xdr:sp macro="" textlink="">
      <xdr:nvSpPr>
        <xdr:cNvPr id="147" name="テキスト ボックス 146"/>
        <xdr:cNvSpPr txBox="1"/>
      </xdr:nvSpPr>
      <xdr:spPr>
        <a:xfrm>
          <a:off x="15290800" y="241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32766</xdr:rowOff>
    </xdr:from>
    <xdr:to>
      <xdr:col>74</xdr:col>
      <xdr:colOff>31750</xdr:colOff>
      <xdr:row>15</xdr:row>
      <xdr:rowOff>134366</xdr:rowOff>
    </xdr:to>
    <xdr:sp macro="" textlink="">
      <xdr:nvSpPr>
        <xdr:cNvPr id="148" name="楕円 147"/>
        <xdr:cNvSpPr/>
      </xdr:nvSpPr>
      <xdr:spPr>
        <a:xfrm>
          <a:off x="147320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144543</xdr:rowOff>
    </xdr:from>
    <xdr:ext cx="762000" cy="259045"/>
    <xdr:sp macro="" textlink="">
      <xdr:nvSpPr>
        <xdr:cNvPr id="149" name="テキスト ボックス 148"/>
        <xdr:cNvSpPr txBox="1"/>
      </xdr:nvSpPr>
      <xdr:spPr>
        <a:xfrm>
          <a:off x="14401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41910</xdr:rowOff>
    </xdr:from>
    <xdr:to>
      <xdr:col>69</xdr:col>
      <xdr:colOff>142875</xdr:colOff>
      <xdr:row>15</xdr:row>
      <xdr:rowOff>143510</xdr:rowOff>
    </xdr:to>
    <xdr:sp macro="" textlink="">
      <xdr:nvSpPr>
        <xdr:cNvPr id="150" name="楕円 149"/>
        <xdr:cNvSpPr/>
      </xdr:nvSpPr>
      <xdr:spPr>
        <a:xfrm>
          <a:off x="13843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153687</xdr:rowOff>
    </xdr:from>
    <xdr:ext cx="762000" cy="259045"/>
    <xdr:sp macro="" textlink="">
      <xdr:nvSpPr>
        <xdr:cNvPr id="151" name="テキスト ボックス 150"/>
        <xdr:cNvSpPr txBox="1"/>
      </xdr:nvSpPr>
      <xdr:spPr>
        <a:xfrm>
          <a:off x="13512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60198</xdr:rowOff>
    </xdr:from>
    <xdr:to>
      <xdr:col>65</xdr:col>
      <xdr:colOff>53975</xdr:colOff>
      <xdr:row>15</xdr:row>
      <xdr:rowOff>161798</xdr:rowOff>
    </xdr:to>
    <xdr:sp macro="" textlink="">
      <xdr:nvSpPr>
        <xdr:cNvPr id="152" name="楕円 151"/>
        <xdr:cNvSpPr/>
      </xdr:nvSpPr>
      <xdr:spPr>
        <a:xfrm>
          <a:off x="129540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525</xdr:rowOff>
    </xdr:from>
    <xdr:ext cx="762000" cy="259045"/>
    <xdr:sp macro="" textlink="">
      <xdr:nvSpPr>
        <xdr:cNvPr id="153" name="テキスト ボックス 152"/>
        <xdr:cNvSpPr txBox="1"/>
      </xdr:nvSpPr>
      <xdr:spPr>
        <a:xfrm>
          <a:off x="12623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昨年と比較して</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ポイント増となった。主な要因は私立保育園運営費や障害福祉サービス費等の増加によるものである。扶助費ついては今後も増加する見込みであることから、支出の適正化に努める。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58965</xdr:rowOff>
    </xdr:from>
    <xdr:to>
      <xdr:col>24</xdr:col>
      <xdr:colOff>25400</xdr:colOff>
      <xdr:row>61</xdr:row>
      <xdr:rowOff>167822</xdr:rowOff>
    </xdr:to>
    <xdr:cxnSp macro="">
      <xdr:nvCxnSpPr>
        <xdr:cNvPr id="183" name="直線コネクタ 182"/>
        <xdr:cNvCxnSpPr/>
      </xdr:nvCxnSpPr>
      <xdr:spPr>
        <a:xfrm flipV="1">
          <a:off x="4826000" y="9145815"/>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145342</xdr:rowOff>
    </xdr:from>
    <xdr:ext cx="762000" cy="259045"/>
    <xdr:sp macro="" textlink="">
      <xdr:nvSpPr>
        <xdr:cNvPr id="186" name="扶助費最大値テキスト"/>
        <xdr:cNvSpPr txBox="1"/>
      </xdr:nvSpPr>
      <xdr:spPr>
        <a:xfrm>
          <a:off x="4914900" y="888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58965</xdr:rowOff>
    </xdr:from>
    <xdr:to>
      <xdr:col>24</xdr:col>
      <xdr:colOff>114300</xdr:colOff>
      <xdr:row>53</xdr:row>
      <xdr:rowOff>58965</xdr:rowOff>
    </xdr:to>
    <xdr:cxnSp macro="">
      <xdr:nvCxnSpPr>
        <xdr:cNvPr id="187" name="直線コネクタ 186"/>
        <xdr:cNvCxnSpPr/>
      </xdr:nvCxnSpPr>
      <xdr:spPr>
        <a:xfrm>
          <a:off x="4737100" y="914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56</xdr:row>
      <xdr:rowOff>78015</xdr:rowOff>
    </xdr:to>
    <xdr:cxnSp macro="">
      <xdr:nvCxnSpPr>
        <xdr:cNvPr id="188" name="直線コネクタ 187"/>
        <xdr:cNvCxnSpPr/>
      </xdr:nvCxnSpPr>
      <xdr:spPr>
        <a:xfrm>
          <a:off x="3987800" y="9537700"/>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42834</xdr:rowOff>
    </xdr:from>
    <xdr:ext cx="762000" cy="259045"/>
    <xdr:sp macro="" textlink="">
      <xdr:nvSpPr>
        <xdr:cNvPr id="189" name="扶助費平均値テキスト"/>
        <xdr:cNvSpPr txBox="1"/>
      </xdr:nvSpPr>
      <xdr:spPr>
        <a:xfrm>
          <a:off x="4914900" y="9644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190" name="フローチャート: 判断 189"/>
        <xdr:cNvSpPr/>
      </xdr:nvSpPr>
      <xdr:spPr>
        <a:xfrm>
          <a:off x="47752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56</xdr:row>
      <xdr:rowOff>45357</xdr:rowOff>
    </xdr:to>
    <xdr:cxnSp macro="">
      <xdr:nvCxnSpPr>
        <xdr:cNvPr id="191" name="直線コネクタ 190"/>
        <xdr:cNvCxnSpPr/>
      </xdr:nvCxnSpPr>
      <xdr:spPr>
        <a:xfrm flipV="1">
          <a:off x="3098800" y="95377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81643</xdr:rowOff>
    </xdr:from>
    <xdr:to>
      <xdr:col>20</xdr:col>
      <xdr:colOff>38100</xdr:colOff>
      <xdr:row>57</xdr:row>
      <xdr:rowOff>11793</xdr:rowOff>
    </xdr:to>
    <xdr:sp macro="" textlink="">
      <xdr:nvSpPr>
        <xdr:cNvPr id="192" name="フローチャート: 判断 191"/>
        <xdr:cNvSpPr/>
      </xdr:nvSpPr>
      <xdr:spPr>
        <a:xfrm>
          <a:off x="3937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168020</xdr:rowOff>
    </xdr:from>
    <xdr:ext cx="736600" cy="259045"/>
    <xdr:sp macro="" textlink="">
      <xdr:nvSpPr>
        <xdr:cNvPr id="193" name="テキスト ボックス 192"/>
        <xdr:cNvSpPr txBox="1"/>
      </xdr:nvSpPr>
      <xdr:spPr>
        <a:xfrm>
          <a:off x="3606800" y="97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9978</xdr:rowOff>
    </xdr:from>
    <xdr:to>
      <xdr:col>15</xdr:col>
      <xdr:colOff>98425</xdr:colOff>
      <xdr:row>56</xdr:row>
      <xdr:rowOff>45357</xdr:rowOff>
    </xdr:to>
    <xdr:cxnSp macro="">
      <xdr:nvCxnSpPr>
        <xdr:cNvPr id="194" name="直線コネクタ 193"/>
        <xdr:cNvCxnSpPr/>
      </xdr:nvCxnSpPr>
      <xdr:spPr>
        <a:xfrm>
          <a:off x="2209800" y="9439728"/>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xdr:nvSpPr>
        <xdr:cNvPr id="195" name="フローチャート: 判断 194"/>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113592</xdr:rowOff>
    </xdr:from>
    <xdr:ext cx="762000" cy="259045"/>
    <xdr:sp macro="" textlink="">
      <xdr:nvSpPr>
        <xdr:cNvPr id="196" name="テキスト ボックス 195"/>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9978</xdr:rowOff>
    </xdr:from>
    <xdr:to>
      <xdr:col>11</xdr:col>
      <xdr:colOff>9525</xdr:colOff>
      <xdr:row>55</xdr:row>
      <xdr:rowOff>64407</xdr:rowOff>
    </xdr:to>
    <xdr:cxnSp macro="">
      <xdr:nvCxnSpPr>
        <xdr:cNvPr id="197" name="直線コネクタ 196"/>
        <xdr:cNvCxnSpPr/>
      </xdr:nvCxnSpPr>
      <xdr:spPr>
        <a:xfrm flipV="1">
          <a:off x="1320800" y="94397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199" name="テキスト ボックス 198"/>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00" name="フローチャート: 判断 199"/>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103612</xdr:rowOff>
    </xdr:from>
    <xdr:ext cx="762000" cy="259045"/>
    <xdr:sp macro="" textlink="">
      <xdr:nvSpPr>
        <xdr:cNvPr id="201" name="テキスト ボックス 200"/>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27215</xdr:rowOff>
    </xdr:from>
    <xdr:to>
      <xdr:col>24</xdr:col>
      <xdr:colOff>76200</xdr:colOff>
      <xdr:row>56</xdr:row>
      <xdr:rowOff>128815</xdr:rowOff>
    </xdr:to>
    <xdr:sp macro="" textlink="">
      <xdr:nvSpPr>
        <xdr:cNvPr id="207" name="楕円 206"/>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43742</xdr:rowOff>
    </xdr:from>
    <xdr:ext cx="762000" cy="259045"/>
    <xdr:sp macro="" textlink="">
      <xdr:nvSpPr>
        <xdr:cNvPr id="208" name="扶助費該当値テキスト"/>
        <xdr:cNvSpPr txBox="1"/>
      </xdr:nvSpPr>
      <xdr:spPr>
        <a:xfrm>
          <a:off x="49149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09" name="楕円 208"/>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168927</xdr:rowOff>
    </xdr:from>
    <xdr:ext cx="736600" cy="259045"/>
    <xdr:sp macro="" textlink="">
      <xdr:nvSpPr>
        <xdr:cNvPr id="210" name="テキスト ボックス 209"/>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166007</xdr:rowOff>
    </xdr:from>
    <xdr:to>
      <xdr:col>15</xdr:col>
      <xdr:colOff>149225</xdr:colOff>
      <xdr:row>56</xdr:row>
      <xdr:rowOff>96157</xdr:rowOff>
    </xdr:to>
    <xdr:sp macro="" textlink="">
      <xdr:nvSpPr>
        <xdr:cNvPr id="211" name="楕円 210"/>
        <xdr:cNvSpPr/>
      </xdr:nvSpPr>
      <xdr:spPr>
        <a:xfrm>
          <a:off x="3048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106334</xdr:rowOff>
    </xdr:from>
    <xdr:ext cx="762000" cy="259045"/>
    <xdr:sp macro="" textlink="">
      <xdr:nvSpPr>
        <xdr:cNvPr id="212" name="テキスト ボックス 211"/>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130628</xdr:rowOff>
    </xdr:from>
    <xdr:to>
      <xdr:col>11</xdr:col>
      <xdr:colOff>60325</xdr:colOff>
      <xdr:row>55</xdr:row>
      <xdr:rowOff>60778</xdr:rowOff>
    </xdr:to>
    <xdr:sp macro="" textlink="">
      <xdr:nvSpPr>
        <xdr:cNvPr id="213" name="楕円 212"/>
        <xdr:cNvSpPr/>
      </xdr:nvSpPr>
      <xdr:spPr>
        <a:xfrm>
          <a:off x="2159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70955</xdr:rowOff>
    </xdr:from>
    <xdr:ext cx="762000" cy="259045"/>
    <xdr:sp macro="" textlink="">
      <xdr:nvSpPr>
        <xdr:cNvPr id="214" name="テキスト ボックス 213"/>
        <xdr:cNvSpPr txBox="1"/>
      </xdr:nvSpPr>
      <xdr:spPr>
        <a:xfrm>
          <a:off x="1828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13607</xdr:rowOff>
    </xdr:from>
    <xdr:to>
      <xdr:col>6</xdr:col>
      <xdr:colOff>171450</xdr:colOff>
      <xdr:row>55</xdr:row>
      <xdr:rowOff>115207</xdr:rowOff>
    </xdr:to>
    <xdr:sp macro="" textlink="">
      <xdr:nvSpPr>
        <xdr:cNvPr id="215" name="楕円 214"/>
        <xdr:cNvSpPr/>
      </xdr:nvSpPr>
      <xdr:spPr>
        <a:xfrm>
          <a:off x="1270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99984</xdr:rowOff>
    </xdr:from>
    <xdr:ext cx="762000" cy="259045"/>
    <xdr:sp macro="" textlink="">
      <xdr:nvSpPr>
        <xdr:cNvPr id="216" name="テキスト ボックス 215"/>
        <xdr:cNvSpPr txBox="1"/>
      </xdr:nvSpPr>
      <xdr:spPr>
        <a:xfrm>
          <a:off x="939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年度に下水道事業が一部法適用となったことで、下水道事業への繰出金が補助費等となったため、平成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年度以降急激な減少となっている。公営企業会計は独立採算の原則に則った財政運営に努める。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50256</xdr:rowOff>
    </xdr:from>
    <xdr:to>
      <xdr:col>82</xdr:col>
      <xdr:colOff>107950</xdr:colOff>
      <xdr:row>60</xdr:row>
      <xdr:rowOff>130266</xdr:rowOff>
    </xdr:to>
    <xdr:cxnSp macro="">
      <xdr:nvCxnSpPr>
        <xdr:cNvPr id="246" name="直線コネクタ 245"/>
        <xdr:cNvCxnSpPr/>
      </xdr:nvCxnSpPr>
      <xdr:spPr>
        <a:xfrm flipV="1">
          <a:off x="16510000" y="913710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136633</xdr:rowOff>
    </xdr:from>
    <xdr:ext cx="762000" cy="259045"/>
    <xdr:sp macro="" textlink="">
      <xdr:nvSpPr>
        <xdr:cNvPr id="249" name="その他最大値テキスト"/>
        <xdr:cNvSpPr txBox="1"/>
      </xdr:nvSpPr>
      <xdr:spPr>
        <a:xfrm>
          <a:off x="16598900" y="888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50256</xdr:rowOff>
    </xdr:from>
    <xdr:to>
      <xdr:col>82</xdr:col>
      <xdr:colOff>196850</xdr:colOff>
      <xdr:row>53</xdr:row>
      <xdr:rowOff>50256</xdr:rowOff>
    </xdr:to>
    <xdr:cxnSp macro="">
      <xdr:nvCxnSpPr>
        <xdr:cNvPr id="250" name="直線コネクタ 249"/>
        <xdr:cNvCxnSpPr/>
      </xdr:nvCxnSpPr>
      <xdr:spPr>
        <a:xfrm>
          <a:off x="16421100" y="91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118835</xdr:rowOff>
    </xdr:from>
    <xdr:to>
      <xdr:col>82</xdr:col>
      <xdr:colOff>107950</xdr:colOff>
      <xdr:row>55</xdr:row>
      <xdr:rowOff>131899</xdr:rowOff>
    </xdr:to>
    <xdr:cxnSp macro="">
      <xdr:nvCxnSpPr>
        <xdr:cNvPr id="251" name="直線コネクタ 250"/>
        <xdr:cNvCxnSpPr/>
      </xdr:nvCxnSpPr>
      <xdr:spPr>
        <a:xfrm>
          <a:off x="15671800" y="9548585"/>
          <a:ext cx="8382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98896</xdr:rowOff>
    </xdr:from>
    <xdr:ext cx="762000" cy="259045"/>
    <xdr:sp macro="" textlink="">
      <xdr:nvSpPr>
        <xdr:cNvPr id="252" name="その他平均値テキスト"/>
        <xdr:cNvSpPr txBox="1"/>
      </xdr:nvSpPr>
      <xdr:spPr>
        <a:xfrm>
          <a:off x="16598900" y="9528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126819</xdr:rowOff>
    </xdr:from>
    <xdr:to>
      <xdr:col>82</xdr:col>
      <xdr:colOff>158750</xdr:colOff>
      <xdr:row>56</xdr:row>
      <xdr:rowOff>56969</xdr:rowOff>
    </xdr:to>
    <xdr:sp macro="" textlink="">
      <xdr:nvSpPr>
        <xdr:cNvPr id="253" name="フローチャート: 判断 252"/>
        <xdr:cNvSpPr/>
      </xdr:nvSpPr>
      <xdr:spPr>
        <a:xfrm>
          <a:off x="16459200" y="955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118835</xdr:rowOff>
    </xdr:from>
    <xdr:to>
      <xdr:col>78</xdr:col>
      <xdr:colOff>69850</xdr:colOff>
      <xdr:row>57</xdr:row>
      <xdr:rowOff>24130</xdr:rowOff>
    </xdr:to>
    <xdr:cxnSp macro="">
      <xdr:nvCxnSpPr>
        <xdr:cNvPr id="254" name="直線コネクタ 253"/>
        <xdr:cNvCxnSpPr/>
      </xdr:nvCxnSpPr>
      <xdr:spPr>
        <a:xfrm flipV="1">
          <a:off x="14782800" y="9548585"/>
          <a:ext cx="889000" cy="24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139881</xdr:rowOff>
    </xdr:from>
    <xdr:to>
      <xdr:col>78</xdr:col>
      <xdr:colOff>120650</xdr:colOff>
      <xdr:row>56</xdr:row>
      <xdr:rowOff>70031</xdr:rowOff>
    </xdr:to>
    <xdr:sp macro="" textlink="">
      <xdr:nvSpPr>
        <xdr:cNvPr id="255" name="フローチャート: 判断 254"/>
        <xdr:cNvSpPr/>
      </xdr:nvSpPr>
      <xdr:spPr>
        <a:xfrm>
          <a:off x="15621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54808</xdr:rowOff>
    </xdr:from>
    <xdr:ext cx="736600" cy="259045"/>
    <xdr:sp macro="" textlink="">
      <xdr:nvSpPr>
        <xdr:cNvPr id="256" name="テキスト ボックス 255"/>
        <xdr:cNvSpPr txBox="1"/>
      </xdr:nvSpPr>
      <xdr:spPr>
        <a:xfrm>
          <a:off x="15290800" y="9656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24130</xdr:rowOff>
    </xdr:from>
    <xdr:to>
      <xdr:col>73</xdr:col>
      <xdr:colOff>180975</xdr:colOff>
      <xdr:row>57</xdr:row>
      <xdr:rowOff>43724</xdr:rowOff>
    </xdr:to>
    <xdr:cxnSp macro="">
      <xdr:nvCxnSpPr>
        <xdr:cNvPr id="257" name="直線コネクタ 256"/>
        <xdr:cNvCxnSpPr/>
      </xdr:nvCxnSpPr>
      <xdr:spPr>
        <a:xfrm flipV="1">
          <a:off x="13893800" y="979678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139881</xdr:rowOff>
    </xdr:from>
    <xdr:to>
      <xdr:col>74</xdr:col>
      <xdr:colOff>31750</xdr:colOff>
      <xdr:row>56</xdr:row>
      <xdr:rowOff>70031</xdr:rowOff>
    </xdr:to>
    <xdr:sp macro="" textlink="">
      <xdr:nvSpPr>
        <xdr:cNvPr id="258" name="フローチャート: 判断 257"/>
        <xdr:cNvSpPr/>
      </xdr:nvSpPr>
      <xdr:spPr>
        <a:xfrm>
          <a:off x="14732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80208</xdr:rowOff>
    </xdr:from>
    <xdr:ext cx="762000" cy="259045"/>
    <xdr:sp macro="" textlink="">
      <xdr:nvSpPr>
        <xdr:cNvPr id="259" name="テキスト ボックス 258"/>
        <xdr:cNvSpPr txBox="1"/>
      </xdr:nvSpPr>
      <xdr:spPr>
        <a:xfrm>
          <a:off x="14401800" y="933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37193</xdr:rowOff>
    </xdr:from>
    <xdr:to>
      <xdr:col>69</xdr:col>
      <xdr:colOff>92075</xdr:colOff>
      <xdr:row>57</xdr:row>
      <xdr:rowOff>43724</xdr:rowOff>
    </xdr:to>
    <xdr:cxnSp macro="">
      <xdr:nvCxnSpPr>
        <xdr:cNvPr id="260" name="直線コネクタ 259"/>
        <xdr:cNvCxnSpPr/>
      </xdr:nvCxnSpPr>
      <xdr:spPr>
        <a:xfrm>
          <a:off x="13004800" y="980984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152944</xdr:rowOff>
    </xdr:from>
    <xdr:to>
      <xdr:col>69</xdr:col>
      <xdr:colOff>142875</xdr:colOff>
      <xdr:row>56</xdr:row>
      <xdr:rowOff>83094</xdr:rowOff>
    </xdr:to>
    <xdr:sp macro="" textlink="">
      <xdr:nvSpPr>
        <xdr:cNvPr id="261" name="フローチャート: 判断 260"/>
        <xdr:cNvSpPr/>
      </xdr:nvSpPr>
      <xdr:spPr>
        <a:xfrm>
          <a:off x="13843000" y="958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93271</xdr:rowOff>
    </xdr:from>
    <xdr:ext cx="762000" cy="259045"/>
    <xdr:sp macro="" textlink="">
      <xdr:nvSpPr>
        <xdr:cNvPr id="262" name="テキスト ボックス 261"/>
        <xdr:cNvSpPr txBox="1"/>
      </xdr:nvSpPr>
      <xdr:spPr>
        <a:xfrm>
          <a:off x="13512800" y="9351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86740</xdr:rowOff>
    </xdr:from>
    <xdr:ext cx="762000" cy="259045"/>
    <xdr:sp macro="" textlink="">
      <xdr:nvSpPr>
        <xdr:cNvPr id="264" name="テキスト ボックス 263"/>
        <xdr:cNvSpPr txBox="1"/>
      </xdr:nvSpPr>
      <xdr:spPr>
        <a:xfrm>
          <a:off x="12623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81099</xdr:rowOff>
    </xdr:from>
    <xdr:to>
      <xdr:col>82</xdr:col>
      <xdr:colOff>158750</xdr:colOff>
      <xdr:row>56</xdr:row>
      <xdr:rowOff>11249</xdr:rowOff>
    </xdr:to>
    <xdr:sp macro="" textlink="">
      <xdr:nvSpPr>
        <xdr:cNvPr id="270" name="楕円 269"/>
        <xdr:cNvSpPr/>
      </xdr:nvSpPr>
      <xdr:spPr>
        <a:xfrm>
          <a:off x="16459200" y="951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97626</xdr:rowOff>
    </xdr:from>
    <xdr:ext cx="762000" cy="259045"/>
    <xdr:sp macro="" textlink="">
      <xdr:nvSpPr>
        <xdr:cNvPr id="271" name="その他該当値テキスト"/>
        <xdr:cNvSpPr txBox="1"/>
      </xdr:nvSpPr>
      <xdr:spPr>
        <a:xfrm>
          <a:off x="16598900" y="9355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68035</xdr:rowOff>
    </xdr:from>
    <xdr:to>
      <xdr:col>78</xdr:col>
      <xdr:colOff>120650</xdr:colOff>
      <xdr:row>55</xdr:row>
      <xdr:rowOff>169635</xdr:rowOff>
    </xdr:to>
    <xdr:sp macro="" textlink="">
      <xdr:nvSpPr>
        <xdr:cNvPr id="272" name="楕円 271"/>
        <xdr:cNvSpPr/>
      </xdr:nvSpPr>
      <xdr:spPr>
        <a:xfrm>
          <a:off x="15621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8362</xdr:rowOff>
    </xdr:from>
    <xdr:ext cx="736600" cy="259045"/>
    <xdr:sp macro="" textlink="">
      <xdr:nvSpPr>
        <xdr:cNvPr id="273" name="テキスト ボックス 272"/>
        <xdr:cNvSpPr txBox="1"/>
      </xdr:nvSpPr>
      <xdr:spPr>
        <a:xfrm>
          <a:off x="15290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144780</xdr:rowOff>
    </xdr:from>
    <xdr:to>
      <xdr:col>74</xdr:col>
      <xdr:colOff>31750</xdr:colOff>
      <xdr:row>57</xdr:row>
      <xdr:rowOff>74930</xdr:rowOff>
    </xdr:to>
    <xdr:sp macro="" textlink="">
      <xdr:nvSpPr>
        <xdr:cNvPr id="274" name="楕円 273"/>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75" name="テキスト ボックス 274"/>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164374</xdr:rowOff>
    </xdr:from>
    <xdr:to>
      <xdr:col>69</xdr:col>
      <xdr:colOff>142875</xdr:colOff>
      <xdr:row>57</xdr:row>
      <xdr:rowOff>94524</xdr:rowOff>
    </xdr:to>
    <xdr:sp macro="" textlink="">
      <xdr:nvSpPr>
        <xdr:cNvPr id="276" name="楕円 275"/>
        <xdr:cNvSpPr/>
      </xdr:nvSpPr>
      <xdr:spPr>
        <a:xfrm>
          <a:off x="13843000" y="976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79301</xdr:rowOff>
    </xdr:from>
    <xdr:ext cx="762000" cy="259045"/>
    <xdr:sp macro="" textlink="">
      <xdr:nvSpPr>
        <xdr:cNvPr id="277" name="テキスト ボックス 276"/>
        <xdr:cNvSpPr txBox="1"/>
      </xdr:nvSpPr>
      <xdr:spPr>
        <a:xfrm>
          <a:off x="13512800" y="985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157843</xdr:rowOff>
    </xdr:from>
    <xdr:to>
      <xdr:col>65</xdr:col>
      <xdr:colOff>53975</xdr:colOff>
      <xdr:row>57</xdr:row>
      <xdr:rowOff>87993</xdr:rowOff>
    </xdr:to>
    <xdr:sp macro="" textlink="">
      <xdr:nvSpPr>
        <xdr:cNvPr id="278" name="楕円 277"/>
        <xdr:cNvSpPr/>
      </xdr:nvSpPr>
      <xdr:spPr>
        <a:xfrm>
          <a:off x="12954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72770</xdr:rowOff>
    </xdr:from>
    <xdr:ext cx="762000" cy="259045"/>
    <xdr:sp macro="" textlink="">
      <xdr:nvSpPr>
        <xdr:cNvPr id="279" name="テキスト ボックス 278"/>
        <xdr:cNvSpPr txBox="1"/>
      </xdr:nvSpPr>
      <xdr:spPr>
        <a:xfrm>
          <a:off x="12623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年度に下水道事業が一部法適用となったことで、下水道事業への繰出金が補助費等となったため、平成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年度以降急激な増加となっている。公営企業会計は独立採算の原則に則った財政運営に努める。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109039</xdr:rowOff>
    </xdr:from>
    <xdr:to>
      <xdr:col>82</xdr:col>
      <xdr:colOff>107950</xdr:colOff>
      <xdr:row>41</xdr:row>
      <xdr:rowOff>4535</xdr:rowOff>
    </xdr:to>
    <xdr:cxnSp macro="">
      <xdr:nvCxnSpPr>
        <xdr:cNvPr id="308" name="直線コネクタ 307"/>
        <xdr:cNvCxnSpPr/>
      </xdr:nvCxnSpPr>
      <xdr:spPr>
        <a:xfrm flipV="1">
          <a:off x="16510000" y="5766889"/>
          <a:ext cx="0" cy="126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148062</xdr:rowOff>
    </xdr:from>
    <xdr:ext cx="762000" cy="259045"/>
    <xdr:sp macro="" textlink="">
      <xdr:nvSpPr>
        <xdr:cNvPr id="309"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4535</xdr:rowOff>
    </xdr:from>
    <xdr:to>
      <xdr:col>82</xdr:col>
      <xdr:colOff>196850</xdr:colOff>
      <xdr:row>41</xdr:row>
      <xdr:rowOff>4535</xdr:rowOff>
    </xdr:to>
    <xdr:cxnSp macro="">
      <xdr:nvCxnSpPr>
        <xdr:cNvPr id="310" name="直線コネクタ 309"/>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23966</xdr:rowOff>
    </xdr:from>
    <xdr:ext cx="762000" cy="259045"/>
    <xdr:sp macro="" textlink="">
      <xdr:nvSpPr>
        <xdr:cNvPr id="311"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109039</xdr:rowOff>
    </xdr:from>
    <xdr:to>
      <xdr:col>82</xdr:col>
      <xdr:colOff>196850</xdr:colOff>
      <xdr:row>33</xdr:row>
      <xdr:rowOff>109039</xdr:rowOff>
    </xdr:to>
    <xdr:cxnSp macro="">
      <xdr:nvCxnSpPr>
        <xdr:cNvPr id="312" name="直線コネクタ 311"/>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14333</xdr:rowOff>
    </xdr:from>
    <xdr:to>
      <xdr:col>82</xdr:col>
      <xdr:colOff>107950</xdr:colOff>
      <xdr:row>39</xdr:row>
      <xdr:rowOff>20865</xdr:rowOff>
    </xdr:to>
    <xdr:cxnSp macro="">
      <xdr:nvCxnSpPr>
        <xdr:cNvPr id="313" name="直線コネクタ 312"/>
        <xdr:cNvCxnSpPr/>
      </xdr:nvCxnSpPr>
      <xdr:spPr>
        <a:xfrm flipV="1">
          <a:off x="15671800" y="6700883"/>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15983</xdr:rowOff>
    </xdr:from>
    <xdr:ext cx="762000" cy="259045"/>
    <xdr:sp macro="" textlink="">
      <xdr:nvSpPr>
        <xdr:cNvPr id="314" name="補助費等平均値テキスト"/>
        <xdr:cNvSpPr txBox="1"/>
      </xdr:nvSpPr>
      <xdr:spPr>
        <a:xfrm>
          <a:off x="16598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170906</xdr:rowOff>
    </xdr:from>
    <xdr:to>
      <xdr:col>82</xdr:col>
      <xdr:colOff>158750</xdr:colOff>
      <xdr:row>37</xdr:row>
      <xdr:rowOff>101056</xdr:rowOff>
    </xdr:to>
    <xdr:sp macro="" textlink="">
      <xdr:nvSpPr>
        <xdr:cNvPr id="315" name="フローチャート: 判断 314"/>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17599</xdr:rowOff>
    </xdr:from>
    <xdr:to>
      <xdr:col>78</xdr:col>
      <xdr:colOff>69850</xdr:colOff>
      <xdr:row>39</xdr:row>
      <xdr:rowOff>20865</xdr:rowOff>
    </xdr:to>
    <xdr:cxnSp macro="">
      <xdr:nvCxnSpPr>
        <xdr:cNvPr id="316" name="直線コネクタ 315"/>
        <xdr:cNvCxnSpPr/>
      </xdr:nvCxnSpPr>
      <xdr:spPr>
        <a:xfrm>
          <a:off x="14782800" y="6361249"/>
          <a:ext cx="889000" cy="34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7" name="フローチャート: 判断 31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8" name="テキスト ボックス 317"/>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169454</xdr:rowOff>
    </xdr:from>
    <xdr:to>
      <xdr:col>73</xdr:col>
      <xdr:colOff>180975</xdr:colOff>
      <xdr:row>37</xdr:row>
      <xdr:rowOff>17599</xdr:rowOff>
    </xdr:to>
    <xdr:cxnSp macro="">
      <xdr:nvCxnSpPr>
        <xdr:cNvPr id="319" name="直線コネクタ 318"/>
        <xdr:cNvCxnSpPr/>
      </xdr:nvCxnSpPr>
      <xdr:spPr>
        <a:xfrm>
          <a:off x="13893800" y="634165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138249</xdr:rowOff>
    </xdr:from>
    <xdr:to>
      <xdr:col>74</xdr:col>
      <xdr:colOff>31750</xdr:colOff>
      <xdr:row>37</xdr:row>
      <xdr:rowOff>68399</xdr:rowOff>
    </xdr:to>
    <xdr:sp macro="" textlink="">
      <xdr:nvSpPr>
        <xdr:cNvPr id="320" name="フローチャート: 判断 319"/>
        <xdr:cNvSpPr/>
      </xdr:nvSpPr>
      <xdr:spPr>
        <a:xfrm>
          <a:off x="14732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78576</xdr:rowOff>
    </xdr:from>
    <xdr:ext cx="762000" cy="259045"/>
    <xdr:sp macro="" textlink="">
      <xdr:nvSpPr>
        <xdr:cNvPr id="321" name="テキスト ボックス 320"/>
        <xdr:cNvSpPr txBox="1"/>
      </xdr:nvSpPr>
      <xdr:spPr>
        <a:xfrm>
          <a:off x="14401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169454</xdr:rowOff>
    </xdr:from>
    <xdr:to>
      <xdr:col>69</xdr:col>
      <xdr:colOff>92075</xdr:colOff>
      <xdr:row>36</xdr:row>
      <xdr:rowOff>169454</xdr:rowOff>
    </xdr:to>
    <xdr:cxnSp macro="">
      <xdr:nvCxnSpPr>
        <xdr:cNvPr id="322" name="直線コネクタ 321"/>
        <xdr:cNvCxnSpPr/>
      </xdr:nvCxnSpPr>
      <xdr:spPr>
        <a:xfrm>
          <a:off x="13004800" y="63416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105592</xdr:rowOff>
    </xdr:from>
    <xdr:to>
      <xdr:col>69</xdr:col>
      <xdr:colOff>142875</xdr:colOff>
      <xdr:row>37</xdr:row>
      <xdr:rowOff>35742</xdr:rowOff>
    </xdr:to>
    <xdr:sp macro="" textlink="">
      <xdr:nvSpPr>
        <xdr:cNvPr id="323" name="フローチャート: 判断 322"/>
        <xdr:cNvSpPr/>
      </xdr:nvSpPr>
      <xdr:spPr>
        <a:xfrm>
          <a:off x="13843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45919</xdr:rowOff>
    </xdr:from>
    <xdr:ext cx="762000" cy="259045"/>
    <xdr:sp macro="" textlink="">
      <xdr:nvSpPr>
        <xdr:cNvPr id="324" name="テキスト ボックス 323"/>
        <xdr:cNvSpPr txBox="1"/>
      </xdr:nvSpPr>
      <xdr:spPr>
        <a:xfrm>
          <a:off x="13512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46808</xdr:rowOff>
    </xdr:from>
    <xdr:to>
      <xdr:col>65</xdr:col>
      <xdr:colOff>53975</xdr:colOff>
      <xdr:row>36</xdr:row>
      <xdr:rowOff>148408</xdr:rowOff>
    </xdr:to>
    <xdr:sp macro="" textlink="">
      <xdr:nvSpPr>
        <xdr:cNvPr id="325" name="フローチャート: 判断 324"/>
        <xdr:cNvSpPr/>
      </xdr:nvSpPr>
      <xdr:spPr>
        <a:xfrm>
          <a:off x="12954000" y="621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158585</xdr:rowOff>
    </xdr:from>
    <xdr:ext cx="762000" cy="259045"/>
    <xdr:sp macro="" textlink="">
      <xdr:nvSpPr>
        <xdr:cNvPr id="326" name="テキスト ボックス 325"/>
        <xdr:cNvSpPr txBox="1"/>
      </xdr:nvSpPr>
      <xdr:spPr>
        <a:xfrm>
          <a:off x="12623800" y="598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134983</xdr:rowOff>
    </xdr:from>
    <xdr:to>
      <xdr:col>82</xdr:col>
      <xdr:colOff>158750</xdr:colOff>
      <xdr:row>39</xdr:row>
      <xdr:rowOff>65133</xdr:rowOff>
    </xdr:to>
    <xdr:sp macro="" textlink="">
      <xdr:nvSpPr>
        <xdr:cNvPr id="332" name="楕円 331"/>
        <xdr:cNvSpPr/>
      </xdr:nvSpPr>
      <xdr:spPr>
        <a:xfrm>
          <a:off x="16459200" y="665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107060</xdr:rowOff>
    </xdr:from>
    <xdr:ext cx="762000" cy="259045"/>
    <xdr:sp macro="" textlink="">
      <xdr:nvSpPr>
        <xdr:cNvPr id="333" name="補助費等該当値テキスト"/>
        <xdr:cNvSpPr txBox="1"/>
      </xdr:nvSpPr>
      <xdr:spPr>
        <a:xfrm>
          <a:off x="16598900" y="66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141515</xdr:rowOff>
    </xdr:from>
    <xdr:to>
      <xdr:col>78</xdr:col>
      <xdr:colOff>120650</xdr:colOff>
      <xdr:row>39</xdr:row>
      <xdr:rowOff>71665</xdr:rowOff>
    </xdr:to>
    <xdr:sp macro="" textlink="">
      <xdr:nvSpPr>
        <xdr:cNvPr id="334" name="楕円 333"/>
        <xdr:cNvSpPr/>
      </xdr:nvSpPr>
      <xdr:spPr>
        <a:xfrm>
          <a:off x="156210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56442</xdr:rowOff>
    </xdr:from>
    <xdr:ext cx="736600" cy="259045"/>
    <xdr:sp macro="" textlink="">
      <xdr:nvSpPr>
        <xdr:cNvPr id="335" name="テキスト ボックス 334"/>
        <xdr:cNvSpPr txBox="1"/>
      </xdr:nvSpPr>
      <xdr:spPr>
        <a:xfrm>
          <a:off x="15290800" y="674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138249</xdr:rowOff>
    </xdr:from>
    <xdr:to>
      <xdr:col>74</xdr:col>
      <xdr:colOff>31750</xdr:colOff>
      <xdr:row>37</xdr:row>
      <xdr:rowOff>68399</xdr:rowOff>
    </xdr:to>
    <xdr:sp macro="" textlink="">
      <xdr:nvSpPr>
        <xdr:cNvPr id="336" name="楕円 335"/>
        <xdr:cNvSpPr/>
      </xdr:nvSpPr>
      <xdr:spPr>
        <a:xfrm>
          <a:off x="14732000" y="631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53176</xdr:rowOff>
    </xdr:from>
    <xdr:ext cx="762000" cy="259045"/>
    <xdr:sp macro="" textlink="">
      <xdr:nvSpPr>
        <xdr:cNvPr id="337" name="テキスト ボックス 336"/>
        <xdr:cNvSpPr txBox="1"/>
      </xdr:nvSpPr>
      <xdr:spPr>
        <a:xfrm>
          <a:off x="14401800" y="639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118654</xdr:rowOff>
    </xdr:from>
    <xdr:to>
      <xdr:col>69</xdr:col>
      <xdr:colOff>142875</xdr:colOff>
      <xdr:row>37</xdr:row>
      <xdr:rowOff>48804</xdr:rowOff>
    </xdr:to>
    <xdr:sp macro="" textlink="">
      <xdr:nvSpPr>
        <xdr:cNvPr id="338" name="楕円 337"/>
        <xdr:cNvSpPr/>
      </xdr:nvSpPr>
      <xdr:spPr>
        <a:xfrm>
          <a:off x="13843000" y="629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33581</xdr:rowOff>
    </xdr:from>
    <xdr:ext cx="762000" cy="259045"/>
    <xdr:sp macro="" textlink="">
      <xdr:nvSpPr>
        <xdr:cNvPr id="339" name="テキスト ボックス 338"/>
        <xdr:cNvSpPr txBox="1"/>
      </xdr:nvSpPr>
      <xdr:spPr>
        <a:xfrm>
          <a:off x="13512800" y="6377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118654</xdr:rowOff>
    </xdr:from>
    <xdr:to>
      <xdr:col>65</xdr:col>
      <xdr:colOff>53975</xdr:colOff>
      <xdr:row>37</xdr:row>
      <xdr:rowOff>48804</xdr:rowOff>
    </xdr:to>
    <xdr:sp macro="" textlink="">
      <xdr:nvSpPr>
        <xdr:cNvPr id="340" name="楕円 339"/>
        <xdr:cNvSpPr/>
      </xdr:nvSpPr>
      <xdr:spPr>
        <a:xfrm>
          <a:off x="12954000" y="629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33581</xdr:rowOff>
    </xdr:from>
    <xdr:ext cx="762000" cy="259045"/>
    <xdr:sp macro="" textlink="">
      <xdr:nvSpPr>
        <xdr:cNvPr id="341" name="テキスト ボックス 340"/>
        <xdr:cNvSpPr txBox="1"/>
      </xdr:nvSpPr>
      <xdr:spPr>
        <a:xfrm>
          <a:off x="12623800" y="6377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年度に大型事業に係る起債の償還が終了したことで、直近</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年において初めて類似団体平均を下回った。今後についても、起債に頼らない財政運営を行い、地方債残高の適正な管理を行う。</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143002</xdr:rowOff>
    </xdr:to>
    <xdr:cxnSp macro="">
      <xdr:nvCxnSpPr>
        <xdr:cNvPr id="366" name="直線コネクタ 365"/>
        <xdr:cNvCxnSpPr/>
      </xdr:nvCxnSpPr>
      <xdr:spPr>
        <a:xfrm flipV="1">
          <a:off x="4826000" y="1275486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115079</xdr:rowOff>
    </xdr:from>
    <xdr:ext cx="762000" cy="259045"/>
    <xdr:sp macro="" textlink="">
      <xdr:nvSpPr>
        <xdr:cNvPr id="367" name="公債費最小値テキスト"/>
        <xdr:cNvSpPr txBox="1"/>
      </xdr:nvSpPr>
      <xdr:spPr>
        <a:xfrm>
          <a:off x="4914900" y="1365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143002</xdr:rowOff>
    </xdr:from>
    <xdr:to>
      <xdr:col>24</xdr:col>
      <xdr:colOff>114300</xdr:colOff>
      <xdr:row>79</xdr:row>
      <xdr:rowOff>143002</xdr:rowOff>
    </xdr:to>
    <xdr:cxnSp macro="">
      <xdr:nvCxnSpPr>
        <xdr:cNvPr id="368" name="直線コネクタ 367"/>
        <xdr:cNvCxnSpPr/>
      </xdr:nvCxnSpPr>
      <xdr:spPr>
        <a:xfrm>
          <a:off x="4737100" y="13687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78994</xdr:rowOff>
    </xdr:from>
    <xdr:to>
      <xdr:col>24</xdr:col>
      <xdr:colOff>25400</xdr:colOff>
      <xdr:row>78</xdr:row>
      <xdr:rowOff>3556</xdr:rowOff>
    </xdr:to>
    <xdr:cxnSp macro="">
      <xdr:nvCxnSpPr>
        <xdr:cNvPr id="371" name="直線コネクタ 370"/>
        <xdr:cNvCxnSpPr/>
      </xdr:nvCxnSpPr>
      <xdr:spPr>
        <a:xfrm flipV="1">
          <a:off x="3987800" y="13280644"/>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2"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3556</xdr:rowOff>
    </xdr:from>
    <xdr:to>
      <xdr:col>19</xdr:col>
      <xdr:colOff>187325</xdr:colOff>
      <xdr:row>78</xdr:row>
      <xdr:rowOff>21844</xdr:rowOff>
    </xdr:to>
    <xdr:cxnSp macro="">
      <xdr:nvCxnSpPr>
        <xdr:cNvPr id="374" name="直線コネクタ 373"/>
        <xdr:cNvCxnSpPr/>
      </xdr:nvCxnSpPr>
      <xdr:spPr>
        <a:xfrm flipV="1">
          <a:off x="3098800" y="133766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75" name="フローチャート: 判断 374"/>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162831</xdr:rowOff>
    </xdr:from>
    <xdr:ext cx="736600" cy="259045"/>
    <xdr:sp macro="" textlink="">
      <xdr:nvSpPr>
        <xdr:cNvPr id="376" name="テキスト ボックス 375"/>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8128</xdr:rowOff>
    </xdr:from>
    <xdr:to>
      <xdr:col>15</xdr:col>
      <xdr:colOff>98425</xdr:colOff>
      <xdr:row>78</xdr:row>
      <xdr:rowOff>21844</xdr:rowOff>
    </xdr:to>
    <xdr:cxnSp macro="">
      <xdr:nvCxnSpPr>
        <xdr:cNvPr id="377" name="直線コネクタ 376"/>
        <xdr:cNvCxnSpPr/>
      </xdr:nvCxnSpPr>
      <xdr:spPr>
        <a:xfrm>
          <a:off x="2209800" y="133812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8" name="フローチャート: 判断 377"/>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9" name="テキスト ボックス 378"/>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8128</xdr:rowOff>
    </xdr:from>
    <xdr:to>
      <xdr:col>11</xdr:col>
      <xdr:colOff>9525</xdr:colOff>
      <xdr:row>78</xdr:row>
      <xdr:rowOff>53848</xdr:rowOff>
    </xdr:to>
    <xdr:cxnSp macro="">
      <xdr:nvCxnSpPr>
        <xdr:cNvPr id="380" name="直線コネクタ 379"/>
        <xdr:cNvCxnSpPr/>
      </xdr:nvCxnSpPr>
      <xdr:spPr>
        <a:xfrm flipV="1">
          <a:off x="1320800" y="133812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28194</xdr:rowOff>
    </xdr:from>
    <xdr:to>
      <xdr:col>11</xdr:col>
      <xdr:colOff>60325</xdr:colOff>
      <xdr:row>77</xdr:row>
      <xdr:rowOff>129794</xdr:rowOff>
    </xdr:to>
    <xdr:sp macro="" textlink="">
      <xdr:nvSpPr>
        <xdr:cNvPr id="381" name="フローチャート: 判断 380"/>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139971</xdr:rowOff>
    </xdr:from>
    <xdr:ext cx="762000" cy="259045"/>
    <xdr:sp macro="" textlink="">
      <xdr:nvSpPr>
        <xdr:cNvPr id="382" name="テキスト ボックス 381"/>
        <xdr:cNvSpPr txBox="1"/>
      </xdr:nvSpPr>
      <xdr:spPr>
        <a:xfrm>
          <a:off x="1828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3" name="フローチャート: 判断 382"/>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73677</xdr:rowOff>
    </xdr:from>
    <xdr:ext cx="762000" cy="259045"/>
    <xdr:sp macro="" textlink="">
      <xdr:nvSpPr>
        <xdr:cNvPr id="384" name="テキスト ボックス 383"/>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28194</xdr:rowOff>
    </xdr:from>
    <xdr:to>
      <xdr:col>24</xdr:col>
      <xdr:colOff>76200</xdr:colOff>
      <xdr:row>77</xdr:row>
      <xdr:rowOff>129794</xdr:rowOff>
    </xdr:to>
    <xdr:sp macro="" textlink="">
      <xdr:nvSpPr>
        <xdr:cNvPr id="390" name="楕円 389"/>
        <xdr:cNvSpPr/>
      </xdr:nvSpPr>
      <xdr:spPr>
        <a:xfrm>
          <a:off x="4775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44721</xdr:rowOff>
    </xdr:from>
    <xdr:ext cx="762000" cy="259045"/>
    <xdr:sp macro="" textlink="">
      <xdr:nvSpPr>
        <xdr:cNvPr id="391" name="公債費該当値テキスト"/>
        <xdr:cNvSpPr txBox="1"/>
      </xdr:nvSpPr>
      <xdr:spPr>
        <a:xfrm>
          <a:off x="4914900" y="1307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124206</xdr:rowOff>
    </xdr:from>
    <xdr:to>
      <xdr:col>20</xdr:col>
      <xdr:colOff>38100</xdr:colOff>
      <xdr:row>78</xdr:row>
      <xdr:rowOff>54356</xdr:rowOff>
    </xdr:to>
    <xdr:sp macro="" textlink="">
      <xdr:nvSpPr>
        <xdr:cNvPr id="392" name="楕円 391"/>
        <xdr:cNvSpPr/>
      </xdr:nvSpPr>
      <xdr:spPr>
        <a:xfrm>
          <a:off x="3937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39133</xdr:rowOff>
    </xdr:from>
    <xdr:ext cx="736600" cy="259045"/>
    <xdr:sp macro="" textlink="">
      <xdr:nvSpPr>
        <xdr:cNvPr id="393" name="テキスト ボックス 392"/>
        <xdr:cNvSpPr txBox="1"/>
      </xdr:nvSpPr>
      <xdr:spPr>
        <a:xfrm>
          <a:off x="3606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142494</xdr:rowOff>
    </xdr:from>
    <xdr:to>
      <xdr:col>15</xdr:col>
      <xdr:colOff>149225</xdr:colOff>
      <xdr:row>78</xdr:row>
      <xdr:rowOff>72644</xdr:rowOff>
    </xdr:to>
    <xdr:sp macro="" textlink="">
      <xdr:nvSpPr>
        <xdr:cNvPr id="394" name="楕円 393"/>
        <xdr:cNvSpPr/>
      </xdr:nvSpPr>
      <xdr:spPr>
        <a:xfrm>
          <a:off x="3048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57421</xdr:rowOff>
    </xdr:from>
    <xdr:ext cx="762000" cy="259045"/>
    <xdr:sp macro="" textlink="">
      <xdr:nvSpPr>
        <xdr:cNvPr id="395" name="テキスト ボックス 394"/>
        <xdr:cNvSpPr txBox="1"/>
      </xdr:nvSpPr>
      <xdr:spPr>
        <a:xfrm>
          <a:off x="2717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128778</xdr:rowOff>
    </xdr:from>
    <xdr:to>
      <xdr:col>11</xdr:col>
      <xdr:colOff>60325</xdr:colOff>
      <xdr:row>78</xdr:row>
      <xdr:rowOff>58928</xdr:rowOff>
    </xdr:to>
    <xdr:sp macro="" textlink="">
      <xdr:nvSpPr>
        <xdr:cNvPr id="396" name="楕円 395"/>
        <xdr:cNvSpPr/>
      </xdr:nvSpPr>
      <xdr:spPr>
        <a:xfrm>
          <a:off x="2159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43705</xdr:rowOff>
    </xdr:from>
    <xdr:ext cx="762000" cy="259045"/>
    <xdr:sp macro="" textlink="">
      <xdr:nvSpPr>
        <xdr:cNvPr id="397" name="テキスト ボックス 396"/>
        <xdr:cNvSpPr txBox="1"/>
      </xdr:nvSpPr>
      <xdr:spPr>
        <a:xfrm>
          <a:off x="1828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xdr:rowOff>
    </xdr:from>
    <xdr:to>
      <xdr:col>6</xdr:col>
      <xdr:colOff>171450</xdr:colOff>
      <xdr:row>78</xdr:row>
      <xdr:rowOff>104648</xdr:rowOff>
    </xdr:to>
    <xdr:sp macro="" textlink="">
      <xdr:nvSpPr>
        <xdr:cNvPr id="398" name="楕円 397"/>
        <xdr:cNvSpPr/>
      </xdr:nvSpPr>
      <xdr:spPr>
        <a:xfrm>
          <a:off x="1270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89425</xdr:rowOff>
    </xdr:from>
    <xdr:ext cx="762000" cy="259045"/>
    <xdr:sp macro="" textlink="">
      <xdr:nvSpPr>
        <xdr:cNvPr id="399" name="テキスト ボックス 398"/>
        <xdr:cNvSpPr txBox="1"/>
      </xdr:nvSpPr>
      <xdr:spPr>
        <a:xfrm>
          <a:off x="939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上昇し、類似団体との差が広がった。人件費や、一部事務組合へ・公営企業への補助費等、特別会計への繰出金が大きいので、一部事務組合や公営企業も含めた事務事業の見直しを図ることで経常経費の削減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120142</xdr:rowOff>
    </xdr:to>
    <xdr:cxnSp macro="">
      <xdr:nvCxnSpPr>
        <xdr:cNvPr id="425" name="直線コネクタ 424"/>
        <xdr:cNvCxnSpPr/>
      </xdr:nvCxnSpPr>
      <xdr:spPr>
        <a:xfrm flipV="1">
          <a:off x="16510000" y="1282801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92219</xdr:rowOff>
    </xdr:from>
    <xdr:ext cx="762000" cy="259045"/>
    <xdr:sp macro="" textlink="">
      <xdr:nvSpPr>
        <xdr:cNvPr id="426" name="公債費以外最小値テキスト"/>
        <xdr:cNvSpPr txBox="1"/>
      </xdr:nvSpPr>
      <xdr:spPr>
        <a:xfrm>
          <a:off x="16598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120142</xdr:rowOff>
    </xdr:from>
    <xdr:to>
      <xdr:col>82</xdr:col>
      <xdr:colOff>196850</xdr:colOff>
      <xdr:row>81</xdr:row>
      <xdr:rowOff>120142</xdr:rowOff>
    </xdr:to>
    <xdr:cxnSp macro="">
      <xdr:nvCxnSpPr>
        <xdr:cNvPr id="427" name="直線コネクタ 426"/>
        <xdr:cNvCxnSpPr/>
      </xdr:nvCxnSpPr>
      <xdr:spPr>
        <a:xfrm>
          <a:off x="16421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1270</xdr:rowOff>
    </xdr:from>
    <xdr:to>
      <xdr:col>82</xdr:col>
      <xdr:colOff>107950</xdr:colOff>
      <xdr:row>79</xdr:row>
      <xdr:rowOff>110998</xdr:rowOff>
    </xdr:to>
    <xdr:cxnSp macro="">
      <xdr:nvCxnSpPr>
        <xdr:cNvPr id="430" name="直線コネクタ 429"/>
        <xdr:cNvCxnSpPr/>
      </xdr:nvCxnSpPr>
      <xdr:spPr>
        <a:xfrm>
          <a:off x="15671800" y="13545820"/>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19575</xdr:rowOff>
    </xdr:from>
    <xdr:ext cx="762000" cy="259045"/>
    <xdr:sp macro="" textlink="">
      <xdr:nvSpPr>
        <xdr:cNvPr id="431" name="公債費以外平均値テキスト"/>
        <xdr:cNvSpPr txBox="1"/>
      </xdr:nvSpPr>
      <xdr:spPr>
        <a:xfrm>
          <a:off x="16598900" y="1322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32" name="フローチャート: 判断 431"/>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99568</xdr:rowOff>
    </xdr:from>
    <xdr:to>
      <xdr:col>78</xdr:col>
      <xdr:colOff>69850</xdr:colOff>
      <xdr:row>79</xdr:row>
      <xdr:rowOff>1270</xdr:rowOff>
    </xdr:to>
    <xdr:cxnSp macro="">
      <xdr:nvCxnSpPr>
        <xdr:cNvPr id="433" name="直線コネクタ 432"/>
        <xdr:cNvCxnSpPr/>
      </xdr:nvCxnSpPr>
      <xdr:spPr>
        <a:xfrm>
          <a:off x="14782800" y="134726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169926</xdr:rowOff>
    </xdr:from>
    <xdr:to>
      <xdr:col>78</xdr:col>
      <xdr:colOff>120650</xdr:colOff>
      <xdr:row>78</xdr:row>
      <xdr:rowOff>100076</xdr:rowOff>
    </xdr:to>
    <xdr:sp macro="" textlink="">
      <xdr:nvSpPr>
        <xdr:cNvPr id="434" name="フローチャート: 判断 433"/>
        <xdr:cNvSpPr/>
      </xdr:nvSpPr>
      <xdr:spPr>
        <a:xfrm>
          <a:off x="15621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110253</xdr:rowOff>
    </xdr:from>
    <xdr:ext cx="736600" cy="259045"/>
    <xdr:sp macro="" textlink="">
      <xdr:nvSpPr>
        <xdr:cNvPr id="435" name="テキスト ボックス 434"/>
        <xdr:cNvSpPr txBox="1"/>
      </xdr:nvSpPr>
      <xdr:spPr>
        <a:xfrm>
          <a:off x="15290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21844</xdr:rowOff>
    </xdr:from>
    <xdr:to>
      <xdr:col>73</xdr:col>
      <xdr:colOff>180975</xdr:colOff>
      <xdr:row>78</xdr:row>
      <xdr:rowOff>99568</xdr:rowOff>
    </xdr:to>
    <xdr:cxnSp macro="">
      <xdr:nvCxnSpPr>
        <xdr:cNvPr id="436" name="直線コネクタ 435"/>
        <xdr:cNvCxnSpPr/>
      </xdr:nvCxnSpPr>
      <xdr:spPr>
        <a:xfrm>
          <a:off x="13893800" y="1339494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147065</xdr:rowOff>
    </xdr:from>
    <xdr:to>
      <xdr:col>74</xdr:col>
      <xdr:colOff>31750</xdr:colOff>
      <xdr:row>78</xdr:row>
      <xdr:rowOff>77215</xdr:rowOff>
    </xdr:to>
    <xdr:sp macro="" textlink="">
      <xdr:nvSpPr>
        <xdr:cNvPr id="437" name="フローチャート: 判断 436"/>
        <xdr:cNvSpPr/>
      </xdr:nvSpPr>
      <xdr:spPr>
        <a:xfrm>
          <a:off x="14732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87392</xdr:rowOff>
    </xdr:from>
    <xdr:ext cx="762000" cy="259045"/>
    <xdr:sp macro="" textlink="">
      <xdr:nvSpPr>
        <xdr:cNvPr id="438" name="テキスト ボックス 437"/>
        <xdr:cNvSpPr txBox="1"/>
      </xdr:nvSpPr>
      <xdr:spPr>
        <a:xfrm>
          <a:off x="14401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21844</xdr:rowOff>
    </xdr:from>
    <xdr:to>
      <xdr:col>69</xdr:col>
      <xdr:colOff>92075</xdr:colOff>
      <xdr:row>78</xdr:row>
      <xdr:rowOff>67563</xdr:rowOff>
    </xdr:to>
    <xdr:cxnSp macro="">
      <xdr:nvCxnSpPr>
        <xdr:cNvPr id="439" name="直線コネクタ 438"/>
        <xdr:cNvCxnSpPr/>
      </xdr:nvCxnSpPr>
      <xdr:spPr>
        <a:xfrm flipV="1">
          <a:off x="13004800" y="13394944"/>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87630</xdr:rowOff>
    </xdr:from>
    <xdr:to>
      <xdr:col>69</xdr:col>
      <xdr:colOff>142875</xdr:colOff>
      <xdr:row>78</xdr:row>
      <xdr:rowOff>17780</xdr:rowOff>
    </xdr:to>
    <xdr:sp macro="" textlink="">
      <xdr:nvSpPr>
        <xdr:cNvPr id="440" name="フローチャート: 判断 439"/>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27957</xdr:rowOff>
    </xdr:from>
    <xdr:ext cx="762000" cy="259045"/>
    <xdr:sp macro="" textlink="">
      <xdr:nvSpPr>
        <xdr:cNvPr id="441" name="テキスト ボックス 440"/>
        <xdr:cNvSpPr txBox="1"/>
      </xdr:nvSpPr>
      <xdr:spPr>
        <a:xfrm>
          <a:off x="13512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2" name="フローチャート: 判断 441"/>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43" name="テキスト ボックス 442"/>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60198</xdr:rowOff>
    </xdr:from>
    <xdr:to>
      <xdr:col>82</xdr:col>
      <xdr:colOff>158750</xdr:colOff>
      <xdr:row>79</xdr:row>
      <xdr:rowOff>161798</xdr:rowOff>
    </xdr:to>
    <xdr:sp macro="" textlink="">
      <xdr:nvSpPr>
        <xdr:cNvPr id="449" name="楕円 448"/>
        <xdr:cNvSpPr/>
      </xdr:nvSpPr>
      <xdr:spPr>
        <a:xfrm>
          <a:off x="164592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32275</xdr:rowOff>
    </xdr:from>
    <xdr:ext cx="762000" cy="259045"/>
    <xdr:sp macro="" textlink="">
      <xdr:nvSpPr>
        <xdr:cNvPr id="450" name="公債費以外該当値テキスト"/>
        <xdr:cNvSpPr txBox="1"/>
      </xdr:nvSpPr>
      <xdr:spPr>
        <a:xfrm>
          <a:off x="165989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121920</xdr:rowOff>
    </xdr:from>
    <xdr:to>
      <xdr:col>78</xdr:col>
      <xdr:colOff>120650</xdr:colOff>
      <xdr:row>79</xdr:row>
      <xdr:rowOff>52070</xdr:rowOff>
    </xdr:to>
    <xdr:sp macro="" textlink="">
      <xdr:nvSpPr>
        <xdr:cNvPr id="451" name="楕円 450"/>
        <xdr:cNvSpPr/>
      </xdr:nvSpPr>
      <xdr:spPr>
        <a:xfrm>
          <a:off x="15621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36847</xdr:rowOff>
    </xdr:from>
    <xdr:ext cx="736600" cy="259045"/>
    <xdr:sp macro="" textlink="">
      <xdr:nvSpPr>
        <xdr:cNvPr id="452" name="テキスト ボックス 451"/>
        <xdr:cNvSpPr txBox="1"/>
      </xdr:nvSpPr>
      <xdr:spPr>
        <a:xfrm>
          <a:off x="15290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48768</xdr:rowOff>
    </xdr:from>
    <xdr:to>
      <xdr:col>74</xdr:col>
      <xdr:colOff>31750</xdr:colOff>
      <xdr:row>78</xdr:row>
      <xdr:rowOff>150368</xdr:rowOff>
    </xdr:to>
    <xdr:sp macro="" textlink="">
      <xdr:nvSpPr>
        <xdr:cNvPr id="453" name="楕円 452"/>
        <xdr:cNvSpPr/>
      </xdr:nvSpPr>
      <xdr:spPr>
        <a:xfrm>
          <a:off x="14732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135145</xdr:rowOff>
    </xdr:from>
    <xdr:ext cx="762000" cy="259045"/>
    <xdr:sp macro="" textlink="">
      <xdr:nvSpPr>
        <xdr:cNvPr id="454" name="テキスト ボックス 453"/>
        <xdr:cNvSpPr txBox="1"/>
      </xdr:nvSpPr>
      <xdr:spPr>
        <a:xfrm>
          <a:off x="14401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142494</xdr:rowOff>
    </xdr:from>
    <xdr:to>
      <xdr:col>69</xdr:col>
      <xdr:colOff>142875</xdr:colOff>
      <xdr:row>78</xdr:row>
      <xdr:rowOff>72644</xdr:rowOff>
    </xdr:to>
    <xdr:sp macro="" textlink="">
      <xdr:nvSpPr>
        <xdr:cNvPr id="455" name="楕円 454"/>
        <xdr:cNvSpPr/>
      </xdr:nvSpPr>
      <xdr:spPr>
        <a:xfrm>
          <a:off x="13843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57421</xdr:rowOff>
    </xdr:from>
    <xdr:ext cx="762000" cy="259045"/>
    <xdr:sp macro="" textlink="">
      <xdr:nvSpPr>
        <xdr:cNvPr id="456" name="テキスト ボックス 455"/>
        <xdr:cNvSpPr txBox="1"/>
      </xdr:nvSpPr>
      <xdr:spPr>
        <a:xfrm>
          <a:off x="13512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16763</xdr:rowOff>
    </xdr:from>
    <xdr:to>
      <xdr:col>65</xdr:col>
      <xdr:colOff>53975</xdr:colOff>
      <xdr:row>78</xdr:row>
      <xdr:rowOff>118363</xdr:rowOff>
    </xdr:to>
    <xdr:sp macro="" textlink="">
      <xdr:nvSpPr>
        <xdr:cNvPr id="457" name="楕円 456"/>
        <xdr:cNvSpPr/>
      </xdr:nvSpPr>
      <xdr:spPr>
        <a:xfrm>
          <a:off x="12954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103140</xdr:rowOff>
    </xdr:from>
    <xdr:ext cx="762000" cy="259045"/>
    <xdr:sp macro="" textlink="">
      <xdr:nvSpPr>
        <xdr:cNvPr id="458" name="テキスト ボックス 457"/>
        <xdr:cNvSpPr txBox="1"/>
      </xdr:nvSpPr>
      <xdr:spPr>
        <a:xfrm>
          <a:off x="12623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福岡県小郡市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116865</xdr:rowOff>
    </xdr:from>
    <xdr:to>
      <xdr:col>29</xdr:col>
      <xdr:colOff>127000</xdr:colOff>
      <xdr:row>19</xdr:row>
      <xdr:rowOff>86500</xdr:rowOff>
    </xdr:to>
    <xdr:cxnSp macro="">
      <xdr:nvCxnSpPr>
        <xdr:cNvPr id="45" name="直線コネクタ 44"/>
        <xdr:cNvCxnSpPr/>
      </xdr:nvCxnSpPr>
      <xdr:spPr bwMode="auto">
        <a:xfrm flipV="1">
          <a:off x="5651500" y="2221890"/>
          <a:ext cx="0" cy="11697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58577</xdr:rowOff>
    </xdr:from>
    <xdr:ext cx="762000" cy="259045"/>
    <xdr:sp macro="" textlink="">
      <xdr:nvSpPr>
        <xdr:cNvPr id="46" name="人口1人当たり決算額の推移最小値テキスト130"/>
        <xdr:cNvSpPr txBox="1"/>
      </xdr:nvSpPr>
      <xdr:spPr>
        <a:xfrm>
          <a:off x="5740400" y="33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86500</xdr:rowOff>
    </xdr:from>
    <xdr:to>
      <xdr:col>30</xdr:col>
      <xdr:colOff>25400</xdr:colOff>
      <xdr:row>19</xdr:row>
      <xdr:rowOff>86500</xdr:rowOff>
    </xdr:to>
    <xdr:cxnSp macro="">
      <xdr:nvCxnSpPr>
        <xdr:cNvPr id="47" name="直線コネクタ 46"/>
        <xdr:cNvCxnSpPr/>
      </xdr:nvCxnSpPr>
      <xdr:spPr bwMode="auto">
        <a:xfrm>
          <a:off x="5562600" y="3391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31792</xdr:rowOff>
    </xdr:from>
    <xdr:ext cx="762000" cy="259045"/>
    <xdr:sp macro="" textlink="">
      <xdr:nvSpPr>
        <xdr:cNvPr id="48" name="人口1人当たり決算額の推移最大値テキスト130"/>
        <xdr:cNvSpPr txBox="1"/>
      </xdr:nvSpPr>
      <xdr:spPr>
        <a:xfrm>
          <a:off x="5740400" y="19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116865</xdr:rowOff>
    </xdr:from>
    <xdr:to>
      <xdr:col>30</xdr:col>
      <xdr:colOff>25400</xdr:colOff>
      <xdr:row>12</xdr:row>
      <xdr:rowOff>116865</xdr:rowOff>
    </xdr:to>
    <xdr:cxnSp macro="">
      <xdr:nvCxnSpPr>
        <xdr:cNvPr id="49" name="直線コネクタ 48"/>
        <xdr:cNvCxnSpPr/>
      </xdr:nvCxnSpPr>
      <xdr:spPr bwMode="auto">
        <a:xfrm>
          <a:off x="5562600" y="2221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170243</xdr:rowOff>
    </xdr:from>
    <xdr:to>
      <xdr:col>29</xdr:col>
      <xdr:colOff>127000</xdr:colOff>
      <xdr:row>18</xdr:row>
      <xdr:rowOff>25330</xdr:rowOff>
    </xdr:to>
    <xdr:cxnSp macro="">
      <xdr:nvCxnSpPr>
        <xdr:cNvPr id="50" name="直線コネクタ 49"/>
        <xdr:cNvCxnSpPr/>
      </xdr:nvCxnSpPr>
      <xdr:spPr bwMode="auto">
        <a:xfrm flipV="1">
          <a:off x="5003800" y="3132518"/>
          <a:ext cx="647700" cy="26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17708</xdr:rowOff>
    </xdr:from>
    <xdr:ext cx="762000" cy="259045"/>
    <xdr:sp macro="" textlink="">
      <xdr:nvSpPr>
        <xdr:cNvPr id="51" name="人口1人当たり決算額の推移平均値テキスト130"/>
        <xdr:cNvSpPr txBox="1"/>
      </xdr:nvSpPr>
      <xdr:spPr>
        <a:xfrm>
          <a:off x="5740400" y="2808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1181</xdr:rowOff>
    </xdr:from>
    <xdr:to>
      <xdr:col>29</xdr:col>
      <xdr:colOff>177800</xdr:colOff>
      <xdr:row>17</xdr:row>
      <xdr:rowOff>102781</xdr:rowOff>
    </xdr:to>
    <xdr:sp macro="" textlink="">
      <xdr:nvSpPr>
        <xdr:cNvPr id="52" name="フローチャート: 判断 51"/>
        <xdr:cNvSpPr/>
      </xdr:nvSpPr>
      <xdr:spPr bwMode="auto">
        <a:xfrm>
          <a:off x="56007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25330</xdr:rowOff>
    </xdr:from>
    <xdr:to>
      <xdr:col>26</xdr:col>
      <xdr:colOff>50800</xdr:colOff>
      <xdr:row>18</xdr:row>
      <xdr:rowOff>41085</xdr:rowOff>
    </xdr:to>
    <xdr:cxnSp macro="">
      <xdr:nvCxnSpPr>
        <xdr:cNvPr id="53" name="直線コネクタ 52"/>
        <xdr:cNvCxnSpPr/>
      </xdr:nvCxnSpPr>
      <xdr:spPr bwMode="auto">
        <a:xfrm flipV="1">
          <a:off x="4305300" y="3159055"/>
          <a:ext cx="698500" cy="15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11373</xdr:rowOff>
    </xdr:from>
    <xdr:to>
      <xdr:col>26</xdr:col>
      <xdr:colOff>101600</xdr:colOff>
      <xdr:row>17</xdr:row>
      <xdr:rowOff>112973</xdr:rowOff>
    </xdr:to>
    <xdr:sp macro="" textlink="">
      <xdr:nvSpPr>
        <xdr:cNvPr id="54" name="フローチャート: 判断 53"/>
        <xdr:cNvSpPr/>
      </xdr:nvSpPr>
      <xdr:spPr bwMode="auto">
        <a:xfrm>
          <a:off x="4953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123150</xdr:rowOff>
    </xdr:from>
    <xdr:ext cx="736600" cy="259045"/>
    <xdr:sp macro="" textlink="">
      <xdr:nvSpPr>
        <xdr:cNvPr id="55" name="テキスト ボックス 54"/>
        <xdr:cNvSpPr txBox="1"/>
      </xdr:nvSpPr>
      <xdr:spPr>
        <a:xfrm>
          <a:off x="4622800" y="274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24397</xdr:rowOff>
    </xdr:from>
    <xdr:to>
      <xdr:col>22</xdr:col>
      <xdr:colOff>114300</xdr:colOff>
      <xdr:row>18</xdr:row>
      <xdr:rowOff>41085</xdr:rowOff>
    </xdr:to>
    <xdr:cxnSp macro="">
      <xdr:nvCxnSpPr>
        <xdr:cNvPr id="56" name="直線コネクタ 55"/>
        <xdr:cNvCxnSpPr/>
      </xdr:nvCxnSpPr>
      <xdr:spPr bwMode="auto">
        <a:xfrm>
          <a:off x="3606800" y="3158122"/>
          <a:ext cx="698500" cy="16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18383</xdr:rowOff>
    </xdr:from>
    <xdr:to>
      <xdr:col>22</xdr:col>
      <xdr:colOff>165100</xdr:colOff>
      <xdr:row>17</xdr:row>
      <xdr:rowOff>119983</xdr:rowOff>
    </xdr:to>
    <xdr:sp macro="" textlink="">
      <xdr:nvSpPr>
        <xdr:cNvPr id="57" name="フローチャート: 判断 56"/>
        <xdr:cNvSpPr/>
      </xdr:nvSpPr>
      <xdr:spPr bwMode="auto">
        <a:xfrm>
          <a:off x="4254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130160</xdr:rowOff>
    </xdr:from>
    <xdr:ext cx="762000" cy="259045"/>
    <xdr:sp macro="" textlink="">
      <xdr:nvSpPr>
        <xdr:cNvPr id="58" name="テキスト ボックス 57"/>
        <xdr:cNvSpPr txBox="1"/>
      </xdr:nvSpPr>
      <xdr:spPr>
        <a:xfrm>
          <a:off x="39243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24397</xdr:rowOff>
    </xdr:from>
    <xdr:to>
      <xdr:col>18</xdr:col>
      <xdr:colOff>177800</xdr:colOff>
      <xdr:row>18</xdr:row>
      <xdr:rowOff>48990</xdr:rowOff>
    </xdr:to>
    <xdr:cxnSp macro="">
      <xdr:nvCxnSpPr>
        <xdr:cNvPr id="59" name="直線コネクタ 58"/>
        <xdr:cNvCxnSpPr/>
      </xdr:nvCxnSpPr>
      <xdr:spPr bwMode="auto">
        <a:xfrm flipV="1">
          <a:off x="2908300" y="3158122"/>
          <a:ext cx="698500" cy="24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25089</xdr:rowOff>
    </xdr:from>
    <xdr:to>
      <xdr:col>19</xdr:col>
      <xdr:colOff>38100</xdr:colOff>
      <xdr:row>17</xdr:row>
      <xdr:rowOff>126689</xdr:rowOff>
    </xdr:to>
    <xdr:sp macro="" textlink="">
      <xdr:nvSpPr>
        <xdr:cNvPr id="60" name="フローチャート: 判断 59"/>
        <xdr:cNvSpPr/>
      </xdr:nvSpPr>
      <xdr:spPr bwMode="auto">
        <a:xfrm>
          <a:off x="3556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136866</xdr:rowOff>
    </xdr:from>
    <xdr:ext cx="762000" cy="259045"/>
    <xdr:sp macro="" textlink="">
      <xdr:nvSpPr>
        <xdr:cNvPr id="61" name="テキスト ボックス 60"/>
        <xdr:cNvSpPr txBox="1"/>
      </xdr:nvSpPr>
      <xdr:spPr>
        <a:xfrm>
          <a:off x="32258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72676</xdr:rowOff>
    </xdr:from>
    <xdr:to>
      <xdr:col>15</xdr:col>
      <xdr:colOff>101600</xdr:colOff>
      <xdr:row>17</xdr:row>
      <xdr:rowOff>2826</xdr:rowOff>
    </xdr:to>
    <xdr:sp macro="" textlink="">
      <xdr:nvSpPr>
        <xdr:cNvPr id="62" name="フローチャート: 判断 61"/>
        <xdr:cNvSpPr/>
      </xdr:nvSpPr>
      <xdr:spPr bwMode="auto">
        <a:xfrm>
          <a:off x="2857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13003</xdr:rowOff>
    </xdr:from>
    <xdr:ext cx="762000" cy="259045"/>
    <xdr:sp macro="" textlink="">
      <xdr:nvSpPr>
        <xdr:cNvPr id="63" name="テキスト ボックス 62"/>
        <xdr:cNvSpPr txBox="1"/>
      </xdr:nvSpPr>
      <xdr:spPr>
        <a:xfrm>
          <a:off x="2527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119443</xdr:rowOff>
    </xdr:from>
    <xdr:to>
      <xdr:col>29</xdr:col>
      <xdr:colOff>177800</xdr:colOff>
      <xdr:row>18</xdr:row>
      <xdr:rowOff>49593</xdr:rowOff>
    </xdr:to>
    <xdr:sp macro="" textlink="">
      <xdr:nvSpPr>
        <xdr:cNvPr id="69" name="楕円 68"/>
        <xdr:cNvSpPr/>
      </xdr:nvSpPr>
      <xdr:spPr bwMode="auto">
        <a:xfrm>
          <a:off x="5600700" y="3081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91520</xdr:rowOff>
    </xdr:from>
    <xdr:ext cx="762000" cy="259045"/>
    <xdr:sp macro="" textlink="">
      <xdr:nvSpPr>
        <xdr:cNvPr id="70" name="人口1人当たり決算額の推移該当値テキスト130"/>
        <xdr:cNvSpPr txBox="1"/>
      </xdr:nvSpPr>
      <xdr:spPr>
        <a:xfrm>
          <a:off x="5740400" y="305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145980</xdr:rowOff>
    </xdr:from>
    <xdr:to>
      <xdr:col>26</xdr:col>
      <xdr:colOff>101600</xdr:colOff>
      <xdr:row>18</xdr:row>
      <xdr:rowOff>76130</xdr:rowOff>
    </xdr:to>
    <xdr:sp macro="" textlink="">
      <xdr:nvSpPr>
        <xdr:cNvPr id="71" name="楕円 70"/>
        <xdr:cNvSpPr/>
      </xdr:nvSpPr>
      <xdr:spPr bwMode="auto">
        <a:xfrm>
          <a:off x="4953000" y="3108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60907</xdr:rowOff>
    </xdr:from>
    <xdr:ext cx="736600" cy="259045"/>
    <xdr:sp macro="" textlink="">
      <xdr:nvSpPr>
        <xdr:cNvPr id="72" name="テキスト ボックス 71"/>
        <xdr:cNvSpPr txBox="1"/>
      </xdr:nvSpPr>
      <xdr:spPr>
        <a:xfrm>
          <a:off x="4622800" y="319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161735</xdr:rowOff>
    </xdr:from>
    <xdr:to>
      <xdr:col>22</xdr:col>
      <xdr:colOff>165100</xdr:colOff>
      <xdr:row>18</xdr:row>
      <xdr:rowOff>91885</xdr:rowOff>
    </xdr:to>
    <xdr:sp macro="" textlink="">
      <xdr:nvSpPr>
        <xdr:cNvPr id="73" name="楕円 72"/>
        <xdr:cNvSpPr/>
      </xdr:nvSpPr>
      <xdr:spPr bwMode="auto">
        <a:xfrm>
          <a:off x="4254500" y="3124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76661</xdr:rowOff>
    </xdr:from>
    <xdr:ext cx="762000" cy="259045"/>
    <xdr:sp macro="" textlink="">
      <xdr:nvSpPr>
        <xdr:cNvPr id="74" name="テキスト ボックス 73"/>
        <xdr:cNvSpPr txBox="1"/>
      </xdr:nvSpPr>
      <xdr:spPr>
        <a:xfrm>
          <a:off x="3924300" y="321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145047</xdr:rowOff>
    </xdr:from>
    <xdr:to>
      <xdr:col>19</xdr:col>
      <xdr:colOff>38100</xdr:colOff>
      <xdr:row>18</xdr:row>
      <xdr:rowOff>75197</xdr:rowOff>
    </xdr:to>
    <xdr:sp macro="" textlink="">
      <xdr:nvSpPr>
        <xdr:cNvPr id="75" name="楕円 74"/>
        <xdr:cNvSpPr/>
      </xdr:nvSpPr>
      <xdr:spPr bwMode="auto">
        <a:xfrm>
          <a:off x="3556000" y="3107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59974</xdr:rowOff>
    </xdr:from>
    <xdr:ext cx="762000" cy="259045"/>
    <xdr:sp macro="" textlink="">
      <xdr:nvSpPr>
        <xdr:cNvPr id="76" name="テキスト ボックス 75"/>
        <xdr:cNvSpPr txBox="1"/>
      </xdr:nvSpPr>
      <xdr:spPr>
        <a:xfrm>
          <a:off x="3225800" y="319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169640</xdr:rowOff>
    </xdr:from>
    <xdr:to>
      <xdr:col>15</xdr:col>
      <xdr:colOff>101600</xdr:colOff>
      <xdr:row>18</xdr:row>
      <xdr:rowOff>99790</xdr:rowOff>
    </xdr:to>
    <xdr:sp macro="" textlink="">
      <xdr:nvSpPr>
        <xdr:cNvPr id="77" name="楕円 76"/>
        <xdr:cNvSpPr/>
      </xdr:nvSpPr>
      <xdr:spPr bwMode="auto">
        <a:xfrm>
          <a:off x="2857500" y="3131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84567</xdr:rowOff>
    </xdr:from>
    <xdr:ext cx="762000" cy="259045"/>
    <xdr:sp macro="" textlink="">
      <xdr:nvSpPr>
        <xdr:cNvPr id="78" name="テキスト ボックス 77"/>
        <xdr:cNvSpPr txBox="1"/>
      </xdr:nvSpPr>
      <xdr:spPr>
        <a:xfrm>
          <a:off x="2527300" y="321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64233</xdr:rowOff>
    </xdr:from>
    <xdr:to>
      <xdr:col>29</xdr:col>
      <xdr:colOff>127000</xdr:colOff>
      <xdr:row>38</xdr:row>
      <xdr:rowOff>1074</xdr:rowOff>
    </xdr:to>
    <xdr:cxnSp macro="">
      <xdr:nvCxnSpPr>
        <xdr:cNvPr id="108" name="直線コネクタ 107"/>
        <xdr:cNvCxnSpPr/>
      </xdr:nvCxnSpPr>
      <xdr:spPr bwMode="auto">
        <a:xfrm flipV="1">
          <a:off x="5651500" y="5988783"/>
          <a:ext cx="0" cy="1479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316051</xdr:rowOff>
    </xdr:from>
    <xdr:ext cx="762000" cy="259045"/>
    <xdr:sp macro="" textlink="">
      <xdr:nvSpPr>
        <xdr:cNvPr id="109" name="人口1人当たり決算額の推移最小値テキスト445"/>
        <xdr:cNvSpPr txBox="1"/>
      </xdr:nvSpPr>
      <xdr:spPr>
        <a:xfrm>
          <a:off x="5740400" y="744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1074</xdr:rowOff>
    </xdr:from>
    <xdr:to>
      <xdr:col>30</xdr:col>
      <xdr:colOff>25400</xdr:colOff>
      <xdr:row>38</xdr:row>
      <xdr:rowOff>1074</xdr:rowOff>
    </xdr:to>
    <xdr:cxnSp macro="">
      <xdr:nvCxnSpPr>
        <xdr:cNvPr id="110" name="直線コネクタ 109"/>
        <xdr:cNvCxnSpPr/>
      </xdr:nvCxnSpPr>
      <xdr:spPr bwMode="auto">
        <a:xfrm>
          <a:off x="5562600" y="74686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322060</xdr:rowOff>
    </xdr:from>
    <xdr:ext cx="762000" cy="259045"/>
    <xdr:sp macro="" textlink="">
      <xdr:nvSpPr>
        <xdr:cNvPr id="111" name="人口1人当たり決算額の推移最大値テキスト445"/>
        <xdr:cNvSpPr txBox="1"/>
      </xdr:nvSpPr>
      <xdr:spPr>
        <a:xfrm>
          <a:off x="5740400" y="573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64233</xdr:rowOff>
    </xdr:from>
    <xdr:to>
      <xdr:col>30</xdr:col>
      <xdr:colOff>25400</xdr:colOff>
      <xdr:row>33</xdr:row>
      <xdr:rowOff>64233</xdr:rowOff>
    </xdr:to>
    <xdr:cxnSp macro="">
      <xdr:nvCxnSpPr>
        <xdr:cNvPr id="112" name="直線コネクタ 111"/>
        <xdr:cNvCxnSpPr/>
      </xdr:nvCxnSpPr>
      <xdr:spPr bwMode="auto">
        <a:xfrm>
          <a:off x="5562600" y="5988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41308</xdr:rowOff>
    </xdr:from>
    <xdr:to>
      <xdr:col>29</xdr:col>
      <xdr:colOff>127000</xdr:colOff>
      <xdr:row>35</xdr:row>
      <xdr:rowOff>284015</xdr:rowOff>
    </xdr:to>
    <xdr:cxnSp macro="">
      <xdr:nvCxnSpPr>
        <xdr:cNvPr id="113" name="直線コネクタ 112"/>
        <xdr:cNvCxnSpPr/>
      </xdr:nvCxnSpPr>
      <xdr:spPr bwMode="auto">
        <a:xfrm>
          <a:off x="5003800" y="6651658"/>
          <a:ext cx="647700" cy="242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268792</xdr:rowOff>
    </xdr:from>
    <xdr:ext cx="762000" cy="259045"/>
    <xdr:sp macro="" textlink="">
      <xdr:nvSpPr>
        <xdr:cNvPr id="114" name="人口1人当たり決算額の推移平均値テキスト445"/>
        <xdr:cNvSpPr txBox="1"/>
      </xdr:nvSpPr>
      <xdr:spPr>
        <a:xfrm>
          <a:off x="5740400" y="68791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253136</xdr:rowOff>
    </xdr:from>
    <xdr:to>
      <xdr:col>29</xdr:col>
      <xdr:colOff>177800</xdr:colOff>
      <xdr:row>36</xdr:row>
      <xdr:rowOff>11836</xdr:rowOff>
    </xdr:to>
    <xdr:sp macro="" textlink="">
      <xdr:nvSpPr>
        <xdr:cNvPr id="115" name="フローチャート: 判断 114"/>
        <xdr:cNvSpPr/>
      </xdr:nvSpPr>
      <xdr:spPr bwMode="auto">
        <a:xfrm>
          <a:off x="56007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41308</xdr:rowOff>
    </xdr:from>
    <xdr:to>
      <xdr:col>26</xdr:col>
      <xdr:colOff>50800</xdr:colOff>
      <xdr:row>35</xdr:row>
      <xdr:rowOff>42091</xdr:rowOff>
    </xdr:to>
    <xdr:cxnSp macro="">
      <xdr:nvCxnSpPr>
        <xdr:cNvPr id="116" name="直線コネクタ 115"/>
        <xdr:cNvCxnSpPr/>
      </xdr:nvCxnSpPr>
      <xdr:spPr bwMode="auto">
        <a:xfrm flipV="1">
          <a:off x="4305300" y="6651658"/>
          <a:ext cx="698500" cy="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234391</xdr:rowOff>
    </xdr:from>
    <xdr:to>
      <xdr:col>26</xdr:col>
      <xdr:colOff>101600</xdr:colOff>
      <xdr:row>35</xdr:row>
      <xdr:rowOff>335991</xdr:rowOff>
    </xdr:to>
    <xdr:sp macro="" textlink="">
      <xdr:nvSpPr>
        <xdr:cNvPr id="117" name="フローチャート: 判断 116"/>
        <xdr:cNvSpPr/>
      </xdr:nvSpPr>
      <xdr:spPr bwMode="auto">
        <a:xfrm>
          <a:off x="4953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320768</xdr:rowOff>
    </xdr:from>
    <xdr:ext cx="736600" cy="259045"/>
    <xdr:sp macro="" textlink="">
      <xdr:nvSpPr>
        <xdr:cNvPr id="118" name="テキスト ボックス 117"/>
        <xdr:cNvSpPr txBox="1"/>
      </xdr:nvSpPr>
      <xdr:spPr>
        <a:xfrm>
          <a:off x="4622800" y="6931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5875</xdr:rowOff>
    </xdr:from>
    <xdr:to>
      <xdr:col>22</xdr:col>
      <xdr:colOff>114300</xdr:colOff>
      <xdr:row>35</xdr:row>
      <xdr:rowOff>42091</xdr:rowOff>
    </xdr:to>
    <xdr:cxnSp macro="">
      <xdr:nvCxnSpPr>
        <xdr:cNvPr id="119" name="直線コネクタ 118"/>
        <xdr:cNvCxnSpPr/>
      </xdr:nvCxnSpPr>
      <xdr:spPr bwMode="auto">
        <a:xfrm>
          <a:off x="3606800" y="6616225"/>
          <a:ext cx="698500" cy="36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214209</xdr:rowOff>
    </xdr:from>
    <xdr:to>
      <xdr:col>22</xdr:col>
      <xdr:colOff>165100</xdr:colOff>
      <xdr:row>35</xdr:row>
      <xdr:rowOff>315809</xdr:rowOff>
    </xdr:to>
    <xdr:sp macro="" textlink="">
      <xdr:nvSpPr>
        <xdr:cNvPr id="120" name="フローチャート: 判断 119"/>
        <xdr:cNvSpPr/>
      </xdr:nvSpPr>
      <xdr:spPr bwMode="auto">
        <a:xfrm>
          <a:off x="4254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300586</xdr:rowOff>
    </xdr:from>
    <xdr:ext cx="762000" cy="259045"/>
    <xdr:sp macro="" textlink="">
      <xdr:nvSpPr>
        <xdr:cNvPr id="121" name="テキスト ボックス 120"/>
        <xdr:cNvSpPr txBox="1"/>
      </xdr:nvSpPr>
      <xdr:spPr>
        <a:xfrm>
          <a:off x="39243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5875</xdr:rowOff>
    </xdr:from>
    <xdr:to>
      <xdr:col>18</xdr:col>
      <xdr:colOff>177800</xdr:colOff>
      <xdr:row>35</xdr:row>
      <xdr:rowOff>17729</xdr:rowOff>
    </xdr:to>
    <xdr:cxnSp macro="">
      <xdr:nvCxnSpPr>
        <xdr:cNvPr id="122" name="直線コネクタ 121"/>
        <xdr:cNvCxnSpPr/>
      </xdr:nvCxnSpPr>
      <xdr:spPr bwMode="auto">
        <a:xfrm flipV="1">
          <a:off x="2908300" y="6616225"/>
          <a:ext cx="698500" cy="11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227174</xdr:rowOff>
    </xdr:from>
    <xdr:to>
      <xdr:col>19</xdr:col>
      <xdr:colOff>38100</xdr:colOff>
      <xdr:row>35</xdr:row>
      <xdr:rowOff>328774</xdr:rowOff>
    </xdr:to>
    <xdr:sp macro="" textlink="">
      <xdr:nvSpPr>
        <xdr:cNvPr id="123" name="フローチャート: 判断 122"/>
        <xdr:cNvSpPr/>
      </xdr:nvSpPr>
      <xdr:spPr bwMode="auto">
        <a:xfrm>
          <a:off x="35560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313551</xdr:rowOff>
    </xdr:from>
    <xdr:ext cx="762000" cy="259045"/>
    <xdr:sp macro="" textlink="">
      <xdr:nvSpPr>
        <xdr:cNvPr id="124" name="テキスト ボックス 123"/>
        <xdr:cNvSpPr txBox="1"/>
      </xdr:nvSpPr>
      <xdr:spPr>
        <a:xfrm>
          <a:off x="3225800" y="69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5" name="フローチャート: 判断 124"/>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189781</xdr:rowOff>
    </xdr:from>
    <xdr:ext cx="762000" cy="259045"/>
    <xdr:sp macro="" textlink="">
      <xdr:nvSpPr>
        <xdr:cNvPr id="126" name="テキスト ボックス 125"/>
        <xdr:cNvSpPr txBox="1"/>
      </xdr:nvSpPr>
      <xdr:spPr>
        <a:xfrm>
          <a:off x="2527300" y="68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233215</xdr:rowOff>
    </xdr:from>
    <xdr:to>
      <xdr:col>29</xdr:col>
      <xdr:colOff>177800</xdr:colOff>
      <xdr:row>35</xdr:row>
      <xdr:rowOff>334815</xdr:rowOff>
    </xdr:to>
    <xdr:sp macro="" textlink="">
      <xdr:nvSpPr>
        <xdr:cNvPr id="132" name="楕円 131"/>
        <xdr:cNvSpPr/>
      </xdr:nvSpPr>
      <xdr:spPr bwMode="auto">
        <a:xfrm>
          <a:off x="5600700" y="6843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78292</xdr:rowOff>
    </xdr:from>
    <xdr:ext cx="762000" cy="259045"/>
    <xdr:sp macro="" textlink="">
      <xdr:nvSpPr>
        <xdr:cNvPr id="133" name="人口1人当たり決算額の推移該当値テキスト445"/>
        <xdr:cNvSpPr txBox="1"/>
      </xdr:nvSpPr>
      <xdr:spPr>
        <a:xfrm>
          <a:off x="5740400" y="6688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333408</xdr:rowOff>
    </xdr:from>
    <xdr:to>
      <xdr:col>26</xdr:col>
      <xdr:colOff>101600</xdr:colOff>
      <xdr:row>35</xdr:row>
      <xdr:rowOff>92108</xdr:rowOff>
    </xdr:to>
    <xdr:sp macro="" textlink="">
      <xdr:nvSpPr>
        <xdr:cNvPr id="134" name="楕円 133"/>
        <xdr:cNvSpPr/>
      </xdr:nvSpPr>
      <xdr:spPr bwMode="auto">
        <a:xfrm>
          <a:off x="4953000" y="6600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102285</xdr:rowOff>
    </xdr:from>
    <xdr:ext cx="736600" cy="259045"/>
    <xdr:sp macro="" textlink="">
      <xdr:nvSpPr>
        <xdr:cNvPr id="135" name="テキスト ボックス 134"/>
        <xdr:cNvSpPr txBox="1"/>
      </xdr:nvSpPr>
      <xdr:spPr>
        <a:xfrm>
          <a:off x="4622800" y="6369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334191</xdr:rowOff>
    </xdr:from>
    <xdr:to>
      <xdr:col>22</xdr:col>
      <xdr:colOff>165100</xdr:colOff>
      <xdr:row>35</xdr:row>
      <xdr:rowOff>92891</xdr:rowOff>
    </xdr:to>
    <xdr:sp macro="" textlink="">
      <xdr:nvSpPr>
        <xdr:cNvPr id="136" name="楕円 135"/>
        <xdr:cNvSpPr/>
      </xdr:nvSpPr>
      <xdr:spPr bwMode="auto">
        <a:xfrm>
          <a:off x="4254500" y="6601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103069</xdr:rowOff>
    </xdr:from>
    <xdr:ext cx="762000" cy="259045"/>
    <xdr:sp macro="" textlink="">
      <xdr:nvSpPr>
        <xdr:cNvPr id="137" name="テキスト ボックス 136"/>
        <xdr:cNvSpPr txBox="1"/>
      </xdr:nvSpPr>
      <xdr:spPr>
        <a:xfrm>
          <a:off x="3924300" y="637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297975</xdr:rowOff>
    </xdr:from>
    <xdr:to>
      <xdr:col>19</xdr:col>
      <xdr:colOff>38100</xdr:colOff>
      <xdr:row>35</xdr:row>
      <xdr:rowOff>56675</xdr:rowOff>
    </xdr:to>
    <xdr:sp macro="" textlink="">
      <xdr:nvSpPr>
        <xdr:cNvPr id="138" name="楕円 137"/>
        <xdr:cNvSpPr/>
      </xdr:nvSpPr>
      <xdr:spPr bwMode="auto">
        <a:xfrm>
          <a:off x="3556000" y="6565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66852</xdr:rowOff>
    </xdr:from>
    <xdr:ext cx="762000" cy="259045"/>
    <xdr:sp macro="" textlink="">
      <xdr:nvSpPr>
        <xdr:cNvPr id="139" name="テキスト ボックス 138"/>
        <xdr:cNvSpPr txBox="1"/>
      </xdr:nvSpPr>
      <xdr:spPr>
        <a:xfrm>
          <a:off x="3225800" y="633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309829</xdr:rowOff>
    </xdr:from>
    <xdr:to>
      <xdr:col>15</xdr:col>
      <xdr:colOff>101600</xdr:colOff>
      <xdr:row>35</xdr:row>
      <xdr:rowOff>68529</xdr:rowOff>
    </xdr:to>
    <xdr:sp macro="" textlink="">
      <xdr:nvSpPr>
        <xdr:cNvPr id="140" name="楕円 139"/>
        <xdr:cNvSpPr/>
      </xdr:nvSpPr>
      <xdr:spPr bwMode="auto">
        <a:xfrm>
          <a:off x="2857500" y="6577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78706</xdr:rowOff>
    </xdr:from>
    <xdr:ext cx="762000" cy="259045"/>
    <xdr:sp macro="" textlink="">
      <xdr:nvSpPr>
        <xdr:cNvPr id="141" name="テキスト ボックス 140"/>
        <xdr:cNvSpPr txBox="1"/>
      </xdr:nvSpPr>
      <xdr:spPr>
        <a:xfrm>
          <a:off x="2527300" y="6346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福岡県小郡市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59,735
58,719
45.51
20,174,945
19,914,049
217,869
11,641,064
17,771,404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126593</xdr:rowOff>
    </xdr:from>
    <xdr:to>
      <xdr:col>24</xdr:col>
      <xdr:colOff>62865</xdr:colOff>
      <xdr:row>39</xdr:row>
      <xdr:rowOff>98323</xdr:rowOff>
    </xdr:to>
    <xdr:cxnSp macro="">
      <xdr:nvCxnSpPr>
        <xdr:cNvPr id="56" name="直線コネクタ 55"/>
        <xdr:cNvCxnSpPr/>
      </xdr:nvCxnSpPr>
      <xdr:spPr>
        <a:xfrm flipV="1">
          <a:off x="4633595" y="5441543"/>
          <a:ext cx="1270" cy="13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102150</xdr:rowOff>
    </xdr:from>
    <xdr:ext cx="534377" cy="259045"/>
    <xdr:sp macro="" textlink="">
      <xdr:nvSpPr>
        <xdr:cNvPr id="57" name="人件費最小値テキスト"/>
        <xdr:cNvSpPr txBox="1"/>
      </xdr:nvSpPr>
      <xdr:spPr>
        <a:xfrm>
          <a:off x="4686300" y="67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98323</xdr:rowOff>
    </xdr:from>
    <xdr:to>
      <xdr:col>24</xdr:col>
      <xdr:colOff>152400</xdr:colOff>
      <xdr:row>39</xdr:row>
      <xdr:rowOff>98323</xdr:rowOff>
    </xdr:to>
    <xdr:cxnSp macro="">
      <xdr:nvCxnSpPr>
        <xdr:cNvPr id="58" name="直線コネクタ 57"/>
        <xdr:cNvCxnSpPr/>
      </xdr:nvCxnSpPr>
      <xdr:spPr>
        <a:xfrm>
          <a:off x="4546600" y="6784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73270</xdr:rowOff>
    </xdr:from>
    <xdr:ext cx="599010" cy="259045"/>
    <xdr:sp macro="" textlink="">
      <xdr:nvSpPr>
        <xdr:cNvPr id="59" name="人件費最大値テキスト"/>
        <xdr:cNvSpPr txBox="1"/>
      </xdr:nvSpPr>
      <xdr:spPr>
        <a:xfrm>
          <a:off x="4686300" y="521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126593</xdr:rowOff>
    </xdr:from>
    <xdr:to>
      <xdr:col>24</xdr:col>
      <xdr:colOff>152400</xdr:colOff>
      <xdr:row>31</xdr:row>
      <xdr:rowOff>126593</xdr:rowOff>
    </xdr:to>
    <xdr:cxnSp macro="">
      <xdr:nvCxnSpPr>
        <xdr:cNvPr id="60" name="直線コネクタ 59"/>
        <xdr:cNvCxnSpPr/>
      </xdr:nvCxnSpPr>
      <xdr:spPr>
        <a:xfrm>
          <a:off x="4546600" y="5441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95866</xdr:rowOff>
    </xdr:from>
    <xdr:to>
      <xdr:col>24</xdr:col>
      <xdr:colOff>63500</xdr:colOff>
      <xdr:row>37</xdr:row>
      <xdr:rowOff>117869</xdr:rowOff>
    </xdr:to>
    <xdr:cxnSp macro="">
      <xdr:nvCxnSpPr>
        <xdr:cNvPr id="61" name="直線コネクタ 60"/>
        <xdr:cNvCxnSpPr/>
      </xdr:nvCxnSpPr>
      <xdr:spPr>
        <a:xfrm flipV="1">
          <a:off x="3797300" y="6439516"/>
          <a:ext cx="838200" cy="2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32815</xdr:rowOff>
    </xdr:from>
    <xdr:ext cx="534377" cy="259045"/>
    <xdr:sp macro="" textlink="">
      <xdr:nvSpPr>
        <xdr:cNvPr id="62" name="人件費平均値テキスト"/>
        <xdr:cNvSpPr txBox="1"/>
      </xdr:nvSpPr>
      <xdr:spPr>
        <a:xfrm>
          <a:off x="4686300" y="6205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9938</xdr:rowOff>
    </xdr:from>
    <xdr:to>
      <xdr:col>24</xdr:col>
      <xdr:colOff>114300</xdr:colOff>
      <xdr:row>37</xdr:row>
      <xdr:rowOff>111538</xdr:rowOff>
    </xdr:to>
    <xdr:sp macro="" textlink="">
      <xdr:nvSpPr>
        <xdr:cNvPr id="63" name="フローチャート: 判断 62"/>
        <xdr:cNvSpPr/>
      </xdr:nvSpPr>
      <xdr:spPr>
        <a:xfrm>
          <a:off x="45847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117869</xdr:rowOff>
    </xdr:from>
    <xdr:to>
      <xdr:col>19</xdr:col>
      <xdr:colOff>177800</xdr:colOff>
      <xdr:row>37</xdr:row>
      <xdr:rowOff>142824</xdr:rowOff>
    </xdr:to>
    <xdr:cxnSp macro="">
      <xdr:nvCxnSpPr>
        <xdr:cNvPr id="64" name="直線コネクタ 63"/>
        <xdr:cNvCxnSpPr/>
      </xdr:nvCxnSpPr>
      <xdr:spPr>
        <a:xfrm flipV="1">
          <a:off x="2908300" y="6461519"/>
          <a:ext cx="889000" cy="2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6680</xdr:rowOff>
    </xdr:from>
    <xdr:to>
      <xdr:col>20</xdr:col>
      <xdr:colOff>38100</xdr:colOff>
      <xdr:row>37</xdr:row>
      <xdr:rowOff>108280</xdr:rowOff>
    </xdr:to>
    <xdr:sp macro="" textlink="">
      <xdr:nvSpPr>
        <xdr:cNvPr id="65" name="フローチャート: 判断 64"/>
        <xdr:cNvSpPr/>
      </xdr:nvSpPr>
      <xdr:spPr>
        <a:xfrm>
          <a:off x="3746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124807</xdr:rowOff>
    </xdr:from>
    <xdr:ext cx="534377" cy="259045"/>
    <xdr:sp macro="" textlink="">
      <xdr:nvSpPr>
        <xdr:cNvPr id="66" name="テキスト ボックス 65"/>
        <xdr:cNvSpPr txBox="1"/>
      </xdr:nvSpPr>
      <xdr:spPr>
        <a:xfrm>
          <a:off x="3530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113792</xdr:rowOff>
    </xdr:from>
    <xdr:to>
      <xdr:col>15</xdr:col>
      <xdr:colOff>50800</xdr:colOff>
      <xdr:row>37</xdr:row>
      <xdr:rowOff>142824</xdr:rowOff>
    </xdr:to>
    <xdr:cxnSp macro="">
      <xdr:nvCxnSpPr>
        <xdr:cNvPr id="67" name="直線コネクタ 66"/>
        <xdr:cNvCxnSpPr/>
      </xdr:nvCxnSpPr>
      <xdr:spPr>
        <a:xfrm>
          <a:off x="2019300" y="6457442"/>
          <a:ext cx="8890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8" name="フローチャート: 判断 67"/>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117244</xdr:rowOff>
    </xdr:from>
    <xdr:ext cx="534377" cy="259045"/>
    <xdr:sp macro="" textlink="">
      <xdr:nvSpPr>
        <xdr:cNvPr id="69" name="テキスト ボックス 68"/>
        <xdr:cNvSpPr txBox="1"/>
      </xdr:nvSpPr>
      <xdr:spPr>
        <a:xfrm>
          <a:off x="2641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113792</xdr:rowOff>
    </xdr:from>
    <xdr:to>
      <xdr:col>10</xdr:col>
      <xdr:colOff>114300</xdr:colOff>
      <xdr:row>37</xdr:row>
      <xdr:rowOff>129851</xdr:rowOff>
    </xdr:to>
    <xdr:cxnSp macro="">
      <xdr:nvCxnSpPr>
        <xdr:cNvPr id="70" name="直線コネクタ 69"/>
        <xdr:cNvCxnSpPr/>
      </xdr:nvCxnSpPr>
      <xdr:spPr>
        <a:xfrm flipV="1">
          <a:off x="1130300" y="6457442"/>
          <a:ext cx="889000" cy="1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162966</xdr:rowOff>
    </xdr:from>
    <xdr:to>
      <xdr:col>10</xdr:col>
      <xdr:colOff>165100</xdr:colOff>
      <xdr:row>37</xdr:row>
      <xdr:rowOff>93116</xdr:rowOff>
    </xdr:to>
    <xdr:sp macro="" textlink="">
      <xdr:nvSpPr>
        <xdr:cNvPr id="71" name="フローチャート: 判断 70"/>
        <xdr:cNvSpPr/>
      </xdr:nvSpPr>
      <xdr:spPr>
        <a:xfrm>
          <a:off x="1968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109643</xdr:rowOff>
    </xdr:from>
    <xdr:ext cx="534377" cy="259045"/>
    <xdr:sp macro="" textlink="">
      <xdr:nvSpPr>
        <xdr:cNvPr id="72" name="テキスト ボックス 71"/>
        <xdr:cNvSpPr txBox="1"/>
      </xdr:nvSpPr>
      <xdr:spPr>
        <a:xfrm>
          <a:off x="1752111" y="6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29578</xdr:rowOff>
    </xdr:from>
    <xdr:to>
      <xdr:col>6</xdr:col>
      <xdr:colOff>38100</xdr:colOff>
      <xdr:row>36</xdr:row>
      <xdr:rowOff>131178</xdr:rowOff>
    </xdr:to>
    <xdr:sp macro="" textlink="">
      <xdr:nvSpPr>
        <xdr:cNvPr id="73" name="フローチャート: 判断 72"/>
        <xdr:cNvSpPr/>
      </xdr:nvSpPr>
      <xdr:spPr>
        <a:xfrm>
          <a:off x="1079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147705</xdr:rowOff>
    </xdr:from>
    <xdr:ext cx="534377" cy="259045"/>
    <xdr:sp macro="" textlink="">
      <xdr:nvSpPr>
        <xdr:cNvPr id="74" name="テキスト ボックス 73"/>
        <xdr:cNvSpPr txBox="1"/>
      </xdr:nvSpPr>
      <xdr:spPr>
        <a:xfrm>
          <a:off x="863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45066</xdr:rowOff>
    </xdr:from>
    <xdr:to>
      <xdr:col>24</xdr:col>
      <xdr:colOff>114300</xdr:colOff>
      <xdr:row>37</xdr:row>
      <xdr:rowOff>146666</xdr:rowOff>
    </xdr:to>
    <xdr:sp macro="" textlink="">
      <xdr:nvSpPr>
        <xdr:cNvPr id="80" name="楕円 79"/>
        <xdr:cNvSpPr/>
      </xdr:nvSpPr>
      <xdr:spPr>
        <a:xfrm>
          <a:off x="4584700" y="638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23493</xdr:rowOff>
    </xdr:from>
    <xdr:ext cx="534377" cy="259045"/>
    <xdr:sp macro="" textlink="">
      <xdr:nvSpPr>
        <xdr:cNvPr id="81" name="人件費該当値テキスト"/>
        <xdr:cNvSpPr txBox="1"/>
      </xdr:nvSpPr>
      <xdr:spPr>
        <a:xfrm>
          <a:off x="4686300" y="636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67069</xdr:rowOff>
    </xdr:from>
    <xdr:to>
      <xdr:col>20</xdr:col>
      <xdr:colOff>38100</xdr:colOff>
      <xdr:row>37</xdr:row>
      <xdr:rowOff>168669</xdr:rowOff>
    </xdr:to>
    <xdr:sp macro="" textlink="">
      <xdr:nvSpPr>
        <xdr:cNvPr id="82" name="楕円 81"/>
        <xdr:cNvSpPr/>
      </xdr:nvSpPr>
      <xdr:spPr>
        <a:xfrm>
          <a:off x="3746500" y="641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159796</xdr:rowOff>
    </xdr:from>
    <xdr:ext cx="534377" cy="259045"/>
    <xdr:sp macro="" textlink="">
      <xdr:nvSpPr>
        <xdr:cNvPr id="83" name="テキスト ボックス 82"/>
        <xdr:cNvSpPr txBox="1"/>
      </xdr:nvSpPr>
      <xdr:spPr>
        <a:xfrm>
          <a:off x="3530111" y="650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92024</xdr:rowOff>
    </xdr:from>
    <xdr:to>
      <xdr:col>15</xdr:col>
      <xdr:colOff>101600</xdr:colOff>
      <xdr:row>38</xdr:row>
      <xdr:rowOff>22174</xdr:rowOff>
    </xdr:to>
    <xdr:sp macro="" textlink="">
      <xdr:nvSpPr>
        <xdr:cNvPr id="84" name="楕円 83"/>
        <xdr:cNvSpPr/>
      </xdr:nvSpPr>
      <xdr:spPr>
        <a:xfrm>
          <a:off x="2857500" y="643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13301</xdr:rowOff>
    </xdr:from>
    <xdr:ext cx="534377" cy="259045"/>
    <xdr:sp macro="" textlink="">
      <xdr:nvSpPr>
        <xdr:cNvPr id="85" name="テキスト ボックス 84"/>
        <xdr:cNvSpPr txBox="1"/>
      </xdr:nvSpPr>
      <xdr:spPr>
        <a:xfrm>
          <a:off x="2641111" y="652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62992</xdr:rowOff>
    </xdr:from>
    <xdr:to>
      <xdr:col>10</xdr:col>
      <xdr:colOff>165100</xdr:colOff>
      <xdr:row>37</xdr:row>
      <xdr:rowOff>164592</xdr:rowOff>
    </xdr:to>
    <xdr:sp macro="" textlink="">
      <xdr:nvSpPr>
        <xdr:cNvPr id="86" name="楕円 85"/>
        <xdr:cNvSpPr/>
      </xdr:nvSpPr>
      <xdr:spPr>
        <a:xfrm>
          <a:off x="1968500" y="640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155719</xdr:rowOff>
    </xdr:from>
    <xdr:ext cx="534377" cy="259045"/>
    <xdr:sp macro="" textlink="">
      <xdr:nvSpPr>
        <xdr:cNvPr id="87" name="テキスト ボックス 86"/>
        <xdr:cNvSpPr txBox="1"/>
      </xdr:nvSpPr>
      <xdr:spPr>
        <a:xfrm>
          <a:off x="1752111" y="64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79051</xdr:rowOff>
    </xdr:from>
    <xdr:to>
      <xdr:col>6</xdr:col>
      <xdr:colOff>38100</xdr:colOff>
      <xdr:row>38</xdr:row>
      <xdr:rowOff>9201</xdr:rowOff>
    </xdr:to>
    <xdr:sp macro="" textlink="">
      <xdr:nvSpPr>
        <xdr:cNvPr id="88" name="楕円 87"/>
        <xdr:cNvSpPr/>
      </xdr:nvSpPr>
      <xdr:spPr>
        <a:xfrm>
          <a:off x="1079500" y="642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328</xdr:rowOff>
    </xdr:from>
    <xdr:ext cx="534377" cy="259045"/>
    <xdr:sp macro="" textlink="">
      <xdr:nvSpPr>
        <xdr:cNvPr id="89" name="テキスト ボックス 88"/>
        <xdr:cNvSpPr txBox="1"/>
      </xdr:nvSpPr>
      <xdr:spPr>
        <a:xfrm>
          <a:off x="863111" y="651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64970</xdr:rowOff>
    </xdr:from>
    <xdr:to>
      <xdr:col>24</xdr:col>
      <xdr:colOff>62865</xdr:colOff>
      <xdr:row>57</xdr:row>
      <xdr:rowOff>29241</xdr:rowOff>
    </xdr:to>
    <xdr:cxnSp macro="">
      <xdr:nvCxnSpPr>
        <xdr:cNvPr id="112" name="直線コネクタ 111"/>
        <xdr:cNvCxnSpPr/>
      </xdr:nvCxnSpPr>
      <xdr:spPr>
        <a:xfrm flipV="1">
          <a:off x="4633595" y="8637470"/>
          <a:ext cx="1270" cy="116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33068</xdr:rowOff>
    </xdr:from>
    <xdr:ext cx="534377" cy="259045"/>
    <xdr:sp macro="" textlink="">
      <xdr:nvSpPr>
        <xdr:cNvPr id="113" name="物件費最小値テキスト"/>
        <xdr:cNvSpPr txBox="1"/>
      </xdr:nvSpPr>
      <xdr:spPr>
        <a:xfrm>
          <a:off x="4686300" y="98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29241</xdr:rowOff>
    </xdr:from>
    <xdr:to>
      <xdr:col>24</xdr:col>
      <xdr:colOff>152400</xdr:colOff>
      <xdr:row>57</xdr:row>
      <xdr:rowOff>29241</xdr:rowOff>
    </xdr:to>
    <xdr:cxnSp macro="">
      <xdr:nvCxnSpPr>
        <xdr:cNvPr id="114" name="直線コネクタ 113"/>
        <xdr:cNvCxnSpPr/>
      </xdr:nvCxnSpPr>
      <xdr:spPr>
        <a:xfrm>
          <a:off x="4546600" y="980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11647</xdr:rowOff>
    </xdr:from>
    <xdr:ext cx="534377" cy="259045"/>
    <xdr:sp macro="" textlink="">
      <xdr:nvSpPr>
        <xdr:cNvPr id="115" name="物件費最大値テキスト"/>
        <xdr:cNvSpPr txBox="1"/>
      </xdr:nvSpPr>
      <xdr:spPr>
        <a:xfrm>
          <a:off x="4686300" y="841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64970</xdr:rowOff>
    </xdr:from>
    <xdr:to>
      <xdr:col>24</xdr:col>
      <xdr:colOff>152400</xdr:colOff>
      <xdr:row>50</xdr:row>
      <xdr:rowOff>64970</xdr:rowOff>
    </xdr:to>
    <xdr:cxnSp macro="">
      <xdr:nvCxnSpPr>
        <xdr:cNvPr id="116" name="直線コネクタ 115"/>
        <xdr:cNvCxnSpPr/>
      </xdr:nvCxnSpPr>
      <xdr:spPr>
        <a:xfrm>
          <a:off x="4546600" y="863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21171</xdr:rowOff>
    </xdr:from>
    <xdr:to>
      <xdr:col>24</xdr:col>
      <xdr:colOff>63500</xdr:colOff>
      <xdr:row>55</xdr:row>
      <xdr:rowOff>92951</xdr:rowOff>
    </xdr:to>
    <xdr:cxnSp macro="">
      <xdr:nvCxnSpPr>
        <xdr:cNvPr id="117" name="直線コネクタ 116"/>
        <xdr:cNvCxnSpPr/>
      </xdr:nvCxnSpPr>
      <xdr:spPr>
        <a:xfrm flipV="1">
          <a:off x="3797300" y="9450921"/>
          <a:ext cx="838200" cy="7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78036</xdr:rowOff>
    </xdr:from>
    <xdr:ext cx="534377" cy="259045"/>
    <xdr:sp macro="" textlink="">
      <xdr:nvSpPr>
        <xdr:cNvPr id="118" name="物件費平均値テキスト"/>
        <xdr:cNvSpPr txBox="1"/>
      </xdr:nvSpPr>
      <xdr:spPr>
        <a:xfrm>
          <a:off x="4686300" y="9164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55159</xdr:rowOff>
    </xdr:from>
    <xdr:to>
      <xdr:col>24</xdr:col>
      <xdr:colOff>114300</xdr:colOff>
      <xdr:row>54</xdr:row>
      <xdr:rowOff>156759</xdr:rowOff>
    </xdr:to>
    <xdr:sp macro="" textlink="">
      <xdr:nvSpPr>
        <xdr:cNvPr id="119" name="フローチャート: 判断 118"/>
        <xdr:cNvSpPr/>
      </xdr:nvSpPr>
      <xdr:spPr>
        <a:xfrm>
          <a:off x="4584700" y="931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92951</xdr:rowOff>
    </xdr:from>
    <xdr:to>
      <xdr:col>19</xdr:col>
      <xdr:colOff>177800</xdr:colOff>
      <xdr:row>55</xdr:row>
      <xdr:rowOff>125687</xdr:rowOff>
    </xdr:to>
    <xdr:cxnSp macro="">
      <xdr:nvCxnSpPr>
        <xdr:cNvPr id="120" name="直線コネクタ 119"/>
        <xdr:cNvCxnSpPr/>
      </xdr:nvCxnSpPr>
      <xdr:spPr>
        <a:xfrm flipV="1">
          <a:off x="2908300" y="9522701"/>
          <a:ext cx="889000" cy="3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79619</xdr:rowOff>
    </xdr:from>
    <xdr:to>
      <xdr:col>20</xdr:col>
      <xdr:colOff>38100</xdr:colOff>
      <xdr:row>55</xdr:row>
      <xdr:rowOff>9769</xdr:rowOff>
    </xdr:to>
    <xdr:sp macro="" textlink="">
      <xdr:nvSpPr>
        <xdr:cNvPr id="121" name="フローチャート: 判断 120"/>
        <xdr:cNvSpPr/>
      </xdr:nvSpPr>
      <xdr:spPr>
        <a:xfrm>
          <a:off x="3746500" y="933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26296</xdr:rowOff>
    </xdr:from>
    <xdr:ext cx="534377" cy="259045"/>
    <xdr:sp macro="" textlink="">
      <xdr:nvSpPr>
        <xdr:cNvPr id="122" name="テキスト ボックス 121"/>
        <xdr:cNvSpPr txBox="1"/>
      </xdr:nvSpPr>
      <xdr:spPr>
        <a:xfrm>
          <a:off x="3530111" y="911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98964</xdr:rowOff>
    </xdr:from>
    <xdr:to>
      <xdr:col>15</xdr:col>
      <xdr:colOff>50800</xdr:colOff>
      <xdr:row>55</xdr:row>
      <xdr:rowOff>125687</xdr:rowOff>
    </xdr:to>
    <xdr:cxnSp macro="">
      <xdr:nvCxnSpPr>
        <xdr:cNvPr id="123" name="直線コネクタ 122"/>
        <xdr:cNvCxnSpPr/>
      </xdr:nvCxnSpPr>
      <xdr:spPr>
        <a:xfrm>
          <a:off x="2019300" y="9528714"/>
          <a:ext cx="889000" cy="2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82545</xdr:rowOff>
    </xdr:from>
    <xdr:to>
      <xdr:col>15</xdr:col>
      <xdr:colOff>101600</xdr:colOff>
      <xdr:row>55</xdr:row>
      <xdr:rowOff>12695</xdr:rowOff>
    </xdr:to>
    <xdr:sp macro="" textlink="">
      <xdr:nvSpPr>
        <xdr:cNvPr id="124" name="フローチャート: 判断 123"/>
        <xdr:cNvSpPr/>
      </xdr:nvSpPr>
      <xdr:spPr>
        <a:xfrm>
          <a:off x="2857500" y="934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29222</xdr:rowOff>
    </xdr:from>
    <xdr:ext cx="534377" cy="259045"/>
    <xdr:sp macro="" textlink="">
      <xdr:nvSpPr>
        <xdr:cNvPr id="125" name="テキスト ボックス 124"/>
        <xdr:cNvSpPr txBox="1"/>
      </xdr:nvSpPr>
      <xdr:spPr>
        <a:xfrm>
          <a:off x="2641111" y="91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98964</xdr:rowOff>
    </xdr:from>
    <xdr:to>
      <xdr:col>10</xdr:col>
      <xdr:colOff>114300</xdr:colOff>
      <xdr:row>55</xdr:row>
      <xdr:rowOff>150856</xdr:rowOff>
    </xdr:to>
    <xdr:cxnSp macro="">
      <xdr:nvCxnSpPr>
        <xdr:cNvPr id="126" name="直線コネクタ 125"/>
        <xdr:cNvCxnSpPr/>
      </xdr:nvCxnSpPr>
      <xdr:spPr>
        <a:xfrm flipV="1">
          <a:off x="1130300" y="9528714"/>
          <a:ext cx="889000" cy="5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116332</xdr:rowOff>
    </xdr:from>
    <xdr:to>
      <xdr:col>10</xdr:col>
      <xdr:colOff>165100</xdr:colOff>
      <xdr:row>55</xdr:row>
      <xdr:rowOff>46482</xdr:rowOff>
    </xdr:to>
    <xdr:sp macro="" textlink="">
      <xdr:nvSpPr>
        <xdr:cNvPr id="127" name="フローチャート: 判断 126"/>
        <xdr:cNvSpPr/>
      </xdr:nvSpPr>
      <xdr:spPr>
        <a:xfrm>
          <a:off x="1968500" y="937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63009</xdr:rowOff>
    </xdr:from>
    <xdr:ext cx="534377" cy="259045"/>
    <xdr:sp macro="" textlink="">
      <xdr:nvSpPr>
        <xdr:cNvPr id="128" name="テキスト ボックス 127"/>
        <xdr:cNvSpPr txBox="1"/>
      </xdr:nvSpPr>
      <xdr:spPr>
        <a:xfrm>
          <a:off x="1752111" y="914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101176</xdr:rowOff>
    </xdr:from>
    <xdr:to>
      <xdr:col>6</xdr:col>
      <xdr:colOff>38100</xdr:colOff>
      <xdr:row>54</xdr:row>
      <xdr:rowOff>31326</xdr:rowOff>
    </xdr:to>
    <xdr:sp macro="" textlink="">
      <xdr:nvSpPr>
        <xdr:cNvPr id="129" name="フローチャート: 判断 128"/>
        <xdr:cNvSpPr/>
      </xdr:nvSpPr>
      <xdr:spPr>
        <a:xfrm>
          <a:off x="1079500" y="918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47853</xdr:rowOff>
    </xdr:from>
    <xdr:ext cx="534377" cy="259045"/>
    <xdr:sp macro="" textlink="">
      <xdr:nvSpPr>
        <xdr:cNvPr id="130" name="テキスト ボックス 129"/>
        <xdr:cNvSpPr txBox="1"/>
      </xdr:nvSpPr>
      <xdr:spPr>
        <a:xfrm>
          <a:off x="863111" y="896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141821</xdr:rowOff>
    </xdr:from>
    <xdr:to>
      <xdr:col>24</xdr:col>
      <xdr:colOff>114300</xdr:colOff>
      <xdr:row>55</xdr:row>
      <xdr:rowOff>71971</xdr:rowOff>
    </xdr:to>
    <xdr:sp macro="" textlink="">
      <xdr:nvSpPr>
        <xdr:cNvPr id="136" name="楕円 135"/>
        <xdr:cNvSpPr/>
      </xdr:nvSpPr>
      <xdr:spPr>
        <a:xfrm>
          <a:off x="4584700" y="940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120248</xdr:rowOff>
    </xdr:from>
    <xdr:ext cx="534377" cy="259045"/>
    <xdr:sp macro="" textlink="">
      <xdr:nvSpPr>
        <xdr:cNvPr id="137" name="物件費該当値テキスト"/>
        <xdr:cNvSpPr txBox="1"/>
      </xdr:nvSpPr>
      <xdr:spPr>
        <a:xfrm>
          <a:off x="4686300" y="937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42151</xdr:rowOff>
    </xdr:from>
    <xdr:to>
      <xdr:col>20</xdr:col>
      <xdr:colOff>38100</xdr:colOff>
      <xdr:row>55</xdr:row>
      <xdr:rowOff>143751</xdr:rowOff>
    </xdr:to>
    <xdr:sp macro="" textlink="">
      <xdr:nvSpPr>
        <xdr:cNvPr id="138" name="楕円 137"/>
        <xdr:cNvSpPr/>
      </xdr:nvSpPr>
      <xdr:spPr>
        <a:xfrm>
          <a:off x="3746500" y="947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134878</xdr:rowOff>
    </xdr:from>
    <xdr:ext cx="534377" cy="259045"/>
    <xdr:sp macro="" textlink="">
      <xdr:nvSpPr>
        <xdr:cNvPr id="139" name="テキスト ボックス 138"/>
        <xdr:cNvSpPr txBox="1"/>
      </xdr:nvSpPr>
      <xdr:spPr>
        <a:xfrm>
          <a:off x="3530111" y="956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74887</xdr:rowOff>
    </xdr:from>
    <xdr:to>
      <xdr:col>15</xdr:col>
      <xdr:colOff>101600</xdr:colOff>
      <xdr:row>56</xdr:row>
      <xdr:rowOff>5037</xdr:rowOff>
    </xdr:to>
    <xdr:sp macro="" textlink="">
      <xdr:nvSpPr>
        <xdr:cNvPr id="140" name="楕円 139"/>
        <xdr:cNvSpPr/>
      </xdr:nvSpPr>
      <xdr:spPr>
        <a:xfrm>
          <a:off x="2857500" y="95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167614</xdr:rowOff>
    </xdr:from>
    <xdr:ext cx="534377" cy="259045"/>
    <xdr:sp macro="" textlink="">
      <xdr:nvSpPr>
        <xdr:cNvPr id="141" name="テキスト ボックス 140"/>
        <xdr:cNvSpPr txBox="1"/>
      </xdr:nvSpPr>
      <xdr:spPr>
        <a:xfrm>
          <a:off x="2641111" y="959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48164</xdr:rowOff>
    </xdr:from>
    <xdr:to>
      <xdr:col>10</xdr:col>
      <xdr:colOff>165100</xdr:colOff>
      <xdr:row>55</xdr:row>
      <xdr:rowOff>149764</xdr:rowOff>
    </xdr:to>
    <xdr:sp macro="" textlink="">
      <xdr:nvSpPr>
        <xdr:cNvPr id="142" name="楕円 141"/>
        <xdr:cNvSpPr/>
      </xdr:nvSpPr>
      <xdr:spPr>
        <a:xfrm>
          <a:off x="1968500" y="94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140891</xdr:rowOff>
    </xdr:from>
    <xdr:ext cx="534377" cy="259045"/>
    <xdr:sp macro="" textlink="">
      <xdr:nvSpPr>
        <xdr:cNvPr id="143" name="テキスト ボックス 142"/>
        <xdr:cNvSpPr txBox="1"/>
      </xdr:nvSpPr>
      <xdr:spPr>
        <a:xfrm>
          <a:off x="1752111" y="957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100056</xdr:rowOff>
    </xdr:from>
    <xdr:to>
      <xdr:col>6</xdr:col>
      <xdr:colOff>38100</xdr:colOff>
      <xdr:row>56</xdr:row>
      <xdr:rowOff>30206</xdr:rowOff>
    </xdr:to>
    <xdr:sp macro="" textlink="">
      <xdr:nvSpPr>
        <xdr:cNvPr id="144" name="楕円 143"/>
        <xdr:cNvSpPr/>
      </xdr:nvSpPr>
      <xdr:spPr>
        <a:xfrm>
          <a:off x="1079500" y="952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21333</xdr:rowOff>
    </xdr:from>
    <xdr:ext cx="534377" cy="259045"/>
    <xdr:sp macro="" textlink="">
      <xdr:nvSpPr>
        <xdr:cNvPr id="145" name="テキスト ボックス 144"/>
        <xdr:cNvSpPr txBox="1"/>
      </xdr:nvSpPr>
      <xdr:spPr>
        <a:xfrm>
          <a:off x="863111" y="962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6289</xdr:rowOff>
    </xdr:from>
    <xdr:to>
      <xdr:col>24</xdr:col>
      <xdr:colOff>62865</xdr:colOff>
      <xdr:row>78</xdr:row>
      <xdr:rowOff>121321</xdr:rowOff>
    </xdr:to>
    <xdr:cxnSp macro="">
      <xdr:nvCxnSpPr>
        <xdr:cNvPr id="167" name="直線コネクタ 166"/>
        <xdr:cNvCxnSpPr/>
      </xdr:nvCxnSpPr>
      <xdr:spPr>
        <a:xfrm flipV="1">
          <a:off x="4633595" y="12179239"/>
          <a:ext cx="1270" cy="131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125148</xdr:rowOff>
    </xdr:from>
    <xdr:ext cx="378565" cy="259045"/>
    <xdr:sp macro="" textlink="">
      <xdr:nvSpPr>
        <xdr:cNvPr id="168" name="維持補修費最小値テキスト"/>
        <xdr:cNvSpPr txBox="1"/>
      </xdr:nvSpPr>
      <xdr:spPr>
        <a:xfrm>
          <a:off x="4686300" y="13498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121321</xdr:rowOff>
    </xdr:from>
    <xdr:to>
      <xdr:col>24</xdr:col>
      <xdr:colOff>152400</xdr:colOff>
      <xdr:row>78</xdr:row>
      <xdr:rowOff>121321</xdr:rowOff>
    </xdr:to>
    <xdr:cxnSp macro="">
      <xdr:nvCxnSpPr>
        <xdr:cNvPr id="169" name="直線コネクタ 168"/>
        <xdr:cNvCxnSpPr/>
      </xdr:nvCxnSpPr>
      <xdr:spPr>
        <a:xfrm>
          <a:off x="4546600" y="1349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124416</xdr:rowOff>
    </xdr:from>
    <xdr:ext cx="534377" cy="259045"/>
    <xdr:sp macro="" textlink="">
      <xdr:nvSpPr>
        <xdr:cNvPr id="170" name="維持補修費最大値テキスト"/>
        <xdr:cNvSpPr txBox="1"/>
      </xdr:nvSpPr>
      <xdr:spPr>
        <a:xfrm>
          <a:off x="4686300" y="119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6289</xdr:rowOff>
    </xdr:from>
    <xdr:to>
      <xdr:col>24</xdr:col>
      <xdr:colOff>152400</xdr:colOff>
      <xdr:row>71</xdr:row>
      <xdr:rowOff>6289</xdr:rowOff>
    </xdr:to>
    <xdr:cxnSp macro="">
      <xdr:nvCxnSpPr>
        <xdr:cNvPr id="171" name="直線コネクタ 170"/>
        <xdr:cNvCxnSpPr/>
      </xdr:nvCxnSpPr>
      <xdr:spPr>
        <a:xfrm>
          <a:off x="4546600" y="121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30567</xdr:rowOff>
    </xdr:from>
    <xdr:to>
      <xdr:col>24</xdr:col>
      <xdr:colOff>63500</xdr:colOff>
      <xdr:row>78</xdr:row>
      <xdr:rowOff>35275</xdr:rowOff>
    </xdr:to>
    <xdr:cxnSp macro="">
      <xdr:nvCxnSpPr>
        <xdr:cNvPr id="172" name="直線コネクタ 171"/>
        <xdr:cNvCxnSpPr/>
      </xdr:nvCxnSpPr>
      <xdr:spPr>
        <a:xfrm flipV="1">
          <a:off x="3797300" y="13403667"/>
          <a:ext cx="838200" cy="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112920</xdr:rowOff>
    </xdr:from>
    <xdr:ext cx="469744" cy="259045"/>
    <xdr:sp macro="" textlink="">
      <xdr:nvSpPr>
        <xdr:cNvPr id="173" name="維持補修費平均値テキスト"/>
        <xdr:cNvSpPr txBox="1"/>
      </xdr:nvSpPr>
      <xdr:spPr>
        <a:xfrm>
          <a:off x="4686300" y="13143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90043</xdr:rowOff>
    </xdr:from>
    <xdr:to>
      <xdr:col>24</xdr:col>
      <xdr:colOff>114300</xdr:colOff>
      <xdr:row>78</xdr:row>
      <xdr:rowOff>20193</xdr:rowOff>
    </xdr:to>
    <xdr:sp macro="" textlink="">
      <xdr:nvSpPr>
        <xdr:cNvPr id="174" name="フローチャート: 判断 173"/>
        <xdr:cNvSpPr/>
      </xdr:nvSpPr>
      <xdr:spPr>
        <a:xfrm>
          <a:off x="45847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35275</xdr:rowOff>
    </xdr:from>
    <xdr:to>
      <xdr:col>19</xdr:col>
      <xdr:colOff>177800</xdr:colOff>
      <xdr:row>78</xdr:row>
      <xdr:rowOff>38294</xdr:rowOff>
    </xdr:to>
    <xdr:cxnSp macro="">
      <xdr:nvCxnSpPr>
        <xdr:cNvPr id="175" name="直線コネクタ 174"/>
        <xdr:cNvCxnSpPr/>
      </xdr:nvCxnSpPr>
      <xdr:spPr>
        <a:xfrm flipV="1">
          <a:off x="2908300" y="13408375"/>
          <a:ext cx="889000" cy="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83733</xdr:rowOff>
    </xdr:from>
    <xdr:to>
      <xdr:col>20</xdr:col>
      <xdr:colOff>38100</xdr:colOff>
      <xdr:row>78</xdr:row>
      <xdr:rowOff>13883</xdr:rowOff>
    </xdr:to>
    <xdr:sp macro="" textlink="">
      <xdr:nvSpPr>
        <xdr:cNvPr id="176" name="フローチャート: 判断 175"/>
        <xdr:cNvSpPr/>
      </xdr:nvSpPr>
      <xdr:spPr>
        <a:xfrm>
          <a:off x="3746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30410</xdr:rowOff>
    </xdr:from>
    <xdr:ext cx="469744" cy="259045"/>
    <xdr:sp macro="" textlink="">
      <xdr:nvSpPr>
        <xdr:cNvPr id="177" name="テキスト ボックス 176"/>
        <xdr:cNvSpPr txBox="1"/>
      </xdr:nvSpPr>
      <xdr:spPr>
        <a:xfrm>
          <a:off x="3562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38294</xdr:rowOff>
    </xdr:from>
    <xdr:to>
      <xdr:col>15</xdr:col>
      <xdr:colOff>50800</xdr:colOff>
      <xdr:row>78</xdr:row>
      <xdr:rowOff>44831</xdr:rowOff>
    </xdr:to>
    <xdr:cxnSp macro="">
      <xdr:nvCxnSpPr>
        <xdr:cNvPr id="178" name="直線コネクタ 177"/>
        <xdr:cNvCxnSpPr/>
      </xdr:nvCxnSpPr>
      <xdr:spPr>
        <a:xfrm flipV="1">
          <a:off x="2019300" y="13411394"/>
          <a:ext cx="889000" cy="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98365</xdr:rowOff>
    </xdr:from>
    <xdr:to>
      <xdr:col>15</xdr:col>
      <xdr:colOff>101600</xdr:colOff>
      <xdr:row>78</xdr:row>
      <xdr:rowOff>28515</xdr:rowOff>
    </xdr:to>
    <xdr:sp macro="" textlink="">
      <xdr:nvSpPr>
        <xdr:cNvPr id="179" name="フローチャート: 判断 178"/>
        <xdr:cNvSpPr/>
      </xdr:nvSpPr>
      <xdr:spPr>
        <a:xfrm>
          <a:off x="2857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45042</xdr:rowOff>
    </xdr:from>
    <xdr:ext cx="469744" cy="259045"/>
    <xdr:sp macro="" textlink="">
      <xdr:nvSpPr>
        <xdr:cNvPr id="180" name="テキスト ボックス 179"/>
        <xdr:cNvSpPr txBox="1"/>
      </xdr:nvSpPr>
      <xdr:spPr>
        <a:xfrm>
          <a:off x="2673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44831</xdr:rowOff>
    </xdr:from>
    <xdr:to>
      <xdr:col>10</xdr:col>
      <xdr:colOff>114300</xdr:colOff>
      <xdr:row>78</xdr:row>
      <xdr:rowOff>54158</xdr:rowOff>
    </xdr:to>
    <xdr:cxnSp macro="">
      <xdr:nvCxnSpPr>
        <xdr:cNvPr id="181" name="直線コネクタ 180"/>
        <xdr:cNvCxnSpPr/>
      </xdr:nvCxnSpPr>
      <xdr:spPr>
        <a:xfrm flipV="1">
          <a:off x="1130300" y="13417931"/>
          <a:ext cx="889000" cy="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106228</xdr:rowOff>
    </xdr:from>
    <xdr:to>
      <xdr:col>10</xdr:col>
      <xdr:colOff>165100</xdr:colOff>
      <xdr:row>78</xdr:row>
      <xdr:rowOff>36378</xdr:rowOff>
    </xdr:to>
    <xdr:sp macro="" textlink="">
      <xdr:nvSpPr>
        <xdr:cNvPr id="182" name="フローチャート: 判断 181"/>
        <xdr:cNvSpPr/>
      </xdr:nvSpPr>
      <xdr:spPr>
        <a:xfrm>
          <a:off x="1968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52905</xdr:rowOff>
    </xdr:from>
    <xdr:ext cx="469744" cy="259045"/>
    <xdr:sp macro="" textlink="">
      <xdr:nvSpPr>
        <xdr:cNvPr id="183" name="テキスト ボックス 182"/>
        <xdr:cNvSpPr txBox="1"/>
      </xdr:nvSpPr>
      <xdr:spPr>
        <a:xfrm>
          <a:off x="1784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51958</xdr:rowOff>
    </xdr:from>
    <xdr:to>
      <xdr:col>6</xdr:col>
      <xdr:colOff>38100</xdr:colOff>
      <xdr:row>77</xdr:row>
      <xdr:rowOff>153558</xdr:rowOff>
    </xdr:to>
    <xdr:sp macro="" textlink="">
      <xdr:nvSpPr>
        <xdr:cNvPr id="184" name="フローチャート: 判断 183"/>
        <xdr:cNvSpPr/>
      </xdr:nvSpPr>
      <xdr:spPr>
        <a:xfrm>
          <a:off x="1079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170085</xdr:rowOff>
    </xdr:from>
    <xdr:ext cx="469744" cy="259045"/>
    <xdr:sp macro="" textlink="">
      <xdr:nvSpPr>
        <xdr:cNvPr id="185" name="テキスト ボックス 184"/>
        <xdr:cNvSpPr txBox="1"/>
      </xdr:nvSpPr>
      <xdr:spPr>
        <a:xfrm>
          <a:off x="895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151217</xdr:rowOff>
    </xdr:from>
    <xdr:to>
      <xdr:col>24</xdr:col>
      <xdr:colOff>114300</xdr:colOff>
      <xdr:row>78</xdr:row>
      <xdr:rowOff>81367</xdr:rowOff>
    </xdr:to>
    <xdr:sp macro="" textlink="">
      <xdr:nvSpPr>
        <xdr:cNvPr id="191" name="楕円 190"/>
        <xdr:cNvSpPr/>
      </xdr:nvSpPr>
      <xdr:spPr>
        <a:xfrm>
          <a:off x="4584700" y="1335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68471</xdr:rowOff>
    </xdr:from>
    <xdr:ext cx="469744" cy="259045"/>
    <xdr:sp macro="" textlink="">
      <xdr:nvSpPr>
        <xdr:cNvPr id="192" name="維持補修費該当値テキスト"/>
        <xdr:cNvSpPr txBox="1"/>
      </xdr:nvSpPr>
      <xdr:spPr>
        <a:xfrm>
          <a:off x="4686300" y="1327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155925</xdr:rowOff>
    </xdr:from>
    <xdr:to>
      <xdr:col>20</xdr:col>
      <xdr:colOff>38100</xdr:colOff>
      <xdr:row>78</xdr:row>
      <xdr:rowOff>86075</xdr:rowOff>
    </xdr:to>
    <xdr:sp macro="" textlink="">
      <xdr:nvSpPr>
        <xdr:cNvPr id="193" name="楕円 192"/>
        <xdr:cNvSpPr/>
      </xdr:nvSpPr>
      <xdr:spPr>
        <a:xfrm>
          <a:off x="3746500" y="1335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77202</xdr:rowOff>
    </xdr:from>
    <xdr:ext cx="469744" cy="259045"/>
    <xdr:sp macro="" textlink="">
      <xdr:nvSpPr>
        <xdr:cNvPr id="194" name="テキスト ボックス 193"/>
        <xdr:cNvSpPr txBox="1"/>
      </xdr:nvSpPr>
      <xdr:spPr>
        <a:xfrm>
          <a:off x="3562428" y="13450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158944</xdr:rowOff>
    </xdr:from>
    <xdr:to>
      <xdr:col>15</xdr:col>
      <xdr:colOff>101600</xdr:colOff>
      <xdr:row>78</xdr:row>
      <xdr:rowOff>89094</xdr:rowOff>
    </xdr:to>
    <xdr:sp macro="" textlink="">
      <xdr:nvSpPr>
        <xdr:cNvPr id="195" name="楕円 194"/>
        <xdr:cNvSpPr/>
      </xdr:nvSpPr>
      <xdr:spPr>
        <a:xfrm>
          <a:off x="2857500" y="1336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80221</xdr:rowOff>
    </xdr:from>
    <xdr:ext cx="469744" cy="259045"/>
    <xdr:sp macro="" textlink="">
      <xdr:nvSpPr>
        <xdr:cNvPr id="196" name="テキスト ボックス 195"/>
        <xdr:cNvSpPr txBox="1"/>
      </xdr:nvSpPr>
      <xdr:spPr>
        <a:xfrm>
          <a:off x="2673428" y="1345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165481</xdr:rowOff>
    </xdr:from>
    <xdr:to>
      <xdr:col>10</xdr:col>
      <xdr:colOff>165100</xdr:colOff>
      <xdr:row>78</xdr:row>
      <xdr:rowOff>95631</xdr:rowOff>
    </xdr:to>
    <xdr:sp macro="" textlink="">
      <xdr:nvSpPr>
        <xdr:cNvPr id="197" name="楕円 196"/>
        <xdr:cNvSpPr/>
      </xdr:nvSpPr>
      <xdr:spPr>
        <a:xfrm>
          <a:off x="1968500" y="1336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86758</xdr:rowOff>
    </xdr:from>
    <xdr:ext cx="469744" cy="259045"/>
    <xdr:sp macro="" textlink="">
      <xdr:nvSpPr>
        <xdr:cNvPr id="198" name="テキスト ボックス 197"/>
        <xdr:cNvSpPr txBox="1"/>
      </xdr:nvSpPr>
      <xdr:spPr>
        <a:xfrm>
          <a:off x="1784428" y="13459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3358</xdr:rowOff>
    </xdr:from>
    <xdr:to>
      <xdr:col>6</xdr:col>
      <xdr:colOff>38100</xdr:colOff>
      <xdr:row>78</xdr:row>
      <xdr:rowOff>104958</xdr:rowOff>
    </xdr:to>
    <xdr:sp macro="" textlink="">
      <xdr:nvSpPr>
        <xdr:cNvPr id="199" name="楕円 198"/>
        <xdr:cNvSpPr/>
      </xdr:nvSpPr>
      <xdr:spPr>
        <a:xfrm>
          <a:off x="1079500" y="1337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96085</xdr:rowOff>
    </xdr:from>
    <xdr:ext cx="469744" cy="259045"/>
    <xdr:sp macro="" textlink="">
      <xdr:nvSpPr>
        <xdr:cNvPr id="200" name="テキスト ボックス 199"/>
        <xdr:cNvSpPr txBox="1"/>
      </xdr:nvSpPr>
      <xdr:spPr>
        <a:xfrm>
          <a:off x="895428" y="1346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23999</xdr:rowOff>
    </xdr:from>
    <xdr:to>
      <xdr:col>24</xdr:col>
      <xdr:colOff>62865</xdr:colOff>
      <xdr:row>99</xdr:row>
      <xdr:rowOff>64368</xdr:rowOff>
    </xdr:to>
    <xdr:cxnSp macro="">
      <xdr:nvCxnSpPr>
        <xdr:cNvPr id="223" name="直線コネクタ 222"/>
        <xdr:cNvCxnSpPr/>
      </xdr:nvCxnSpPr>
      <xdr:spPr>
        <a:xfrm flipV="1">
          <a:off x="4633595" y="15454499"/>
          <a:ext cx="1270" cy="1583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68195</xdr:rowOff>
    </xdr:from>
    <xdr:ext cx="534377" cy="259045"/>
    <xdr:sp macro="" textlink="">
      <xdr:nvSpPr>
        <xdr:cNvPr id="224" name="扶助費最小値テキスト"/>
        <xdr:cNvSpPr txBox="1"/>
      </xdr:nvSpPr>
      <xdr:spPr>
        <a:xfrm>
          <a:off x="4686300" y="1704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64368</xdr:rowOff>
    </xdr:from>
    <xdr:to>
      <xdr:col>24</xdr:col>
      <xdr:colOff>152400</xdr:colOff>
      <xdr:row>99</xdr:row>
      <xdr:rowOff>64368</xdr:rowOff>
    </xdr:to>
    <xdr:cxnSp macro="">
      <xdr:nvCxnSpPr>
        <xdr:cNvPr id="225" name="直線コネクタ 224"/>
        <xdr:cNvCxnSpPr/>
      </xdr:nvCxnSpPr>
      <xdr:spPr>
        <a:xfrm>
          <a:off x="4546600" y="1703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142126</xdr:rowOff>
    </xdr:from>
    <xdr:ext cx="599010" cy="259045"/>
    <xdr:sp macro="" textlink="">
      <xdr:nvSpPr>
        <xdr:cNvPr id="226" name="扶助費最大値テキスト"/>
        <xdr:cNvSpPr txBox="1"/>
      </xdr:nvSpPr>
      <xdr:spPr>
        <a:xfrm>
          <a:off x="4686300" y="1522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23999</xdr:rowOff>
    </xdr:from>
    <xdr:to>
      <xdr:col>24</xdr:col>
      <xdr:colOff>152400</xdr:colOff>
      <xdr:row>90</xdr:row>
      <xdr:rowOff>23999</xdr:rowOff>
    </xdr:to>
    <xdr:cxnSp macro="">
      <xdr:nvCxnSpPr>
        <xdr:cNvPr id="227" name="直線コネクタ 226"/>
        <xdr:cNvCxnSpPr/>
      </xdr:nvCxnSpPr>
      <xdr:spPr>
        <a:xfrm>
          <a:off x="4546600" y="1545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167101</xdr:rowOff>
    </xdr:from>
    <xdr:to>
      <xdr:col>24</xdr:col>
      <xdr:colOff>63500</xdr:colOff>
      <xdr:row>97</xdr:row>
      <xdr:rowOff>3546</xdr:rowOff>
    </xdr:to>
    <xdr:cxnSp macro="">
      <xdr:nvCxnSpPr>
        <xdr:cNvPr id="228" name="直線コネクタ 227"/>
        <xdr:cNvCxnSpPr/>
      </xdr:nvCxnSpPr>
      <xdr:spPr>
        <a:xfrm flipV="1">
          <a:off x="3797300" y="16626301"/>
          <a:ext cx="838200" cy="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154509</xdr:rowOff>
    </xdr:from>
    <xdr:ext cx="534377" cy="259045"/>
    <xdr:sp macro="" textlink="">
      <xdr:nvSpPr>
        <xdr:cNvPr id="229" name="扶助費平均値テキスト"/>
        <xdr:cNvSpPr txBox="1"/>
      </xdr:nvSpPr>
      <xdr:spPr>
        <a:xfrm>
          <a:off x="4686300" y="16270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131632</xdr:rowOff>
    </xdr:from>
    <xdr:to>
      <xdr:col>24</xdr:col>
      <xdr:colOff>114300</xdr:colOff>
      <xdr:row>96</xdr:row>
      <xdr:rowOff>61782</xdr:rowOff>
    </xdr:to>
    <xdr:sp macro="" textlink="">
      <xdr:nvSpPr>
        <xdr:cNvPr id="230" name="フローチャート: 判断 229"/>
        <xdr:cNvSpPr/>
      </xdr:nvSpPr>
      <xdr:spPr>
        <a:xfrm>
          <a:off x="4584700" y="1641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3546</xdr:rowOff>
    </xdr:from>
    <xdr:to>
      <xdr:col>19</xdr:col>
      <xdr:colOff>177800</xdr:colOff>
      <xdr:row>97</xdr:row>
      <xdr:rowOff>42971</xdr:rowOff>
    </xdr:to>
    <xdr:cxnSp macro="">
      <xdr:nvCxnSpPr>
        <xdr:cNvPr id="231" name="直線コネクタ 230"/>
        <xdr:cNvCxnSpPr/>
      </xdr:nvCxnSpPr>
      <xdr:spPr>
        <a:xfrm flipV="1">
          <a:off x="2908300" y="16634196"/>
          <a:ext cx="889000" cy="39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128859</xdr:rowOff>
    </xdr:from>
    <xdr:to>
      <xdr:col>20</xdr:col>
      <xdr:colOff>38100</xdr:colOff>
      <xdr:row>96</xdr:row>
      <xdr:rowOff>59009</xdr:rowOff>
    </xdr:to>
    <xdr:sp macro="" textlink="">
      <xdr:nvSpPr>
        <xdr:cNvPr id="232" name="フローチャート: 判断 231"/>
        <xdr:cNvSpPr/>
      </xdr:nvSpPr>
      <xdr:spPr>
        <a:xfrm>
          <a:off x="37465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75536</xdr:rowOff>
    </xdr:from>
    <xdr:ext cx="534377" cy="259045"/>
    <xdr:sp macro="" textlink="">
      <xdr:nvSpPr>
        <xdr:cNvPr id="233" name="テキスト ボックス 232"/>
        <xdr:cNvSpPr txBox="1"/>
      </xdr:nvSpPr>
      <xdr:spPr>
        <a:xfrm>
          <a:off x="3530111" y="1619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42971</xdr:rowOff>
    </xdr:from>
    <xdr:to>
      <xdr:col>15</xdr:col>
      <xdr:colOff>50800</xdr:colOff>
      <xdr:row>97</xdr:row>
      <xdr:rowOff>107376</xdr:rowOff>
    </xdr:to>
    <xdr:cxnSp macro="">
      <xdr:nvCxnSpPr>
        <xdr:cNvPr id="234" name="直線コネクタ 233"/>
        <xdr:cNvCxnSpPr/>
      </xdr:nvCxnSpPr>
      <xdr:spPr>
        <a:xfrm flipV="1">
          <a:off x="2019300" y="16673621"/>
          <a:ext cx="889000" cy="6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164734</xdr:rowOff>
    </xdr:from>
    <xdr:to>
      <xdr:col>15</xdr:col>
      <xdr:colOff>101600</xdr:colOff>
      <xdr:row>96</xdr:row>
      <xdr:rowOff>94884</xdr:rowOff>
    </xdr:to>
    <xdr:sp macro="" textlink="">
      <xdr:nvSpPr>
        <xdr:cNvPr id="235" name="フローチャート: 判断 234"/>
        <xdr:cNvSpPr/>
      </xdr:nvSpPr>
      <xdr:spPr>
        <a:xfrm>
          <a:off x="2857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111411</xdr:rowOff>
    </xdr:from>
    <xdr:ext cx="534377" cy="259045"/>
    <xdr:sp macro="" textlink="">
      <xdr:nvSpPr>
        <xdr:cNvPr id="236" name="テキスト ボックス 235"/>
        <xdr:cNvSpPr txBox="1"/>
      </xdr:nvSpPr>
      <xdr:spPr>
        <a:xfrm>
          <a:off x="2641111" y="1622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107376</xdr:rowOff>
    </xdr:from>
    <xdr:to>
      <xdr:col>10</xdr:col>
      <xdr:colOff>114300</xdr:colOff>
      <xdr:row>97</xdr:row>
      <xdr:rowOff>171430</xdr:rowOff>
    </xdr:to>
    <xdr:cxnSp macro="">
      <xdr:nvCxnSpPr>
        <xdr:cNvPr id="237" name="直線コネクタ 236"/>
        <xdr:cNvCxnSpPr/>
      </xdr:nvCxnSpPr>
      <xdr:spPr>
        <a:xfrm flipV="1">
          <a:off x="1130300" y="16738026"/>
          <a:ext cx="889000" cy="6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40467</xdr:rowOff>
    </xdr:from>
    <xdr:to>
      <xdr:col>10</xdr:col>
      <xdr:colOff>165100</xdr:colOff>
      <xdr:row>96</xdr:row>
      <xdr:rowOff>142067</xdr:rowOff>
    </xdr:to>
    <xdr:sp macro="" textlink="">
      <xdr:nvSpPr>
        <xdr:cNvPr id="238" name="フローチャート: 判断 237"/>
        <xdr:cNvSpPr/>
      </xdr:nvSpPr>
      <xdr:spPr>
        <a:xfrm>
          <a:off x="1968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158594</xdr:rowOff>
    </xdr:from>
    <xdr:ext cx="534377" cy="259045"/>
    <xdr:sp macro="" textlink="">
      <xdr:nvSpPr>
        <xdr:cNvPr id="239" name="テキスト ボックス 238"/>
        <xdr:cNvSpPr txBox="1"/>
      </xdr:nvSpPr>
      <xdr:spPr>
        <a:xfrm>
          <a:off x="1752111" y="1627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102341</xdr:rowOff>
    </xdr:from>
    <xdr:to>
      <xdr:col>6</xdr:col>
      <xdr:colOff>38100</xdr:colOff>
      <xdr:row>97</xdr:row>
      <xdr:rowOff>32491</xdr:rowOff>
    </xdr:to>
    <xdr:sp macro="" textlink="">
      <xdr:nvSpPr>
        <xdr:cNvPr id="240" name="フローチャート: 判断 239"/>
        <xdr:cNvSpPr/>
      </xdr:nvSpPr>
      <xdr:spPr>
        <a:xfrm>
          <a:off x="1079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49018</xdr:rowOff>
    </xdr:from>
    <xdr:ext cx="534377" cy="259045"/>
    <xdr:sp macro="" textlink="">
      <xdr:nvSpPr>
        <xdr:cNvPr id="241" name="テキスト ボックス 240"/>
        <xdr:cNvSpPr txBox="1"/>
      </xdr:nvSpPr>
      <xdr:spPr>
        <a:xfrm>
          <a:off x="863111" y="1633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116301</xdr:rowOff>
    </xdr:from>
    <xdr:to>
      <xdr:col>24</xdr:col>
      <xdr:colOff>114300</xdr:colOff>
      <xdr:row>97</xdr:row>
      <xdr:rowOff>46451</xdr:rowOff>
    </xdr:to>
    <xdr:sp macro="" textlink="">
      <xdr:nvSpPr>
        <xdr:cNvPr id="247" name="楕円 246"/>
        <xdr:cNvSpPr/>
      </xdr:nvSpPr>
      <xdr:spPr>
        <a:xfrm>
          <a:off x="4584700" y="1657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94728</xdr:rowOff>
    </xdr:from>
    <xdr:ext cx="534377" cy="259045"/>
    <xdr:sp macro="" textlink="">
      <xdr:nvSpPr>
        <xdr:cNvPr id="248" name="扶助費該当値テキスト"/>
        <xdr:cNvSpPr txBox="1"/>
      </xdr:nvSpPr>
      <xdr:spPr>
        <a:xfrm>
          <a:off x="4686300" y="1655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124196</xdr:rowOff>
    </xdr:from>
    <xdr:to>
      <xdr:col>20</xdr:col>
      <xdr:colOff>38100</xdr:colOff>
      <xdr:row>97</xdr:row>
      <xdr:rowOff>54346</xdr:rowOff>
    </xdr:to>
    <xdr:sp macro="" textlink="">
      <xdr:nvSpPr>
        <xdr:cNvPr id="249" name="楕円 248"/>
        <xdr:cNvSpPr/>
      </xdr:nvSpPr>
      <xdr:spPr>
        <a:xfrm>
          <a:off x="3746500" y="1658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45473</xdr:rowOff>
    </xdr:from>
    <xdr:ext cx="534377" cy="259045"/>
    <xdr:sp macro="" textlink="">
      <xdr:nvSpPr>
        <xdr:cNvPr id="250" name="テキスト ボックス 249"/>
        <xdr:cNvSpPr txBox="1"/>
      </xdr:nvSpPr>
      <xdr:spPr>
        <a:xfrm>
          <a:off x="3530111" y="1667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163621</xdr:rowOff>
    </xdr:from>
    <xdr:to>
      <xdr:col>15</xdr:col>
      <xdr:colOff>101600</xdr:colOff>
      <xdr:row>97</xdr:row>
      <xdr:rowOff>93771</xdr:rowOff>
    </xdr:to>
    <xdr:sp macro="" textlink="">
      <xdr:nvSpPr>
        <xdr:cNvPr id="251" name="楕円 250"/>
        <xdr:cNvSpPr/>
      </xdr:nvSpPr>
      <xdr:spPr>
        <a:xfrm>
          <a:off x="2857500" y="1662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84898</xdr:rowOff>
    </xdr:from>
    <xdr:ext cx="534377" cy="259045"/>
    <xdr:sp macro="" textlink="">
      <xdr:nvSpPr>
        <xdr:cNvPr id="252" name="テキスト ボックス 251"/>
        <xdr:cNvSpPr txBox="1"/>
      </xdr:nvSpPr>
      <xdr:spPr>
        <a:xfrm>
          <a:off x="2641111" y="1671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56576</xdr:rowOff>
    </xdr:from>
    <xdr:to>
      <xdr:col>10</xdr:col>
      <xdr:colOff>165100</xdr:colOff>
      <xdr:row>97</xdr:row>
      <xdr:rowOff>158176</xdr:rowOff>
    </xdr:to>
    <xdr:sp macro="" textlink="">
      <xdr:nvSpPr>
        <xdr:cNvPr id="253" name="楕円 252"/>
        <xdr:cNvSpPr/>
      </xdr:nvSpPr>
      <xdr:spPr>
        <a:xfrm>
          <a:off x="1968500" y="1668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149303</xdr:rowOff>
    </xdr:from>
    <xdr:ext cx="534377" cy="259045"/>
    <xdr:sp macro="" textlink="">
      <xdr:nvSpPr>
        <xdr:cNvPr id="254" name="テキスト ボックス 253"/>
        <xdr:cNvSpPr txBox="1"/>
      </xdr:nvSpPr>
      <xdr:spPr>
        <a:xfrm>
          <a:off x="1752111" y="1677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120630</xdr:rowOff>
    </xdr:from>
    <xdr:to>
      <xdr:col>6</xdr:col>
      <xdr:colOff>38100</xdr:colOff>
      <xdr:row>98</xdr:row>
      <xdr:rowOff>50780</xdr:rowOff>
    </xdr:to>
    <xdr:sp macro="" textlink="">
      <xdr:nvSpPr>
        <xdr:cNvPr id="255" name="楕円 254"/>
        <xdr:cNvSpPr/>
      </xdr:nvSpPr>
      <xdr:spPr>
        <a:xfrm>
          <a:off x="1079500" y="1675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41907</xdr:rowOff>
    </xdr:from>
    <xdr:ext cx="534377" cy="259045"/>
    <xdr:sp macro="" textlink="">
      <xdr:nvSpPr>
        <xdr:cNvPr id="256" name="テキスト ボックス 255"/>
        <xdr:cNvSpPr txBox="1"/>
      </xdr:nvSpPr>
      <xdr:spPr>
        <a:xfrm>
          <a:off x="863111" y="16844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67" name="直線コネクタ 26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68" name="テキスト ボックス 26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9" name="直線コネクタ 26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0" name="テキスト ボックス 26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1" name="直線コネクタ 27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2" name="テキスト ボックス 27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5" name="直線コネクタ 27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76" name="テキスト ボックス 275"/>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7" name="直線コネクタ 27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8" name="テキスト ボックス 27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79" name="直線コネクタ 27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0" name="テキスト ボックス 27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150230</xdr:rowOff>
    </xdr:from>
    <xdr:to>
      <xdr:col>54</xdr:col>
      <xdr:colOff>189865</xdr:colOff>
      <xdr:row>39</xdr:row>
      <xdr:rowOff>13513</xdr:rowOff>
    </xdr:to>
    <xdr:cxnSp macro="">
      <xdr:nvCxnSpPr>
        <xdr:cNvPr id="284" name="直線コネクタ 283"/>
        <xdr:cNvCxnSpPr/>
      </xdr:nvCxnSpPr>
      <xdr:spPr>
        <a:xfrm flipV="1">
          <a:off x="10475595" y="5293730"/>
          <a:ext cx="1270" cy="1406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17340</xdr:rowOff>
    </xdr:from>
    <xdr:ext cx="469744" cy="259045"/>
    <xdr:sp macro="" textlink="">
      <xdr:nvSpPr>
        <xdr:cNvPr id="285" name="補助費等最小値テキスト"/>
        <xdr:cNvSpPr txBox="1"/>
      </xdr:nvSpPr>
      <xdr:spPr>
        <a:xfrm>
          <a:off x="10528300" y="670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13513</xdr:rowOff>
    </xdr:from>
    <xdr:to>
      <xdr:col>55</xdr:col>
      <xdr:colOff>88900</xdr:colOff>
      <xdr:row>39</xdr:row>
      <xdr:rowOff>13513</xdr:rowOff>
    </xdr:to>
    <xdr:cxnSp macro="">
      <xdr:nvCxnSpPr>
        <xdr:cNvPr id="286" name="直線コネクタ 285"/>
        <xdr:cNvCxnSpPr/>
      </xdr:nvCxnSpPr>
      <xdr:spPr>
        <a:xfrm>
          <a:off x="10388600" y="67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96907</xdr:rowOff>
    </xdr:from>
    <xdr:ext cx="599010" cy="259045"/>
    <xdr:sp macro="" textlink="">
      <xdr:nvSpPr>
        <xdr:cNvPr id="287" name="補助費等最大値テキスト"/>
        <xdr:cNvSpPr txBox="1"/>
      </xdr:nvSpPr>
      <xdr:spPr>
        <a:xfrm>
          <a:off x="10528300" y="506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150230</xdr:rowOff>
    </xdr:from>
    <xdr:to>
      <xdr:col>55</xdr:col>
      <xdr:colOff>88900</xdr:colOff>
      <xdr:row>30</xdr:row>
      <xdr:rowOff>150230</xdr:rowOff>
    </xdr:to>
    <xdr:cxnSp macro="">
      <xdr:nvCxnSpPr>
        <xdr:cNvPr id="288" name="直線コネクタ 287"/>
        <xdr:cNvCxnSpPr/>
      </xdr:nvCxnSpPr>
      <xdr:spPr>
        <a:xfrm>
          <a:off x="10388600" y="52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11884</xdr:rowOff>
    </xdr:from>
    <xdr:to>
      <xdr:col>55</xdr:col>
      <xdr:colOff>0</xdr:colOff>
      <xdr:row>36</xdr:row>
      <xdr:rowOff>64819</xdr:rowOff>
    </xdr:to>
    <xdr:cxnSp macro="">
      <xdr:nvCxnSpPr>
        <xdr:cNvPr id="289" name="直線コネクタ 288"/>
        <xdr:cNvCxnSpPr/>
      </xdr:nvCxnSpPr>
      <xdr:spPr>
        <a:xfrm>
          <a:off x="9639300" y="6184084"/>
          <a:ext cx="838200" cy="5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9677</xdr:rowOff>
    </xdr:from>
    <xdr:ext cx="534377" cy="259045"/>
    <xdr:sp macro="" textlink="">
      <xdr:nvSpPr>
        <xdr:cNvPr id="290" name="補助費等平均値テキスト"/>
        <xdr:cNvSpPr txBox="1"/>
      </xdr:nvSpPr>
      <xdr:spPr>
        <a:xfrm>
          <a:off x="10528300" y="6181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31250</xdr:rowOff>
    </xdr:from>
    <xdr:to>
      <xdr:col>55</xdr:col>
      <xdr:colOff>50800</xdr:colOff>
      <xdr:row>36</xdr:row>
      <xdr:rowOff>132850</xdr:rowOff>
    </xdr:to>
    <xdr:sp macro="" textlink="">
      <xdr:nvSpPr>
        <xdr:cNvPr id="291" name="フローチャート: 判断 290"/>
        <xdr:cNvSpPr/>
      </xdr:nvSpPr>
      <xdr:spPr>
        <a:xfrm>
          <a:off x="104267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11884</xdr:rowOff>
    </xdr:from>
    <xdr:to>
      <xdr:col>50</xdr:col>
      <xdr:colOff>114300</xdr:colOff>
      <xdr:row>37</xdr:row>
      <xdr:rowOff>28500</xdr:rowOff>
    </xdr:to>
    <xdr:cxnSp macro="">
      <xdr:nvCxnSpPr>
        <xdr:cNvPr id="292" name="直線コネクタ 291"/>
        <xdr:cNvCxnSpPr/>
      </xdr:nvCxnSpPr>
      <xdr:spPr>
        <a:xfrm flipV="1">
          <a:off x="8750300" y="6184084"/>
          <a:ext cx="889000" cy="18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41994</xdr:rowOff>
    </xdr:from>
    <xdr:to>
      <xdr:col>50</xdr:col>
      <xdr:colOff>165100</xdr:colOff>
      <xdr:row>36</xdr:row>
      <xdr:rowOff>143594</xdr:rowOff>
    </xdr:to>
    <xdr:sp macro="" textlink="">
      <xdr:nvSpPr>
        <xdr:cNvPr id="293" name="フローチャート: 判断 292"/>
        <xdr:cNvSpPr/>
      </xdr:nvSpPr>
      <xdr:spPr>
        <a:xfrm>
          <a:off x="9588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134721</xdr:rowOff>
    </xdr:from>
    <xdr:ext cx="534377" cy="259045"/>
    <xdr:sp macro="" textlink="">
      <xdr:nvSpPr>
        <xdr:cNvPr id="294" name="テキスト ボックス 293"/>
        <xdr:cNvSpPr txBox="1"/>
      </xdr:nvSpPr>
      <xdr:spPr>
        <a:xfrm>
          <a:off x="9372111" y="63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26943</xdr:rowOff>
    </xdr:from>
    <xdr:to>
      <xdr:col>45</xdr:col>
      <xdr:colOff>177800</xdr:colOff>
      <xdr:row>37</xdr:row>
      <xdr:rowOff>28500</xdr:rowOff>
    </xdr:to>
    <xdr:cxnSp macro="">
      <xdr:nvCxnSpPr>
        <xdr:cNvPr id="295" name="直線コネクタ 294"/>
        <xdr:cNvCxnSpPr/>
      </xdr:nvCxnSpPr>
      <xdr:spPr>
        <a:xfrm>
          <a:off x="7861300" y="6370593"/>
          <a:ext cx="889000" cy="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57667</xdr:rowOff>
    </xdr:from>
    <xdr:to>
      <xdr:col>46</xdr:col>
      <xdr:colOff>38100</xdr:colOff>
      <xdr:row>36</xdr:row>
      <xdr:rowOff>159267</xdr:rowOff>
    </xdr:to>
    <xdr:sp macro="" textlink="">
      <xdr:nvSpPr>
        <xdr:cNvPr id="296" name="フローチャート: 判断 295"/>
        <xdr:cNvSpPr/>
      </xdr:nvSpPr>
      <xdr:spPr>
        <a:xfrm>
          <a:off x="8699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4344</xdr:rowOff>
    </xdr:from>
    <xdr:ext cx="534377" cy="259045"/>
    <xdr:sp macro="" textlink="">
      <xdr:nvSpPr>
        <xdr:cNvPr id="297" name="テキスト ボックス 296"/>
        <xdr:cNvSpPr txBox="1"/>
      </xdr:nvSpPr>
      <xdr:spPr>
        <a:xfrm>
          <a:off x="8483111" y="60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26943</xdr:rowOff>
    </xdr:from>
    <xdr:to>
      <xdr:col>41</xdr:col>
      <xdr:colOff>50800</xdr:colOff>
      <xdr:row>37</xdr:row>
      <xdr:rowOff>71791</xdr:rowOff>
    </xdr:to>
    <xdr:cxnSp macro="">
      <xdr:nvCxnSpPr>
        <xdr:cNvPr id="298" name="直線コネクタ 297"/>
        <xdr:cNvCxnSpPr/>
      </xdr:nvCxnSpPr>
      <xdr:spPr>
        <a:xfrm flipV="1">
          <a:off x="6972300" y="6370593"/>
          <a:ext cx="889000" cy="4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71812</xdr:rowOff>
    </xdr:from>
    <xdr:to>
      <xdr:col>41</xdr:col>
      <xdr:colOff>101600</xdr:colOff>
      <xdr:row>37</xdr:row>
      <xdr:rowOff>1962</xdr:rowOff>
    </xdr:to>
    <xdr:sp macro="" textlink="">
      <xdr:nvSpPr>
        <xdr:cNvPr id="299" name="フローチャート: 判断 298"/>
        <xdr:cNvSpPr/>
      </xdr:nvSpPr>
      <xdr:spPr>
        <a:xfrm>
          <a:off x="7810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18489</xdr:rowOff>
    </xdr:from>
    <xdr:ext cx="534377" cy="259045"/>
    <xdr:sp macro="" textlink="">
      <xdr:nvSpPr>
        <xdr:cNvPr id="300" name="テキスト ボックス 299"/>
        <xdr:cNvSpPr txBox="1"/>
      </xdr:nvSpPr>
      <xdr:spPr>
        <a:xfrm>
          <a:off x="7594111" y="601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39422</xdr:rowOff>
    </xdr:from>
    <xdr:to>
      <xdr:col>36</xdr:col>
      <xdr:colOff>165100</xdr:colOff>
      <xdr:row>36</xdr:row>
      <xdr:rowOff>141022</xdr:rowOff>
    </xdr:to>
    <xdr:sp macro="" textlink="">
      <xdr:nvSpPr>
        <xdr:cNvPr id="301" name="フローチャート: 判断 300"/>
        <xdr:cNvSpPr/>
      </xdr:nvSpPr>
      <xdr:spPr>
        <a:xfrm>
          <a:off x="6921500" y="621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157549</xdr:rowOff>
    </xdr:from>
    <xdr:ext cx="534377" cy="259045"/>
    <xdr:sp macro="" textlink="">
      <xdr:nvSpPr>
        <xdr:cNvPr id="302" name="テキスト ボックス 301"/>
        <xdr:cNvSpPr txBox="1"/>
      </xdr:nvSpPr>
      <xdr:spPr>
        <a:xfrm>
          <a:off x="6705111" y="598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14019</xdr:rowOff>
    </xdr:from>
    <xdr:to>
      <xdr:col>55</xdr:col>
      <xdr:colOff>50800</xdr:colOff>
      <xdr:row>36</xdr:row>
      <xdr:rowOff>115619</xdr:rowOff>
    </xdr:to>
    <xdr:sp macro="" textlink="">
      <xdr:nvSpPr>
        <xdr:cNvPr id="308" name="楕円 307"/>
        <xdr:cNvSpPr/>
      </xdr:nvSpPr>
      <xdr:spPr>
        <a:xfrm>
          <a:off x="10426700" y="618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36896</xdr:rowOff>
    </xdr:from>
    <xdr:ext cx="534377" cy="259045"/>
    <xdr:sp macro="" textlink="">
      <xdr:nvSpPr>
        <xdr:cNvPr id="309" name="補助費等該当値テキスト"/>
        <xdr:cNvSpPr txBox="1"/>
      </xdr:nvSpPr>
      <xdr:spPr>
        <a:xfrm>
          <a:off x="10528300" y="603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132534</xdr:rowOff>
    </xdr:from>
    <xdr:to>
      <xdr:col>50</xdr:col>
      <xdr:colOff>165100</xdr:colOff>
      <xdr:row>36</xdr:row>
      <xdr:rowOff>62684</xdr:rowOff>
    </xdr:to>
    <xdr:sp macro="" textlink="">
      <xdr:nvSpPr>
        <xdr:cNvPr id="310" name="楕円 309"/>
        <xdr:cNvSpPr/>
      </xdr:nvSpPr>
      <xdr:spPr>
        <a:xfrm>
          <a:off x="9588500" y="613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79211</xdr:rowOff>
    </xdr:from>
    <xdr:ext cx="534377" cy="259045"/>
    <xdr:sp macro="" textlink="">
      <xdr:nvSpPr>
        <xdr:cNvPr id="311" name="テキスト ボックス 310"/>
        <xdr:cNvSpPr txBox="1"/>
      </xdr:nvSpPr>
      <xdr:spPr>
        <a:xfrm>
          <a:off x="9372111" y="590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149150</xdr:rowOff>
    </xdr:from>
    <xdr:to>
      <xdr:col>46</xdr:col>
      <xdr:colOff>38100</xdr:colOff>
      <xdr:row>37</xdr:row>
      <xdr:rowOff>79300</xdr:rowOff>
    </xdr:to>
    <xdr:sp macro="" textlink="">
      <xdr:nvSpPr>
        <xdr:cNvPr id="312" name="楕円 311"/>
        <xdr:cNvSpPr/>
      </xdr:nvSpPr>
      <xdr:spPr>
        <a:xfrm>
          <a:off x="8699500" y="632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70427</xdr:rowOff>
    </xdr:from>
    <xdr:ext cx="534377" cy="259045"/>
    <xdr:sp macro="" textlink="">
      <xdr:nvSpPr>
        <xdr:cNvPr id="313" name="テキスト ボックス 312"/>
        <xdr:cNvSpPr txBox="1"/>
      </xdr:nvSpPr>
      <xdr:spPr>
        <a:xfrm>
          <a:off x="8483111" y="641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147593</xdr:rowOff>
    </xdr:from>
    <xdr:to>
      <xdr:col>41</xdr:col>
      <xdr:colOff>101600</xdr:colOff>
      <xdr:row>37</xdr:row>
      <xdr:rowOff>77743</xdr:rowOff>
    </xdr:to>
    <xdr:sp macro="" textlink="">
      <xdr:nvSpPr>
        <xdr:cNvPr id="314" name="楕円 313"/>
        <xdr:cNvSpPr/>
      </xdr:nvSpPr>
      <xdr:spPr>
        <a:xfrm>
          <a:off x="7810500" y="631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68870</xdr:rowOff>
    </xdr:from>
    <xdr:ext cx="534377" cy="259045"/>
    <xdr:sp macro="" textlink="">
      <xdr:nvSpPr>
        <xdr:cNvPr id="315" name="テキスト ボックス 314"/>
        <xdr:cNvSpPr txBox="1"/>
      </xdr:nvSpPr>
      <xdr:spPr>
        <a:xfrm>
          <a:off x="7594111" y="641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20991</xdr:rowOff>
    </xdr:from>
    <xdr:to>
      <xdr:col>36</xdr:col>
      <xdr:colOff>165100</xdr:colOff>
      <xdr:row>37</xdr:row>
      <xdr:rowOff>122591</xdr:rowOff>
    </xdr:to>
    <xdr:sp macro="" textlink="">
      <xdr:nvSpPr>
        <xdr:cNvPr id="316" name="楕円 315"/>
        <xdr:cNvSpPr/>
      </xdr:nvSpPr>
      <xdr:spPr>
        <a:xfrm>
          <a:off x="6921500" y="636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113718</xdr:rowOff>
    </xdr:from>
    <xdr:ext cx="534377" cy="259045"/>
    <xdr:sp macro="" textlink="">
      <xdr:nvSpPr>
        <xdr:cNvPr id="317" name="テキスト ボックス 316"/>
        <xdr:cNvSpPr txBox="1"/>
      </xdr:nvSpPr>
      <xdr:spPr>
        <a:xfrm>
          <a:off x="6705111" y="645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46898</xdr:rowOff>
    </xdr:from>
    <xdr:to>
      <xdr:col>54</xdr:col>
      <xdr:colOff>189865</xdr:colOff>
      <xdr:row>58</xdr:row>
      <xdr:rowOff>86116</xdr:rowOff>
    </xdr:to>
    <xdr:cxnSp macro="">
      <xdr:nvCxnSpPr>
        <xdr:cNvPr id="339" name="直線コネクタ 338"/>
        <xdr:cNvCxnSpPr/>
      </xdr:nvCxnSpPr>
      <xdr:spPr>
        <a:xfrm flipV="1">
          <a:off x="10475595" y="8962298"/>
          <a:ext cx="1270" cy="1067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89943</xdr:rowOff>
    </xdr:from>
    <xdr:ext cx="534377" cy="259045"/>
    <xdr:sp macro="" textlink="">
      <xdr:nvSpPr>
        <xdr:cNvPr id="340" name="普通建設事業費最小値テキスト"/>
        <xdr:cNvSpPr txBox="1"/>
      </xdr:nvSpPr>
      <xdr:spPr>
        <a:xfrm>
          <a:off x="10528300" y="1003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86116</xdr:rowOff>
    </xdr:from>
    <xdr:to>
      <xdr:col>55</xdr:col>
      <xdr:colOff>88900</xdr:colOff>
      <xdr:row>58</xdr:row>
      <xdr:rowOff>86116</xdr:rowOff>
    </xdr:to>
    <xdr:cxnSp macro="">
      <xdr:nvCxnSpPr>
        <xdr:cNvPr id="341" name="直線コネクタ 340"/>
        <xdr:cNvCxnSpPr/>
      </xdr:nvCxnSpPr>
      <xdr:spPr>
        <a:xfrm>
          <a:off x="10388600" y="100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165025</xdr:rowOff>
    </xdr:from>
    <xdr:ext cx="599010" cy="259045"/>
    <xdr:sp macro="" textlink="">
      <xdr:nvSpPr>
        <xdr:cNvPr id="342" name="普通建設事業費最大値テキスト"/>
        <xdr:cNvSpPr txBox="1"/>
      </xdr:nvSpPr>
      <xdr:spPr>
        <a:xfrm>
          <a:off x="10528300" y="87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46898</xdr:rowOff>
    </xdr:from>
    <xdr:to>
      <xdr:col>55</xdr:col>
      <xdr:colOff>88900</xdr:colOff>
      <xdr:row>52</xdr:row>
      <xdr:rowOff>46898</xdr:rowOff>
    </xdr:to>
    <xdr:cxnSp macro="">
      <xdr:nvCxnSpPr>
        <xdr:cNvPr id="343" name="直線コネクタ 342"/>
        <xdr:cNvCxnSpPr/>
      </xdr:nvCxnSpPr>
      <xdr:spPr>
        <a:xfrm>
          <a:off x="10388600" y="896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132092</xdr:rowOff>
    </xdr:from>
    <xdr:to>
      <xdr:col>55</xdr:col>
      <xdr:colOff>0</xdr:colOff>
      <xdr:row>57</xdr:row>
      <xdr:rowOff>153650</xdr:rowOff>
    </xdr:to>
    <xdr:cxnSp macro="">
      <xdr:nvCxnSpPr>
        <xdr:cNvPr id="344" name="直線コネクタ 343"/>
        <xdr:cNvCxnSpPr/>
      </xdr:nvCxnSpPr>
      <xdr:spPr>
        <a:xfrm>
          <a:off x="9639300" y="9904742"/>
          <a:ext cx="838200" cy="2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91505</xdr:rowOff>
    </xdr:from>
    <xdr:ext cx="534377" cy="259045"/>
    <xdr:sp macro="" textlink="">
      <xdr:nvSpPr>
        <xdr:cNvPr id="345" name="普通建設事業費平均値テキスト"/>
        <xdr:cNvSpPr txBox="1"/>
      </xdr:nvSpPr>
      <xdr:spPr>
        <a:xfrm>
          <a:off x="10528300" y="9692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68628</xdr:rowOff>
    </xdr:from>
    <xdr:to>
      <xdr:col>55</xdr:col>
      <xdr:colOff>50800</xdr:colOff>
      <xdr:row>57</xdr:row>
      <xdr:rowOff>170228</xdr:rowOff>
    </xdr:to>
    <xdr:sp macro="" textlink="">
      <xdr:nvSpPr>
        <xdr:cNvPr id="346" name="フローチャート: 判断 345"/>
        <xdr:cNvSpPr/>
      </xdr:nvSpPr>
      <xdr:spPr>
        <a:xfrm>
          <a:off x="10426700" y="984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80090</xdr:rowOff>
    </xdr:from>
    <xdr:to>
      <xdr:col>50</xdr:col>
      <xdr:colOff>114300</xdr:colOff>
      <xdr:row>57</xdr:row>
      <xdr:rowOff>132092</xdr:rowOff>
    </xdr:to>
    <xdr:cxnSp macro="">
      <xdr:nvCxnSpPr>
        <xdr:cNvPr id="347" name="直線コネクタ 346"/>
        <xdr:cNvCxnSpPr/>
      </xdr:nvCxnSpPr>
      <xdr:spPr>
        <a:xfrm>
          <a:off x="8750300" y="9852740"/>
          <a:ext cx="889000" cy="5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41717</xdr:rowOff>
    </xdr:from>
    <xdr:to>
      <xdr:col>50</xdr:col>
      <xdr:colOff>165100</xdr:colOff>
      <xdr:row>57</xdr:row>
      <xdr:rowOff>143317</xdr:rowOff>
    </xdr:to>
    <xdr:sp macro="" textlink="">
      <xdr:nvSpPr>
        <xdr:cNvPr id="348" name="フローチャート: 判断 347"/>
        <xdr:cNvSpPr/>
      </xdr:nvSpPr>
      <xdr:spPr>
        <a:xfrm>
          <a:off x="95885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159844</xdr:rowOff>
    </xdr:from>
    <xdr:ext cx="534377" cy="259045"/>
    <xdr:sp macro="" textlink="">
      <xdr:nvSpPr>
        <xdr:cNvPr id="349" name="テキスト ボックス 348"/>
        <xdr:cNvSpPr txBox="1"/>
      </xdr:nvSpPr>
      <xdr:spPr>
        <a:xfrm>
          <a:off x="9372111" y="958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80090</xdr:rowOff>
    </xdr:from>
    <xdr:to>
      <xdr:col>45</xdr:col>
      <xdr:colOff>177800</xdr:colOff>
      <xdr:row>57</xdr:row>
      <xdr:rowOff>108624</xdr:rowOff>
    </xdr:to>
    <xdr:cxnSp macro="">
      <xdr:nvCxnSpPr>
        <xdr:cNvPr id="350" name="直線コネクタ 349"/>
        <xdr:cNvCxnSpPr/>
      </xdr:nvCxnSpPr>
      <xdr:spPr>
        <a:xfrm flipV="1">
          <a:off x="7861300" y="9852740"/>
          <a:ext cx="889000" cy="2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56878</xdr:rowOff>
    </xdr:from>
    <xdr:to>
      <xdr:col>46</xdr:col>
      <xdr:colOff>38100</xdr:colOff>
      <xdr:row>57</xdr:row>
      <xdr:rowOff>158478</xdr:rowOff>
    </xdr:to>
    <xdr:sp macro="" textlink="">
      <xdr:nvSpPr>
        <xdr:cNvPr id="351" name="フローチャート: 判断 350"/>
        <xdr:cNvSpPr/>
      </xdr:nvSpPr>
      <xdr:spPr>
        <a:xfrm>
          <a:off x="8699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149605</xdr:rowOff>
    </xdr:from>
    <xdr:ext cx="534377" cy="259045"/>
    <xdr:sp macro="" textlink="">
      <xdr:nvSpPr>
        <xdr:cNvPr id="352" name="テキスト ボックス 351"/>
        <xdr:cNvSpPr txBox="1"/>
      </xdr:nvSpPr>
      <xdr:spPr>
        <a:xfrm>
          <a:off x="8483111" y="99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108624</xdr:rowOff>
    </xdr:from>
    <xdr:to>
      <xdr:col>41</xdr:col>
      <xdr:colOff>50800</xdr:colOff>
      <xdr:row>57</xdr:row>
      <xdr:rowOff>142105</xdr:rowOff>
    </xdr:to>
    <xdr:cxnSp macro="">
      <xdr:nvCxnSpPr>
        <xdr:cNvPr id="353" name="直線コネクタ 352"/>
        <xdr:cNvCxnSpPr/>
      </xdr:nvCxnSpPr>
      <xdr:spPr>
        <a:xfrm flipV="1">
          <a:off x="6972300" y="9881274"/>
          <a:ext cx="889000" cy="3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44195</xdr:rowOff>
    </xdr:from>
    <xdr:to>
      <xdr:col>41</xdr:col>
      <xdr:colOff>101600</xdr:colOff>
      <xdr:row>57</xdr:row>
      <xdr:rowOff>145795</xdr:rowOff>
    </xdr:to>
    <xdr:sp macro="" textlink="">
      <xdr:nvSpPr>
        <xdr:cNvPr id="354" name="フローチャート: 判断 353"/>
        <xdr:cNvSpPr/>
      </xdr:nvSpPr>
      <xdr:spPr>
        <a:xfrm>
          <a:off x="7810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162322</xdr:rowOff>
    </xdr:from>
    <xdr:ext cx="534377" cy="259045"/>
    <xdr:sp macro="" textlink="">
      <xdr:nvSpPr>
        <xdr:cNvPr id="355" name="テキスト ボックス 354"/>
        <xdr:cNvSpPr txBox="1"/>
      </xdr:nvSpPr>
      <xdr:spPr>
        <a:xfrm>
          <a:off x="7594111" y="959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128882</xdr:rowOff>
    </xdr:from>
    <xdr:to>
      <xdr:col>36</xdr:col>
      <xdr:colOff>165100</xdr:colOff>
      <xdr:row>57</xdr:row>
      <xdr:rowOff>59032</xdr:rowOff>
    </xdr:to>
    <xdr:sp macro="" textlink="">
      <xdr:nvSpPr>
        <xdr:cNvPr id="356" name="フローチャート: 判断 355"/>
        <xdr:cNvSpPr/>
      </xdr:nvSpPr>
      <xdr:spPr>
        <a:xfrm>
          <a:off x="6921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75559</xdr:rowOff>
    </xdr:from>
    <xdr:ext cx="534377" cy="259045"/>
    <xdr:sp macro="" textlink="">
      <xdr:nvSpPr>
        <xdr:cNvPr id="357" name="テキスト ボックス 356"/>
        <xdr:cNvSpPr txBox="1"/>
      </xdr:nvSpPr>
      <xdr:spPr>
        <a:xfrm>
          <a:off x="6705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102850</xdr:rowOff>
    </xdr:from>
    <xdr:to>
      <xdr:col>55</xdr:col>
      <xdr:colOff>50800</xdr:colOff>
      <xdr:row>58</xdr:row>
      <xdr:rowOff>33000</xdr:rowOff>
    </xdr:to>
    <xdr:sp macro="" textlink="">
      <xdr:nvSpPr>
        <xdr:cNvPr id="363" name="楕円 362"/>
        <xdr:cNvSpPr/>
      </xdr:nvSpPr>
      <xdr:spPr>
        <a:xfrm>
          <a:off x="10426700" y="98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47056</xdr:rowOff>
    </xdr:from>
    <xdr:ext cx="534377" cy="259045"/>
    <xdr:sp macro="" textlink="">
      <xdr:nvSpPr>
        <xdr:cNvPr id="364" name="普通建設事業費該当値テキスト"/>
        <xdr:cNvSpPr txBox="1"/>
      </xdr:nvSpPr>
      <xdr:spPr>
        <a:xfrm>
          <a:off x="10528300" y="981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81292</xdr:rowOff>
    </xdr:from>
    <xdr:to>
      <xdr:col>50</xdr:col>
      <xdr:colOff>165100</xdr:colOff>
      <xdr:row>58</xdr:row>
      <xdr:rowOff>11442</xdr:rowOff>
    </xdr:to>
    <xdr:sp macro="" textlink="">
      <xdr:nvSpPr>
        <xdr:cNvPr id="365" name="楕円 364"/>
        <xdr:cNvSpPr/>
      </xdr:nvSpPr>
      <xdr:spPr>
        <a:xfrm>
          <a:off x="9588500" y="985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2569</xdr:rowOff>
    </xdr:from>
    <xdr:ext cx="534377" cy="259045"/>
    <xdr:sp macro="" textlink="">
      <xdr:nvSpPr>
        <xdr:cNvPr id="366" name="テキスト ボックス 365"/>
        <xdr:cNvSpPr txBox="1"/>
      </xdr:nvSpPr>
      <xdr:spPr>
        <a:xfrm>
          <a:off x="9372111" y="994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29290</xdr:rowOff>
    </xdr:from>
    <xdr:to>
      <xdr:col>46</xdr:col>
      <xdr:colOff>38100</xdr:colOff>
      <xdr:row>57</xdr:row>
      <xdr:rowOff>130890</xdr:rowOff>
    </xdr:to>
    <xdr:sp macro="" textlink="">
      <xdr:nvSpPr>
        <xdr:cNvPr id="367" name="楕円 366"/>
        <xdr:cNvSpPr/>
      </xdr:nvSpPr>
      <xdr:spPr>
        <a:xfrm>
          <a:off x="8699500" y="980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147417</xdr:rowOff>
    </xdr:from>
    <xdr:ext cx="534377" cy="259045"/>
    <xdr:sp macro="" textlink="">
      <xdr:nvSpPr>
        <xdr:cNvPr id="368" name="テキスト ボックス 367"/>
        <xdr:cNvSpPr txBox="1"/>
      </xdr:nvSpPr>
      <xdr:spPr>
        <a:xfrm>
          <a:off x="8483111" y="957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57824</xdr:rowOff>
    </xdr:from>
    <xdr:to>
      <xdr:col>41</xdr:col>
      <xdr:colOff>101600</xdr:colOff>
      <xdr:row>57</xdr:row>
      <xdr:rowOff>159424</xdr:rowOff>
    </xdr:to>
    <xdr:sp macro="" textlink="">
      <xdr:nvSpPr>
        <xdr:cNvPr id="369" name="楕円 368"/>
        <xdr:cNvSpPr/>
      </xdr:nvSpPr>
      <xdr:spPr>
        <a:xfrm>
          <a:off x="7810500" y="983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150551</xdr:rowOff>
    </xdr:from>
    <xdr:ext cx="534377" cy="259045"/>
    <xdr:sp macro="" textlink="">
      <xdr:nvSpPr>
        <xdr:cNvPr id="370" name="テキスト ボックス 369"/>
        <xdr:cNvSpPr txBox="1"/>
      </xdr:nvSpPr>
      <xdr:spPr>
        <a:xfrm>
          <a:off x="7594111" y="992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91305</xdr:rowOff>
    </xdr:from>
    <xdr:to>
      <xdr:col>36</xdr:col>
      <xdr:colOff>165100</xdr:colOff>
      <xdr:row>58</xdr:row>
      <xdr:rowOff>21455</xdr:rowOff>
    </xdr:to>
    <xdr:sp macro="" textlink="">
      <xdr:nvSpPr>
        <xdr:cNvPr id="371" name="楕円 370"/>
        <xdr:cNvSpPr/>
      </xdr:nvSpPr>
      <xdr:spPr>
        <a:xfrm>
          <a:off x="6921500" y="986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12582</xdr:rowOff>
    </xdr:from>
    <xdr:ext cx="534377" cy="259045"/>
    <xdr:sp macro="" textlink="">
      <xdr:nvSpPr>
        <xdr:cNvPr id="372" name="テキスト ボックス 371"/>
        <xdr:cNvSpPr txBox="1"/>
      </xdr:nvSpPr>
      <xdr:spPr>
        <a:xfrm>
          <a:off x="6705111" y="995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2" name="テキスト ボックス 391"/>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63576</xdr:rowOff>
    </xdr:from>
    <xdr:to>
      <xdr:col>54</xdr:col>
      <xdr:colOff>189865</xdr:colOff>
      <xdr:row>79</xdr:row>
      <xdr:rowOff>97910</xdr:rowOff>
    </xdr:to>
    <xdr:cxnSp macro="">
      <xdr:nvCxnSpPr>
        <xdr:cNvPr id="398" name="直線コネクタ 397"/>
        <xdr:cNvCxnSpPr/>
      </xdr:nvCxnSpPr>
      <xdr:spPr>
        <a:xfrm flipV="1">
          <a:off x="10475595" y="12065076"/>
          <a:ext cx="1270" cy="157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101737</xdr:rowOff>
    </xdr:from>
    <xdr:ext cx="313932" cy="259045"/>
    <xdr:sp macro="" textlink="">
      <xdr:nvSpPr>
        <xdr:cNvPr id="399" name="普通建設事業費 （ うち新規整備　）最小値テキスト"/>
        <xdr:cNvSpPr txBox="1"/>
      </xdr:nvSpPr>
      <xdr:spPr>
        <a:xfrm>
          <a:off x="10528300" y="13646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97910</xdr:rowOff>
    </xdr:from>
    <xdr:to>
      <xdr:col>55</xdr:col>
      <xdr:colOff>88900</xdr:colOff>
      <xdr:row>79</xdr:row>
      <xdr:rowOff>97910</xdr:rowOff>
    </xdr:to>
    <xdr:cxnSp macro="">
      <xdr:nvCxnSpPr>
        <xdr:cNvPr id="400" name="直線コネクタ 399"/>
        <xdr:cNvCxnSpPr/>
      </xdr:nvCxnSpPr>
      <xdr:spPr>
        <a:xfrm>
          <a:off x="10388600" y="1364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10253</xdr:rowOff>
    </xdr:from>
    <xdr:ext cx="599010" cy="259045"/>
    <xdr:sp macro="" textlink="">
      <xdr:nvSpPr>
        <xdr:cNvPr id="401" name="普通建設事業費 （ うち新規整備　）最大値テキスト"/>
        <xdr:cNvSpPr txBox="1"/>
      </xdr:nvSpPr>
      <xdr:spPr>
        <a:xfrm>
          <a:off x="10528300" y="1184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63576</xdr:rowOff>
    </xdr:from>
    <xdr:to>
      <xdr:col>55</xdr:col>
      <xdr:colOff>88900</xdr:colOff>
      <xdr:row>70</xdr:row>
      <xdr:rowOff>63576</xdr:rowOff>
    </xdr:to>
    <xdr:cxnSp macro="">
      <xdr:nvCxnSpPr>
        <xdr:cNvPr id="402" name="直線コネクタ 401"/>
        <xdr:cNvCxnSpPr/>
      </xdr:nvCxnSpPr>
      <xdr:spPr>
        <a:xfrm>
          <a:off x="10388600" y="1206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156552</xdr:rowOff>
    </xdr:from>
    <xdr:to>
      <xdr:col>55</xdr:col>
      <xdr:colOff>0</xdr:colOff>
      <xdr:row>79</xdr:row>
      <xdr:rowOff>5676</xdr:rowOff>
    </xdr:to>
    <xdr:cxnSp macro="">
      <xdr:nvCxnSpPr>
        <xdr:cNvPr id="403" name="直線コネクタ 402"/>
        <xdr:cNvCxnSpPr/>
      </xdr:nvCxnSpPr>
      <xdr:spPr>
        <a:xfrm>
          <a:off x="9639300" y="13529652"/>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110079</xdr:rowOff>
    </xdr:from>
    <xdr:ext cx="534377" cy="259045"/>
    <xdr:sp macro="" textlink="">
      <xdr:nvSpPr>
        <xdr:cNvPr id="404" name="普通建設事業費 （ うち新規整備　）平均値テキスト"/>
        <xdr:cNvSpPr txBox="1"/>
      </xdr:nvSpPr>
      <xdr:spPr>
        <a:xfrm>
          <a:off x="10528300" y="13311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87202</xdr:rowOff>
    </xdr:from>
    <xdr:to>
      <xdr:col>55</xdr:col>
      <xdr:colOff>50800</xdr:colOff>
      <xdr:row>79</xdr:row>
      <xdr:rowOff>17352</xdr:rowOff>
    </xdr:to>
    <xdr:sp macro="" textlink="">
      <xdr:nvSpPr>
        <xdr:cNvPr id="405" name="フローチャート: 判断 404"/>
        <xdr:cNvSpPr/>
      </xdr:nvSpPr>
      <xdr:spPr>
        <a:xfrm>
          <a:off x="10426700" y="1346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136206</xdr:rowOff>
    </xdr:from>
    <xdr:to>
      <xdr:col>50</xdr:col>
      <xdr:colOff>114300</xdr:colOff>
      <xdr:row>78</xdr:row>
      <xdr:rowOff>156552</xdr:rowOff>
    </xdr:to>
    <xdr:cxnSp macro="">
      <xdr:nvCxnSpPr>
        <xdr:cNvPr id="406" name="直線コネクタ 405"/>
        <xdr:cNvCxnSpPr/>
      </xdr:nvCxnSpPr>
      <xdr:spPr>
        <a:xfrm>
          <a:off x="8750300" y="13337856"/>
          <a:ext cx="889000" cy="19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78657</xdr:rowOff>
    </xdr:from>
    <xdr:to>
      <xdr:col>50</xdr:col>
      <xdr:colOff>165100</xdr:colOff>
      <xdr:row>79</xdr:row>
      <xdr:rowOff>8807</xdr:rowOff>
    </xdr:to>
    <xdr:sp macro="" textlink="">
      <xdr:nvSpPr>
        <xdr:cNvPr id="407" name="フローチャート: 判断 406"/>
        <xdr:cNvSpPr/>
      </xdr:nvSpPr>
      <xdr:spPr>
        <a:xfrm>
          <a:off x="9588500" y="134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25334</xdr:rowOff>
    </xdr:from>
    <xdr:ext cx="534377" cy="259045"/>
    <xdr:sp macro="" textlink="">
      <xdr:nvSpPr>
        <xdr:cNvPr id="408" name="テキスト ボックス 407"/>
        <xdr:cNvSpPr txBox="1"/>
      </xdr:nvSpPr>
      <xdr:spPr>
        <a:xfrm>
          <a:off x="9372111" y="132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136206</xdr:rowOff>
    </xdr:from>
    <xdr:to>
      <xdr:col>45</xdr:col>
      <xdr:colOff>177800</xdr:colOff>
      <xdr:row>78</xdr:row>
      <xdr:rowOff>61540</xdr:rowOff>
    </xdr:to>
    <xdr:cxnSp macro="">
      <xdr:nvCxnSpPr>
        <xdr:cNvPr id="409" name="直線コネクタ 408"/>
        <xdr:cNvCxnSpPr/>
      </xdr:nvCxnSpPr>
      <xdr:spPr>
        <a:xfrm flipV="1">
          <a:off x="7861300" y="13337856"/>
          <a:ext cx="889000" cy="9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71951</xdr:rowOff>
    </xdr:from>
    <xdr:to>
      <xdr:col>46</xdr:col>
      <xdr:colOff>38100</xdr:colOff>
      <xdr:row>79</xdr:row>
      <xdr:rowOff>2101</xdr:rowOff>
    </xdr:to>
    <xdr:sp macro="" textlink="">
      <xdr:nvSpPr>
        <xdr:cNvPr id="410" name="フローチャート: 判断 409"/>
        <xdr:cNvSpPr/>
      </xdr:nvSpPr>
      <xdr:spPr>
        <a:xfrm>
          <a:off x="8699500" y="13445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164678</xdr:rowOff>
    </xdr:from>
    <xdr:ext cx="534377" cy="259045"/>
    <xdr:sp macro="" textlink="">
      <xdr:nvSpPr>
        <xdr:cNvPr id="411" name="テキスト ボックス 410"/>
        <xdr:cNvSpPr txBox="1"/>
      </xdr:nvSpPr>
      <xdr:spPr>
        <a:xfrm>
          <a:off x="8483111" y="1353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61540</xdr:rowOff>
    </xdr:from>
    <xdr:to>
      <xdr:col>41</xdr:col>
      <xdr:colOff>50800</xdr:colOff>
      <xdr:row>78</xdr:row>
      <xdr:rowOff>113030</xdr:rowOff>
    </xdr:to>
    <xdr:cxnSp macro="">
      <xdr:nvCxnSpPr>
        <xdr:cNvPr id="412" name="直線コネクタ 411"/>
        <xdr:cNvCxnSpPr/>
      </xdr:nvCxnSpPr>
      <xdr:spPr>
        <a:xfrm flipV="1">
          <a:off x="6972300" y="13434640"/>
          <a:ext cx="889000" cy="5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5494</xdr:rowOff>
    </xdr:from>
    <xdr:to>
      <xdr:col>41</xdr:col>
      <xdr:colOff>101600</xdr:colOff>
      <xdr:row>78</xdr:row>
      <xdr:rowOff>107094</xdr:rowOff>
    </xdr:to>
    <xdr:sp macro="" textlink="">
      <xdr:nvSpPr>
        <xdr:cNvPr id="413" name="フローチャート: 判断 412"/>
        <xdr:cNvSpPr/>
      </xdr:nvSpPr>
      <xdr:spPr>
        <a:xfrm>
          <a:off x="7810500" y="1337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123621</xdr:rowOff>
    </xdr:from>
    <xdr:ext cx="534377" cy="259045"/>
    <xdr:sp macro="" textlink="">
      <xdr:nvSpPr>
        <xdr:cNvPr id="414" name="テキスト ボックス 413"/>
        <xdr:cNvSpPr txBox="1"/>
      </xdr:nvSpPr>
      <xdr:spPr>
        <a:xfrm>
          <a:off x="7594111" y="1315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85852</xdr:rowOff>
    </xdr:from>
    <xdr:to>
      <xdr:col>36</xdr:col>
      <xdr:colOff>165100</xdr:colOff>
      <xdr:row>78</xdr:row>
      <xdr:rowOff>16002</xdr:rowOff>
    </xdr:to>
    <xdr:sp macro="" textlink="">
      <xdr:nvSpPr>
        <xdr:cNvPr id="415" name="フローチャート: 判断 414"/>
        <xdr:cNvSpPr/>
      </xdr:nvSpPr>
      <xdr:spPr>
        <a:xfrm>
          <a:off x="6921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32529</xdr:rowOff>
    </xdr:from>
    <xdr:ext cx="534377" cy="259045"/>
    <xdr:sp macro="" textlink="">
      <xdr:nvSpPr>
        <xdr:cNvPr id="416" name="テキスト ボックス 415"/>
        <xdr:cNvSpPr txBox="1"/>
      </xdr:nvSpPr>
      <xdr:spPr>
        <a:xfrm>
          <a:off x="6705111" y="130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126326</xdr:rowOff>
    </xdr:from>
    <xdr:to>
      <xdr:col>55</xdr:col>
      <xdr:colOff>50800</xdr:colOff>
      <xdr:row>79</xdr:row>
      <xdr:rowOff>56476</xdr:rowOff>
    </xdr:to>
    <xdr:sp macro="" textlink="">
      <xdr:nvSpPr>
        <xdr:cNvPr id="422" name="楕円 421"/>
        <xdr:cNvSpPr/>
      </xdr:nvSpPr>
      <xdr:spPr>
        <a:xfrm>
          <a:off x="10426700" y="1349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65630</xdr:rowOff>
    </xdr:from>
    <xdr:ext cx="469744" cy="259045"/>
    <xdr:sp macro="" textlink="">
      <xdr:nvSpPr>
        <xdr:cNvPr id="423" name="普通建設事業費 （ うち新規整備　）該当値テキスト"/>
        <xdr:cNvSpPr txBox="1"/>
      </xdr:nvSpPr>
      <xdr:spPr>
        <a:xfrm>
          <a:off x="10528300" y="13438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105752</xdr:rowOff>
    </xdr:from>
    <xdr:to>
      <xdr:col>50</xdr:col>
      <xdr:colOff>165100</xdr:colOff>
      <xdr:row>79</xdr:row>
      <xdr:rowOff>35902</xdr:rowOff>
    </xdr:to>
    <xdr:sp macro="" textlink="">
      <xdr:nvSpPr>
        <xdr:cNvPr id="424" name="楕円 423"/>
        <xdr:cNvSpPr/>
      </xdr:nvSpPr>
      <xdr:spPr>
        <a:xfrm>
          <a:off x="9588500" y="1347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27029</xdr:rowOff>
    </xdr:from>
    <xdr:ext cx="534377" cy="259045"/>
    <xdr:sp macro="" textlink="">
      <xdr:nvSpPr>
        <xdr:cNvPr id="425" name="テキスト ボックス 424"/>
        <xdr:cNvSpPr txBox="1"/>
      </xdr:nvSpPr>
      <xdr:spPr>
        <a:xfrm>
          <a:off x="9372111" y="1357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85406</xdr:rowOff>
    </xdr:from>
    <xdr:to>
      <xdr:col>46</xdr:col>
      <xdr:colOff>38100</xdr:colOff>
      <xdr:row>78</xdr:row>
      <xdr:rowOff>15556</xdr:rowOff>
    </xdr:to>
    <xdr:sp macro="" textlink="">
      <xdr:nvSpPr>
        <xdr:cNvPr id="426" name="楕円 425"/>
        <xdr:cNvSpPr/>
      </xdr:nvSpPr>
      <xdr:spPr>
        <a:xfrm>
          <a:off x="8699500" y="1328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32083</xdr:rowOff>
    </xdr:from>
    <xdr:ext cx="534377" cy="259045"/>
    <xdr:sp macro="" textlink="">
      <xdr:nvSpPr>
        <xdr:cNvPr id="427" name="テキスト ボックス 426"/>
        <xdr:cNvSpPr txBox="1"/>
      </xdr:nvSpPr>
      <xdr:spPr>
        <a:xfrm>
          <a:off x="8483111" y="1306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10740</xdr:rowOff>
    </xdr:from>
    <xdr:to>
      <xdr:col>41</xdr:col>
      <xdr:colOff>101600</xdr:colOff>
      <xdr:row>78</xdr:row>
      <xdr:rowOff>112340</xdr:rowOff>
    </xdr:to>
    <xdr:sp macro="" textlink="">
      <xdr:nvSpPr>
        <xdr:cNvPr id="428" name="楕円 427"/>
        <xdr:cNvSpPr/>
      </xdr:nvSpPr>
      <xdr:spPr>
        <a:xfrm>
          <a:off x="7810500" y="1338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103467</xdr:rowOff>
    </xdr:from>
    <xdr:ext cx="534377" cy="259045"/>
    <xdr:sp macro="" textlink="">
      <xdr:nvSpPr>
        <xdr:cNvPr id="429" name="テキスト ボックス 428"/>
        <xdr:cNvSpPr txBox="1"/>
      </xdr:nvSpPr>
      <xdr:spPr>
        <a:xfrm>
          <a:off x="7594111" y="1347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62230</xdr:rowOff>
    </xdr:from>
    <xdr:to>
      <xdr:col>36</xdr:col>
      <xdr:colOff>165100</xdr:colOff>
      <xdr:row>78</xdr:row>
      <xdr:rowOff>163830</xdr:rowOff>
    </xdr:to>
    <xdr:sp macro="" textlink="">
      <xdr:nvSpPr>
        <xdr:cNvPr id="430" name="楕円 429"/>
        <xdr:cNvSpPr/>
      </xdr:nvSpPr>
      <xdr:spPr>
        <a:xfrm>
          <a:off x="6921500" y="1343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154957</xdr:rowOff>
    </xdr:from>
    <xdr:ext cx="534377" cy="259045"/>
    <xdr:sp macro="" textlink="">
      <xdr:nvSpPr>
        <xdr:cNvPr id="431" name="テキスト ボックス 430"/>
        <xdr:cNvSpPr txBox="1"/>
      </xdr:nvSpPr>
      <xdr:spPr>
        <a:xfrm>
          <a:off x="6705111" y="1352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129854</xdr:rowOff>
    </xdr:from>
    <xdr:to>
      <xdr:col>54</xdr:col>
      <xdr:colOff>189865</xdr:colOff>
      <xdr:row>99</xdr:row>
      <xdr:rowOff>70042</xdr:rowOff>
    </xdr:to>
    <xdr:cxnSp macro="">
      <xdr:nvCxnSpPr>
        <xdr:cNvPr id="457" name="直線コネクタ 456"/>
        <xdr:cNvCxnSpPr/>
      </xdr:nvCxnSpPr>
      <xdr:spPr>
        <a:xfrm flipV="1">
          <a:off x="10475595" y="15560354"/>
          <a:ext cx="1270" cy="1483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73869</xdr:rowOff>
    </xdr:from>
    <xdr:ext cx="469744" cy="259045"/>
    <xdr:sp macro="" textlink="">
      <xdr:nvSpPr>
        <xdr:cNvPr id="458" name="普通建設事業費 （ うち更新整備　）最小値テキスト"/>
        <xdr:cNvSpPr txBox="1"/>
      </xdr:nvSpPr>
      <xdr:spPr>
        <a:xfrm>
          <a:off x="10528300" y="170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70042</xdr:rowOff>
    </xdr:from>
    <xdr:to>
      <xdr:col>55</xdr:col>
      <xdr:colOff>88900</xdr:colOff>
      <xdr:row>99</xdr:row>
      <xdr:rowOff>70042</xdr:rowOff>
    </xdr:to>
    <xdr:cxnSp macro="">
      <xdr:nvCxnSpPr>
        <xdr:cNvPr id="459" name="直線コネクタ 458"/>
        <xdr:cNvCxnSpPr/>
      </xdr:nvCxnSpPr>
      <xdr:spPr>
        <a:xfrm>
          <a:off x="10388600" y="1704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76531</xdr:rowOff>
    </xdr:from>
    <xdr:ext cx="534377" cy="259045"/>
    <xdr:sp macro="" textlink="">
      <xdr:nvSpPr>
        <xdr:cNvPr id="460" name="普通建設事業費 （ うち更新整備　）最大値テキスト"/>
        <xdr:cNvSpPr txBox="1"/>
      </xdr:nvSpPr>
      <xdr:spPr>
        <a:xfrm>
          <a:off x="10528300" y="1533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129854</xdr:rowOff>
    </xdr:from>
    <xdr:to>
      <xdr:col>55</xdr:col>
      <xdr:colOff>88900</xdr:colOff>
      <xdr:row>90</xdr:row>
      <xdr:rowOff>129854</xdr:rowOff>
    </xdr:to>
    <xdr:cxnSp macro="">
      <xdr:nvCxnSpPr>
        <xdr:cNvPr id="461" name="直線コネクタ 460"/>
        <xdr:cNvCxnSpPr/>
      </xdr:nvCxnSpPr>
      <xdr:spPr>
        <a:xfrm>
          <a:off x="10388600" y="1556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10540</xdr:rowOff>
    </xdr:from>
    <xdr:to>
      <xdr:col>55</xdr:col>
      <xdr:colOff>0</xdr:colOff>
      <xdr:row>98</xdr:row>
      <xdr:rowOff>47117</xdr:rowOff>
    </xdr:to>
    <xdr:cxnSp macro="">
      <xdr:nvCxnSpPr>
        <xdr:cNvPr id="462" name="直線コネクタ 461"/>
        <xdr:cNvCxnSpPr/>
      </xdr:nvCxnSpPr>
      <xdr:spPr>
        <a:xfrm flipV="1">
          <a:off x="9639300" y="16812640"/>
          <a:ext cx="8382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58301</xdr:rowOff>
    </xdr:from>
    <xdr:ext cx="534377" cy="259045"/>
    <xdr:sp macro="" textlink="">
      <xdr:nvSpPr>
        <xdr:cNvPr id="463" name="普通建設事業費 （ うち更新整備　）平均値テキスト"/>
        <xdr:cNvSpPr txBox="1"/>
      </xdr:nvSpPr>
      <xdr:spPr>
        <a:xfrm>
          <a:off x="10528300" y="16517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35424</xdr:rowOff>
    </xdr:from>
    <xdr:to>
      <xdr:col>55</xdr:col>
      <xdr:colOff>50800</xdr:colOff>
      <xdr:row>97</xdr:row>
      <xdr:rowOff>137024</xdr:rowOff>
    </xdr:to>
    <xdr:sp macro="" textlink="">
      <xdr:nvSpPr>
        <xdr:cNvPr id="464" name="フローチャート: 判断 463"/>
        <xdr:cNvSpPr/>
      </xdr:nvSpPr>
      <xdr:spPr>
        <a:xfrm>
          <a:off x="104267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47117</xdr:rowOff>
    </xdr:from>
    <xdr:to>
      <xdr:col>50</xdr:col>
      <xdr:colOff>114300</xdr:colOff>
      <xdr:row>98</xdr:row>
      <xdr:rowOff>80623</xdr:rowOff>
    </xdr:to>
    <xdr:cxnSp macro="">
      <xdr:nvCxnSpPr>
        <xdr:cNvPr id="465" name="直線コネクタ 464"/>
        <xdr:cNvCxnSpPr/>
      </xdr:nvCxnSpPr>
      <xdr:spPr>
        <a:xfrm flipV="1">
          <a:off x="8750300" y="16849217"/>
          <a:ext cx="889000" cy="3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144058</xdr:rowOff>
    </xdr:from>
    <xdr:to>
      <xdr:col>50</xdr:col>
      <xdr:colOff>165100</xdr:colOff>
      <xdr:row>97</xdr:row>
      <xdr:rowOff>74208</xdr:rowOff>
    </xdr:to>
    <xdr:sp macro="" textlink="">
      <xdr:nvSpPr>
        <xdr:cNvPr id="466" name="フローチャート: 判断 465"/>
        <xdr:cNvSpPr/>
      </xdr:nvSpPr>
      <xdr:spPr>
        <a:xfrm>
          <a:off x="9588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90735</xdr:rowOff>
    </xdr:from>
    <xdr:ext cx="534377" cy="259045"/>
    <xdr:sp macro="" textlink="">
      <xdr:nvSpPr>
        <xdr:cNvPr id="467" name="テキスト ボックス 466"/>
        <xdr:cNvSpPr txBox="1"/>
      </xdr:nvSpPr>
      <xdr:spPr>
        <a:xfrm>
          <a:off x="9372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80623</xdr:rowOff>
    </xdr:from>
    <xdr:to>
      <xdr:col>45</xdr:col>
      <xdr:colOff>177800</xdr:colOff>
      <xdr:row>98</xdr:row>
      <xdr:rowOff>88331</xdr:rowOff>
    </xdr:to>
    <xdr:cxnSp macro="">
      <xdr:nvCxnSpPr>
        <xdr:cNvPr id="468" name="直線コネクタ 467"/>
        <xdr:cNvCxnSpPr/>
      </xdr:nvCxnSpPr>
      <xdr:spPr>
        <a:xfrm flipV="1">
          <a:off x="7861300" y="16882723"/>
          <a:ext cx="889000" cy="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21920</xdr:rowOff>
    </xdr:from>
    <xdr:to>
      <xdr:col>46</xdr:col>
      <xdr:colOff>38100</xdr:colOff>
      <xdr:row>97</xdr:row>
      <xdr:rowOff>123520</xdr:rowOff>
    </xdr:to>
    <xdr:sp macro="" textlink="">
      <xdr:nvSpPr>
        <xdr:cNvPr id="469" name="フローチャート: 判断 468"/>
        <xdr:cNvSpPr/>
      </xdr:nvSpPr>
      <xdr:spPr>
        <a:xfrm>
          <a:off x="8699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140047</xdr:rowOff>
    </xdr:from>
    <xdr:ext cx="534377" cy="259045"/>
    <xdr:sp macro="" textlink="">
      <xdr:nvSpPr>
        <xdr:cNvPr id="470" name="テキスト ボックス 469"/>
        <xdr:cNvSpPr txBox="1"/>
      </xdr:nvSpPr>
      <xdr:spPr>
        <a:xfrm>
          <a:off x="8483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88216</xdr:rowOff>
    </xdr:from>
    <xdr:to>
      <xdr:col>41</xdr:col>
      <xdr:colOff>50800</xdr:colOff>
      <xdr:row>98</xdr:row>
      <xdr:rowOff>88331</xdr:rowOff>
    </xdr:to>
    <xdr:cxnSp macro="">
      <xdr:nvCxnSpPr>
        <xdr:cNvPr id="471" name="直線コネクタ 470"/>
        <xdr:cNvCxnSpPr/>
      </xdr:nvCxnSpPr>
      <xdr:spPr>
        <a:xfrm>
          <a:off x="6972300" y="16890316"/>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103890</xdr:rowOff>
    </xdr:from>
    <xdr:to>
      <xdr:col>41</xdr:col>
      <xdr:colOff>101600</xdr:colOff>
      <xdr:row>98</xdr:row>
      <xdr:rowOff>34040</xdr:rowOff>
    </xdr:to>
    <xdr:sp macro="" textlink="">
      <xdr:nvSpPr>
        <xdr:cNvPr id="472" name="フローチャート: 判断 471"/>
        <xdr:cNvSpPr/>
      </xdr:nvSpPr>
      <xdr:spPr>
        <a:xfrm>
          <a:off x="7810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50567</xdr:rowOff>
    </xdr:from>
    <xdr:ext cx="534377" cy="259045"/>
    <xdr:sp macro="" textlink="">
      <xdr:nvSpPr>
        <xdr:cNvPr id="473" name="テキスト ボックス 472"/>
        <xdr:cNvSpPr txBox="1"/>
      </xdr:nvSpPr>
      <xdr:spPr>
        <a:xfrm>
          <a:off x="7594111" y="165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4" name="フローチャート: 判断 473"/>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75" name="テキスト ボックス 474"/>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131190</xdr:rowOff>
    </xdr:from>
    <xdr:to>
      <xdr:col>55</xdr:col>
      <xdr:colOff>50800</xdr:colOff>
      <xdr:row>98</xdr:row>
      <xdr:rowOff>61340</xdr:rowOff>
    </xdr:to>
    <xdr:sp macro="" textlink="">
      <xdr:nvSpPr>
        <xdr:cNvPr id="481" name="楕円 480"/>
        <xdr:cNvSpPr/>
      </xdr:nvSpPr>
      <xdr:spPr>
        <a:xfrm>
          <a:off x="10426700" y="1676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109617</xdr:rowOff>
    </xdr:from>
    <xdr:ext cx="534377" cy="259045"/>
    <xdr:sp macro="" textlink="">
      <xdr:nvSpPr>
        <xdr:cNvPr id="482" name="普通建設事業費 （ うち更新整備　）該当値テキスト"/>
        <xdr:cNvSpPr txBox="1"/>
      </xdr:nvSpPr>
      <xdr:spPr>
        <a:xfrm>
          <a:off x="10528300" y="1674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167767</xdr:rowOff>
    </xdr:from>
    <xdr:to>
      <xdr:col>50</xdr:col>
      <xdr:colOff>165100</xdr:colOff>
      <xdr:row>98</xdr:row>
      <xdr:rowOff>97917</xdr:rowOff>
    </xdr:to>
    <xdr:sp macro="" textlink="">
      <xdr:nvSpPr>
        <xdr:cNvPr id="483" name="楕円 482"/>
        <xdr:cNvSpPr/>
      </xdr:nvSpPr>
      <xdr:spPr>
        <a:xfrm>
          <a:off x="9588500" y="1679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89044</xdr:rowOff>
    </xdr:from>
    <xdr:ext cx="534377" cy="259045"/>
    <xdr:sp macro="" textlink="">
      <xdr:nvSpPr>
        <xdr:cNvPr id="484" name="テキスト ボックス 483"/>
        <xdr:cNvSpPr txBox="1"/>
      </xdr:nvSpPr>
      <xdr:spPr>
        <a:xfrm>
          <a:off x="9372111" y="1689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29823</xdr:rowOff>
    </xdr:from>
    <xdr:to>
      <xdr:col>46</xdr:col>
      <xdr:colOff>38100</xdr:colOff>
      <xdr:row>98</xdr:row>
      <xdr:rowOff>131423</xdr:rowOff>
    </xdr:to>
    <xdr:sp macro="" textlink="">
      <xdr:nvSpPr>
        <xdr:cNvPr id="485" name="楕円 484"/>
        <xdr:cNvSpPr/>
      </xdr:nvSpPr>
      <xdr:spPr>
        <a:xfrm>
          <a:off x="8699500" y="1683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122550</xdr:rowOff>
    </xdr:from>
    <xdr:ext cx="534377" cy="259045"/>
    <xdr:sp macro="" textlink="">
      <xdr:nvSpPr>
        <xdr:cNvPr id="486" name="テキスト ボックス 485"/>
        <xdr:cNvSpPr txBox="1"/>
      </xdr:nvSpPr>
      <xdr:spPr>
        <a:xfrm>
          <a:off x="8483111" y="1692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37531</xdr:rowOff>
    </xdr:from>
    <xdr:to>
      <xdr:col>41</xdr:col>
      <xdr:colOff>101600</xdr:colOff>
      <xdr:row>98</xdr:row>
      <xdr:rowOff>139131</xdr:rowOff>
    </xdr:to>
    <xdr:sp macro="" textlink="">
      <xdr:nvSpPr>
        <xdr:cNvPr id="487" name="楕円 486"/>
        <xdr:cNvSpPr/>
      </xdr:nvSpPr>
      <xdr:spPr>
        <a:xfrm>
          <a:off x="7810500" y="1683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130258</xdr:rowOff>
    </xdr:from>
    <xdr:ext cx="534377" cy="259045"/>
    <xdr:sp macro="" textlink="">
      <xdr:nvSpPr>
        <xdr:cNvPr id="488" name="テキスト ボックス 487"/>
        <xdr:cNvSpPr txBox="1"/>
      </xdr:nvSpPr>
      <xdr:spPr>
        <a:xfrm>
          <a:off x="7594111" y="1693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37416</xdr:rowOff>
    </xdr:from>
    <xdr:to>
      <xdr:col>36</xdr:col>
      <xdr:colOff>165100</xdr:colOff>
      <xdr:row>98</xdr:row>
      <xdr:rowOff>139016</xdr:rowOff>
    </xdr:to>
    <xdr:sp macro="" textlink="">
      <xdr:nvSpPr>
        <xdr:cNvPr id="489" name="楕円 488"/>
        <xdr:cNvSpPr/>
      </xdr:nvSpPr>
      <xdr:spPr>
        <a:xfrm>
          <a:off x="6921500" y="1683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130143</xdr:rowOff>
    </xdr:from>
    <xdr:ext cx="534377" cy="259045"/>
    <xdr:sp macro="" textlink="">
      <xdr:nvSpPr>
        <xdr:cNvPr id="490" name="テキスト ボックス 489"/>
        <xdr:cNvSpPr txBox="1"/>
      </xdr:nvSpPr>
      <xdr:spPr>
        <a:xfrm>
          <a:off x="6705111" y="1693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9627</xdr:rowOff>
    </xdr:from>
    <xdr:to>
      <xdr:col>85</xdr:col>
      <xdr:colOff>126364</xdr:colOff>
      <xdr:row>39</xdr:row>
      <xdr:rowOff>44450</xdr:rowOff>
    </xdr:to>
    <xdr:cxnSp macro="">
      <xdr:nvCxnSpPr>
        <xdr:cNvPr id="514" name="直線コネクタ 513"/>
        <xdr:cNvCxnSpPr/>
      </xdr:nvCxnSpPr>
      <xdr:spPr>
        <a:xfrm flipV="1">
          <a:off x="16317595" y="5324577"/>
          <a:ext cx="1269" cy="1406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127754</xdr:rowOff>
    </xdr:from>
    <xdr:ext cx="534377" cy="259045"/>
    <xdr:sp macro="" textlink="">
      <xdr:nvSpPr>
        <xdr:cNvPr id="517" name="災害復旧事業費最大値テキスト"/>
        <xdr:cNvSpPr txBox="1"/>
      </xdr:nvSpPr>
      <xdr:spPr>
        <a:xfrm>
          <a:off x="16370300" y="509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9627</xdr:rowOff>
    </xdr:from>
    <xdr:to>
      <xdr:col>86</xdr:col>
      <xdr:colOff>25400</xdr:colOff>
      <xdr:row>31</xdr:row>
      <xdr:rowOff>9627</xdr:rowOff>
    </xdr:to>
    <xdr:cxnSp macro="">
      <xdr:nvCxnSpPr>
        <xdr:cNvPr id="518" name="直線コネクタ 517"/>
        <xdr:cNvCxnSpPr/>
      </xdr:nvCxnSpPr>
      <xdr:spPr>
        <a:xfrm>
          <a:off x="16230600" y="532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17018</xdr:rowOff>
    </xdr:from>
    <xdr:to>
      <xdr:col>85</xdr:col>
      <xdr:colOff>127000</xdr:colOff>
      <xdr:row>39</xdr:row>
      <xdr:rowOff>44450</xdr:rowOff>
    </xdr:to>
    <xdr:cxnSp macro="">
      <xdr:nvCxnSpPr>
        <xdr:cNvPr id="519" name="直線コネクタ 518"/>
        <xdr:cNvCxnSpPr/>
      </xdr:nvCxnSpPr>
      <xdr:spPr>
        <a:xfrm flipV="1">
          <a:off x="15481300" y="67035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124845</xdr:rowOff>
    </xdr:from>
    <xdr:ext cx="469744" cy="259045"/>
    <xdr:sp macro="" textlink="">
      <xdr:nvSpPr>
        <xdr:cNvPr id="520" name="災害復旧事業費平均値テキスト"/>
        <xdr:cNvSpPr txBox="1"/>
      </xdr:nvSpPr>
      <xdr:spPr>
        <a:xfrm>
          <a:off x="16370300" y="6468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101968</xdr:rowOff>
    </xdr:from>
    <xdr:to>
      <xdr:col>85</xdr:col>
      <xdr:colOff>177800</xdr:colOff>
      <xdr:row>39</xdr:row>
      <xdr:rowOff>32118</xdr:rowOff>
    </xdr:to>
    <xdr:sp macro="" textlink="">
      <xdr:nvSpPr>
        <xdr:cNvPr id="521" name="フローチャート: 判断 520"/>
        <xdr:cNvSpPr/>
      </xdr:nvSpPr>
      <xdr:spPr>
        <a:xfrm>
          <a:off x="162687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37744</xdr:rowOff>
    </xdr:from>
    <xdr:to>
      <xdr:col>81</xdr:col>
      <xdr:colOff>50800</xdr:colOff>
      <xdr:row>39</xdr:row>
      <xdr:rowOff>44450</xdr:rowOff>
    </xdr:to>
    <xdr:cxnSp macro="">
      <xdr:nvCxnSpPr>
        <xdr:cNvPr id="522" name="直線コネクタ 521"/>
        <xdr:cNvCxnSpPr/>
      </xdr:nvCxnSpPr>
      <xdr:spPr>
        <a:xfrm>
          <a:off x="14592300" y="6724294"/>
          <a:ext cx="889000" cy="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141859</xdr:rowOff>
    </xdr:from>
    <xdr:to>
      <xdr:col>81</xdr:col>
      <xdr:colOff>101600</xdr:colOff>
      <xdr:row>39</xdr:row>
      <xdr:rowOff>72009</xdr:rowOff>
    </xdr:to>
    <xdr:sp macro="" textlink="">
      <xdr:nvSpPr>
        <xdr:cNvPr id="523" name="フローチャート: 判断 522"/>
        <xdr:cNvSpPr/>
      </xdr:nvSpPr>
      <xdr:spPr>
        <a:xfrm>
          <a:off x="154305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88536</xdr:rowOff>
    </xdr:from>
    <xdr:ext cx="378565" cy="259045"/>
    <xdr:sp macro="" textlink="">
      <xdr:nvSpPr>
        <xdr:cNvPr id="524" name="テキスト ボックス 523"/>
        <xdr:cNvSpPr txBox="1"/>
      </xdr:nvSpPr>
      <xdr:spPr>
        <a:xfrm>
          <a:off x="15292017" y="643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37744</xdr:rowOff>
    </xdr:from>
    <xdr:to>
      <xdr:col>76</xdr:col>
      <xdr:colOff>114300</xdr:colOff>
      <xdr:row>39</xdr:row>
      <xdr:rowOff>44450</xdr:rowOff>
    </xdr:to>
    <xdr:cxnSp macro="">
      <xdr:nvCxnSpPr>
        <xdr:cNvPr id="525" name="直線コネクタ 524"/>
        <xdr:cNvCxnSpPr/>
      </xdr:nvCxnSpPr>
      <xdr:spPr>
        <a:xfrm flipV="1">
          <a:off x="13703300" y="6724294"/>
          <a:ext cx="889000" cy="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148907</xdr:rowOff>
    </xdr:from>
    <xdr:to>
      <xdr:col>76</xdr:col>
      <xdr:colOff>165100</xdr:colOff>
      <xdr:row>39</xdr:row>
      <xdr:rowOff>79057</xdr:rowOff>
    </xdr:to>
    <xdr:sp macro="" textlink="">
      <xdr:nvSpPr>
        <xdr:cNvPr id="526" name="フローチャート: 判断 525"/>
        <xdr:cNvSpPr/>
      </xdr:nvSpPr>
      <xdr:spPr>
        <a:xfrm>
          <a:off x="14541500" y="666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95585</xdr:rowOff>
    </xdr:from>
    <xdr:ext cx="378565" cy="259045"/>
    <xdr:sp macro="" textlink="">
      <xdr:nvSpPr>
        <xdr:cNvPr id="527" name="テキスト ボックス 526"/>
        <xdr:cNvSpPr txBox="1"/>
      </xdr:nvSpPr>
      <xdr:spPr>
        <a:xfrm>
          <a:off x="14403017" y="6439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43612</xdr:rowOff>
    </xdr:from>
    <xdr:to>
      <xdr:col>71</xdr:col>
      <xdr:colOff>177800</xdr:colOff>
      <xdr:row>39</xdr:row>
      <xdr:rowOff>44450</xdr:rowOff>
    </xdr:to>
    <xdr:cxnSp macro="">
      <xdr:nvCxnSpPr>
        <xdr:cNvPr id="528" name="直線コネクタ 527"/>
        <xdr:cNvCxnSpPr/>
      </xdr:nvCxnSpPr>
      <xdr:spPr>
        <a:xfrm>
          <a:off x="12814300" y="6730162"/>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148527</xdr:rowOff>
    </xdr:from>
    <xdr:to>
      <xdr:col>72</xdr:col>
      <xdr:colOff>38100</xdr:colOff>
      <xdr:row>39</xdr:row>
      <xdr:rowOff>78677</xdr:rowOff>
    </xdr:to>
    <xdr:sp macro="" textlink="">
      <xdr:nvSpPr>
        <xdr:cNvPr id="529" name="フローチャート: 判断 528"/>
        <xdr:cNvSpPr/>
      </xdr:nvSpPr>
      <xdr:spPr>
        <a:xfrm>
          <a:off x="13652500" y="66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95204</xdr:rowOff>
    </xdr:from>
    <xdr:ext cx="378565" cy="259045"/>
    <xdr:sp macro="" textlink="">
      <xdr:nvSpPr>
        <xdr:cNvPr id="530" name="テキスト ボックス 529"/>
        <xdr:cNvSpPr txBox="1"/>
      </xdr:nvSpPr>
      <xdr:spPr>
        <a:xfrm>
          <a:off x="13514017" y="6438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16929</xdr:rowOff>
    </xdr:from>
    <xdr:to>
      <xdr:col>67</xdr:col>
      <xdr:colOff>101600</xdr:colOff>
      <xdr:row>38</xdr:row>
      <xdr:rowOff>118529</xdr:rowOff>
    </xdr:to>
    <xdr:sp macro="" textlink="">
      <xdr:nvSpPr>
        <xdr:cNvPr id="531" name="フローチャート: 判断 530"/>
        <xdr:cNvSpPr/>
      </xdr:nvSpPr>
      <xdr:spPr>
        <a:xfrm>
          <a:off x="12763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135056</xdr:rowOff>
    </xdr:from>
    <xdr:ext cx="469744" cy="259045"/>
    <xdr:sp macro="" textlink="">
      <xdr:nvSpPr>
        <xdr:cNvPr id="532" name="テキスト ボックス 531"/>
        <xdr:cNvSpPr txBox="1"/>
      </xdr:nvSpPr>
      <xdr:spPr>
        <a:xfrm>
          <a:off x="12579428" y="6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137668</xdr:rowOff>
    </xdr:from>
    <xdr:to>
      <xdr:col>85</xdr:col>
      <xdr:colOff>177800</xdr:colOff>
      <xdr:row>39</xdr:row>
      <xdr:rowOff>67818</xdr:rowOff>
    </xdr:to>
    <xdr:sp macro="" textlink="">
      <xdr:nvSpPr>
        <xdr:cNvPr id="538" name="楕円 537"/>
        <xdr:cNvSpPr/>
      </xdr:nvSpPr>
      <xdr:spPr>
        <a:xfrm>
          <a:off x="16268700" y="665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80395</xdr:rowOff>
    </xdr:from>
    <xdr:ext cx="378565" cy="259045"/>
    <xdr:sp macro="" textlink="">
      <xdr:nvSpPr>
        <xdr:cNvPr id="539" name="災害復旧事業費該当値テキスト"/>
        <xdr:cNvSpPr txBox="1"/>
      </xdr:nvSpPr>
      <xdr:spPr>
        <a:xfrm>
          <a:off x="16370300" y="6595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158394</xdr:rowOff>
    </xdr:from>
    <xdr:to>
      <xdr:col>76</xdr:col>
      <xdr:colOff>165100</xdr:colOff>
      <xdr:row>39</xdr:row>
      <xdr:rowOff>88544</xdr:rowOff>
    </xdr:to>
    <xdr:sp macro="" textlink="">
      <xdr:nvSpPr>
        <xdr:cNvPr id="542" name="楕円 541"/>
        <xdr:cNvSpPr/>
      </xdr:nvSpPr>
      <xdr:spPr>
        <a:xfrm>
          <a:off x="14541500" y="667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79671</xdr:rowOff>
    </xdr:from>
    <xdr:ext cx="378565" cy="259045"/>
    <xdr:sp macro="" textlink="">
      <xdr:nvSpPr>
        <xdr:cNvPr id="543" name="テキスト ボックス 542"/>
        <xdr:cNvSpPr txBox="1"/>
      </xdr:nvSpPr>
      <xdr:spPr>
        <a:xfrm>
          <a:off x="14403017" y="6766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164262</xdr:rowOff>
    </xdr:from>
    <xdr:to>
      <xdr:col>67</xdr:col>
      <xdr:colOff>101600</xdr:colOff>
      <xdr:row>39</xdr:row>
      <xdr:rowOff>94412</xdr:rowOff>
    </xdr:to>
    <xdr:sp macro="" textlink="">
      <xdr:nvSpPr>
        <xdr:cNvPr id="546" name="楕円 545"/>
        <xdr:cNvSpPr/>
      </xdr:nvSpPr>
      <xdr:spPr>
        <a:xfrm>
          <a:off x="12763500" y="66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85539</xdr:rowOff>
    </xdr:from>
    <xdr:ext cx="313932" cy="259045"/>
    <xdr:sp macro="" textlink="">
      <xdr:nvSpPr>
        <xdr:cNvPr id="547" name="テキスト ボックス 546"/>
        <xdr:cNvSpPr txBox="1"/>
      </xdr:nvSpPr>
      <xdr:spPr>
        <a:xfrm>
          <a:off x="12657333" y="67720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07" name="直線コネクタ 606"/>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08" name="テキスト ボックス 607"/>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09" name="直線コネクタ 60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0" name="テキスト ボックス 609"/>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1" name="直線コネクタ 610"/>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2" name="テキスト ボックス 611"/>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5" name="直線コネクタ 614"/>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6" name="テキスト ボックス 615"/>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8" name="テキスト ボックス 617"/>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19" name="直線コネクタ 618"/>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0" name="テキスト ボックス 619"/>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153959</xdr:rowOff>
    </xdr:from>
    <xdr:to>
      <xdr:col>85</xdr:col>
      <xdr:colOff>126364</xdr:colOff>
      <xdr:row>79</xdr:row>
      <xdr:rowOff>9970</xdr:rowOff>
    </xdr:to>
    <xdr:cxnSp macro="">
      <xdr:nvCxnSpPr>
        <xdr:cNvPr id="624" name="直線コネクタ 623"/>
        <xdr:cNvCxnSpPr/>
      </xdr:nvCxnSpPr>
      <xdr:spPr>
        <a:xfrm flipV="1">
          <a:off x="16317595" y="12155459"/>
          <a:ext cx="1269" cy="1399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13797</xdr:rowOff>
    </xdr:from>
    <xdr:ext cx="469744" cy="259045"/>
    <xdr:sp macro="" textlink="">
      <xdr:nvSpPr>
        <xdr:cNvPr id="625" name="公債費最小値テキスト"/>
        <xdr:cNvSpPr txBox="1"/>
      </xdr:nvSpPr>
      <xdr:spPr>
        <a:xfrm>
          <a:off x="16370300" y="135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9970</xdr:rowOff>
    </xdr:from>
    <xdr:to>
      <xdr:col>86</xdr:col>
      <xdr:colOff>25400</xdr:colOff>
      <xdr:row>79</xdr:row>
      <xdr:rowOff>9970</xdr:rowOff>
    </xdr:to>
    <xdr:cxnSp macro="">
      <xdr:nvCxnSpPr>
        <xdr:cNvPr id="626" name="直線コネクタ 625"/>
        <xdr:cNvCxnSpPr/>
      </xdr:nvCxnSpPr>
      <xdr:spPr>
        <a:xfrm>
          <a:off x="16230600" y="135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100636</xdr:rowOff>
    </xdr:from>
    <xdr:ext cx="599010" cy="259045"/>
    <xdr:sp macro="" textlink="">
      <xdr:nvSpPr>
        <xdr:cNvPr id="627" name="公債費最大値テキスト"/>
        <xdr:cNvSpPr txBox="1"/>
      </xdr:nvSpPr>
      <xdr:spPr>
        <a:xfrm>
          <a:off x="16370300" y="1193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153959</xdr:rowOff>
    </xdr:from>
    <xdr:to>
      <xdr:col>86</xdr:col>
      <xdr:colOff>25400</xdr:colOff>
      <xdr:row>70</xdr:row>
      <xdr:rowOff>153959</xdr:rowOff>
    </xdr:to>
    <xdr:cxnSp macro="">
      <xdr:nvCxnSpPr>
        <xdr:cNvPr id="628" name="直線コネクタ 627"/>
        <xdr:cNvCxnSpPr/>
      </xdr:nvCxnSpPr>
      <xdr:spPr>
        <a:xfrm>
          <a:off x="16230600" y="12155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106896</xdr:rowOff>
    </xdr:from>
    <xdr:to>
      <xdr:col>85</xdr:col>
      <xdr:colOff>127000</xdr:colOff>
      <xdr:row>77</xdr:row>
      <xdr:rowOff>51488</xdr:rowOff>
    </xdr:to>
    <xdr:cxnSp macro="">
      <xdr:nvCxnSpPr>
        <xdr:cNvPr id="629" name="直線コネクタ 628"/>
        <xdr:cNvCxnSpPr/>
      </xdr:nvCxnSpPr>
      <xdr:spPr>
        <a:xfrm>
          <a:off x="15481300" y="13137096"/>
          <a:ext cx="838200" cy="11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127108</xdr:rowOff>
    </xdr:from>
    <xdr:ext cx="534377" cy="259045"/>
    <xdr:sp macro="" textlink="">
      <xdr:nvSpPr>
        <xdr:cNvPr id="630" name="公債費平均値テキスト"/>
        <xdr:cNvSpPr txBox="1"/>
      </xdr:nvSpPr>
      <xdr:spPr>
        <a:xfrm>
          <a:off x="16370300" y="12985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104231</xdr:rowOff>
    </xdr:from>
    <xdr:to>
      <xdr:col>85</xdr:col>
      <xdr:colOff>177800</xdr:colOff>
      <xdr:row>77</xdr:row>
      <xdr:rowOff>34381</xdr:rowOff>
    </xdr:to>
    <xdr:sp macro="" textlink="">
      <xdr:nvSpPr>
        <xdr:cNvPr id="631" name="フローチャート: 判断 630"/>
        <xdr:cNvSpPr/>
      </xdr:nvSpPr>
      <xdr:spPr>
        <a:xfrm>
          <a:off x="16268700" y="1313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106896</xdr:rowOff>
    </xdr:from>
    <xdr:to>
      <xdr:col>81</xdr:col>
      <xdr:colOff>50800</xdr:colOff>
      <xdr:row>76</xdr:row>
      <xdr:rowOff>145159</xdr:rowOff>
    </xdr:to>
    <xdr:cxnSp macro="">
      <xdr:nvCxnSpPr>
        <xdr:cNvPr id="632" name="直線コネクタ 631"/>
        <xdr:cNvCxnSpPr/>
      </xdr:nvCxnSpPr>
      <xdr:spPr>
        <a:xfrm flipV="1">
          <a:off x="14592300" y="13137096"/>
          <a:ext cx="889000" cy="3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85314</xdr:rowOff>
    </xdr:from>
    <xdr:to>
      <xdr:col>81</xdr:col>
      <xdr:colOff>101600</xdr:colOff>
      <xdr:row>77</xdr:row>
      <xdr:rowOff>15464</xdr:rowOff>
    </xdr:to>
    <xdr:sp macro="" textlink="">
      <xdr:nvSpPr>
        <xdr:cNvPr id="633" name="フローチャート: 判断 632"/>
        <xdr:cNvSpPr/>
      </xdr:nvSpPr>
      <xdr:spPr>
        <a:xfrm>
          <a:off x="15430500" y="1311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6591</xdr:rowOff>
    </xdr:from>
    <xdr:ext cx="534377" cy="259045"/>
    <xdr:sp macro="" textlink="">
      <xdr:nvSpPr>
        <xdr:cNvPr id="634" name="テキスト ボックス 633"/>
        <xdr:cNvSpPr txBox="1"/>
      </xdr:nvSpPr>
      <xdr:spPr>
        <a:xfrm>
          <a:off x="15214111" y="1320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145159</xdr:rowOff>
    </xdr:from>
    <xdr:to>
      <xdr:col>76</xdr:col>
      <xdr:colOff>114300</xdr:colOff>
      <xdr:row>76</xdr:row>
      <xdr:rowOff>146214</xdr:rowOff>
    </xdr:to>
    <xdr:cxnSp macro="">
      <xdr:nvCxnSpPr>
        <xdr:cNvPr id="635" name="直線コネクタ 634"/>
        <xdr:cNvCxnSpPr/>
      </xdr:nvCxnSpPr>
      <xdr:spPr>
        <a:xfrm flipV="1">
          <a:off x="13703300" y="13175359"/>
          <a:ext cx="889000" cy="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73955</xdr:rowOff>
    </xdr:from>
    <xdr:to>
      <xdr:col>76</xdr:col>
      <xdr:colOff>165100</xdr:colOff>
      <xdr:row>77</xdr:row>
      <xdr:rowOff>4105</xdr:rowOff>
    </xdr:to>
    <xdr:sp macro="" textlink="">
      <xdr:nvSpPr>
        <xdr:cNvPr id="636" name="フローチャート: 判断 635"/>
        <xdr:cNvSpPr/>
      </xdr:nvSpPr>
      <xdr:spPr>
        <a:xfrm>
          <a:off x="145415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20632</xdr:rowOff>
    </xdr:from>
    <xdr:ext cx="534377" cy="259045"/>
    <xdr:sp macro="" textlink="">
      <xdr:nvSpPr>
        <xdr:cNvPr id="637" name="テキスト ボックス 636"/>
        <xdr:cNvSpPr txBox="1"/>
      </xdr:nvSpPr>
      <xdr:spPr>
        <a:xfrm>
          <a:off x="14325111" y="1287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131042</xdr:rowOff>
    </xdr:from>
    <xdr:to>
      <xdr:col>71</xdr:col>
      <xdr:colOff>177800</xdr:colOff>
      <xdr:row>76</xdr:row>
      <xdr:rowOff>146214</xdr:rowOff>
    </xdr:to>
    <xdr:cxnSp macro="">
      <xdr:nvCxnSpPr>
        <xdr:cNvPr id="638" name="直線コネクタ 637"/>
        <xdr:cNvCxnSpPr/>
      </xdr:nvCxnSpPr>
      <xdr:spPr>
        <a:xfrm>
          <a:off x="12814300" y="13161242"/>
          <a:ext cx="889000" cy="1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103374</xdr:rowOff>
    </xdr:from>
    <xdr:to>
      <xdr:col>72</xdr:col>
      <xdr:colOff>38100</xdr:colOff>
      <xdr:row>77</xdr:row>
      <xdr:rowOff>33524</xdr:rowOff>
    </xdr:to>
    <xdr:sp macro="" textlink="">
      <xdr:nvSpPr>
        <xdr:cNvPr id="639" name="フローチャート: 判断 638"/>
        <xdr:cNvSpPr/>
      </xdr:nvSpPr>
      <xdr:spPr>
        <a:xfrm>
          <a:off x="13652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24651</xdr:rowOff>
    </xdr:from>
    <xdr:ext cx="534377" cy="259045"/>
    <xdr:sp macro="" textlink="">
      <xdr:nvSpPr>
        <xdr:cNvPr id="640" name="テキスト ボックス 639"/>
        <xdr:cNvSpPr txBox="1"/>
      </xdr:nvSpPr>
      <xdr:spPr>
        <a:xfrm>
          <a:off x="13436111" y="1322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131949</xdr:rowOff>
    </xdr:from>
    <xdr:to>
      <xdr:col>67</xdr:col>
      <xdr:colOff>101600</xdr:colOff>
      <xdr:row>76</xdr:row>
      <xdr:rowOff>62099</xdr:rowOff>
    </xdr:to>
    <xdr:sp macro="" textlink="">
      <xdr:nvSpPr>
        <xdr:cNvPr id="641" name="フローチャート: 判断 640"/>
        <xdr:cNvSpPr/>
      </xdr:nvSpPr>
      <xdr:spPr>
        <a:xfrm>
          <a:off x="12763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78626</xdr:rowOff>
    </xdr:from>
    <xdr:ext cx="534377" cy="259045"/>
    <xdr:sp macro="" textlink="">
      <xdr:nvSpPr>
        <xdr:cNvPr id="642" name="テキスト ボックス 641"/>
        <xdr:cNvSpPr txBox="1"/>
      </xdr:nvSpPr>
      <xdr:spPr>
        <a:xfrm>
          <a:off x="12547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688</xdr:rowOff>
    </xdr:from>
    <xdr:to>
      <xdr:col>85</xdr:col>
      <xdr:colOff>177800</xdr:colOff>
      <xdr:row>77</xdr:row>
      <xdr:rowOff>102288</xdr:rowOff>
    </xdr:to>
    <xdr:sp macro="" textlink="">
      <xdr:nvSpPr>
        <xdr:cNvPr id="648" name="楕円 647"/>
        <xdr:cNvSpPr/>
      </xdr:nvSpPr>
      <xdr:spPr>
        <a:xfrm>
          <a:off x="16268700" y="1320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150565</xdr:rowOff>
    </xdr:from>
    <xdr:ext cx="534377" cy="259045"/>
    <xdr:sp macro="" textlink="">
      <xdr:nvSpPr>
        <xdr:cNvPr id="649" name="公債費該当値テキスト"/>
        <xdr:cNvSpPr txBox="1"/>
      </xdr:nvSpPr>
      <xdr:spPr>
        <a:xfrm>
          <a:off x="16370300" y="1318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56096</xdr:rowOff>
    </xdr:from>
    <xdr:to>
      <xdr:col>81</xdr:col>
      <xdr:colOff>101600</xdr:colOff>
      <xdr:row>76</xdr:row>
      <xdr:rowOff>157696</xdr:rowOff>
    </xdr:to>
    <xdr:sp macro="" textlink="">
      <xdr:nvSpPr>
        <xdr:cNvPr id="650" name="楕円 649"/>
        <xdr:cNvSpPr/>
      </xdr:nvSpPr>
      <xdr:spPr>
        <a:xfrm>
          <a:off x="15430500" y="1308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2773</xdr:rowOff>
    </xdr:from>
    <xdr:ext cx="534377" cy="259045"/>
    <xdr:sp macro="" textlink="">
      <xdr:nvSpPr>
        <xdr:cNvPr id="651" name="テキスト ボックス 650"/>
        <xdr:cNvSpPr txBox="1"/>
      </xdr:nvSpPr>
      <xdr:spPr>
        <a:xfrm>
          <a:off x="15214111" y="1286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94359</xdr:rowOff>
    </xdr:from>
    <xdr:to>
      <xdr:col>76</xdr:col>
      <xdr:colOff>165100</xdr:colOff>
      <xdr:row>77</xdr:row>
      <xdr:rowOff>24509</xdr:rowOff>
    </xdr:to>
    <xdr:sp macro="" textlink="">
      <xdr:nvSpPr>
        <xdr:cNvPr id="652" name="楕円 651"/>
        <xdr:cNvSpPr/>
      </xdr:nvSpPr>
      <xdr:spPr>
        <a:xfrm>
          <a:off x="14541500" y="1312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15636</xdr:rowOff>
    </xdr:from>
    <xdr:ext cx="534377" cy="259045"/>
    <xdr:sp macro="" textlink="">
      <xdr:nvSpPr>
        <xdr:cNvPr id="653" name="テキスト ボックス 652"/>
        <xdr:cNvSpPr txBox="1"/>
      </xdr:nvSpPr>
      <xdr:spPr>
        <a:xfrm>
          <a:off x="14325111" y="1321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95414</xdr:rowOff>
    </xdr:from>
    <xdr:to>
      <xdr:col>72</xdr:col>
      <xdr:colOff>38100</xdr:colOff>
      <xdr:row>77</xdr:row>
      <xdr:rowOff>25564</xdr:rowOff>
    </xdr:to>
    <xdr:sp macro="" textlink="">
      <xdr:nvSpPr>
        <xdr:cNvPr id="654" name="楕円 653"/>
        <xdr:cNvSpPr/>
      </xdr:nvSpPr>
      <xdr:spPr>
        <a:xfrm>
          <a:off x="13652500" y="1312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42092</xdr:rowOff>
    </xdr:from>
    <xdr:ext cx="534377" cy="259045"/>
    <xdr:sp macro="" textlink="">
      <xdr:nvSpPr>
        <xdr:cNvPr id="655" name="テキスト ボックス 654"/>
        <xdr:cNvSpPr txBox="1"/>
      </xdr:nvSpPr>
      <xdr:spPr>
        <a:xfrm>
          <a:off x="13436111" y="12900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80242</xdr:rowOff>
    </xdr:from>
    <xdr:to>
      <xdr:col>67</xdr:col>
      <xdr:colOff>101600</xdr:colOff>
      <xdr:row>77</xdr:row>
      <xdr:rowOff>10392</xdr:rowOff>
    </xdr:to>
    <xdr:sp macro="" textlink="">
      <xdr:nvSpPr>
        <xdr:cNvPr id="656" name="楕円 655"/>
        <xdr:cNvSpPr/>
      </xdr:nvSpPr>
      <xdr:spPr>
        <a:xfrm>
          <a:off x="12763500" y="1311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1519</xdr:rowOff>
    </xdr:from>
    <xdr:ext cx="534377" cy="259045"/>
    <xdr:sp macro="" textlink="">
      <xdr:nvSpPr>
        <xdr:cNvPr id="657" name="テキスト ボックス 656"/>
        <xdr:cNvSpPr txBox="1"/>
      </xdr:nvSpPr>
      <xdr:spPr>
        <a:xfrm>
          <a:off x="12547111" y="1320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6655</xdr:rowOff>
    </xdr:from>
    <xdr:to>
      <xdr:col>85</xdr:col>
      <xdr:colOff>126364</xdr:colOff>
      <xdr:row>99</xdr:row>
      <xdr:rowOff>44107</xdr:rowOff>
    </xdr:to>
    <xdr:cxnSp macro="">
      <xdr:nvCxnSpPr>
        <xdr:cNvPr id="681" name="直線コネクタ 680"/>
        <xdr:cNvCxnSpPr/>
      </xdr:nvCxnSpPr>
      <xdr:spPr>
        <a:xfrm flipV="1">
          <a:off x="16317595" y="15608605"/>
          <a:ext cx="1269" cy="1409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47934</xdr:rowOff>
    </xdr:from>
    <xdr:ext cx="313932" cy="259045"/>
    <xdr:sp macro="" textlink="">
      <xdr:nvSpPr>
        <xdr:cNvPr id="682" name="積立金最小値テキスト"/>
        <xdr:cNvSpPr txBox="1"/>
      </xdr:nvSpPr>
      <xdr:spPr>
        <a:xfrm>
          <a:off x="16370300" y="17021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44107</xdr:rowOff>
    </xdr:from>
    <xdr:to>
      <xdr:col>86</xdr:col>
      <xdr:colOff>25400</xdr:colOff>
      <xdr:row>99</xdr:row>
      <xdr:rowOff>44107</xdr:rowOff>
    </xdr:to>
    <xdr:cxnSp macro="">
      <xdr:nvCxnSpPr>
        <xdr:cNvPr id="683" name="直線コネクタ 682"/>
        <xdr:cNvCxnSpPr/>
      </xdr:nvCxnSpPr>
      <xdr:spPr>
        <a:xfrm>
          <a:off x="16230600" y="1701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124782</xdr:rowOff>
    </xdr:from>
    <xdr:ext cx="534377" cy="259045"/>
    <xdr:sp macro="" textlink="">
      <xdr:nvSpPr>
        <xdr:cNvPr id="684" name="積立金最大値テキスト"/>
        <xdr:cNvSpPr txBox="1"/>
      </xdr:nvSpPr>
      <xdr:spPr>
        <a:xfrm>
          <a:off x="16370300" y="153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6655</xdr:rowOff>
    </xdr:from>
    <xdr:to>
      <xdr:col>86</xdr:col>
      <xdr:colOff>25400</xdr:colOff>
      <xdr:row>91</xdr:row>
      <xdr:rowOff>6655</xdr:rowOff>
    </xdr:to>
    <xdr:cxnSp macro="">
      <xdr:nvCxnSpPr>
        <xdr:cNvPr id="685" name="直線コネクタ 684"/>
        <xdr:cNvCxnSpPr/>
      </xdr:nvCxnSpPr>
      <xdr:spPr>
        <a:xfrm>
          <a:off x="16230600" y="1560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98933</xdr:rowOff>
    </xdr:from>
    <xdr:to>
      <xdr:col>85</xdr:col>
      <xdr:colOff>127000</xdr:colOff>
      <xdr:row>98</xdr:row>
      <xdr:rowOff>140348</xdr:rowOff>
    </xdr:to>
    <xdr:cxnSp macro="">
      <xdr:nvCxnSpPr>
        <xdr:cNvPr id="686" name="直線コネクタ 685"/>
        <xdr:cNvCxnSpPr/>
      </xdr:nvCxnSpPr>
      <xdr:spPr>
        <a:xfrm flipV="1">
          <a:off x="15481300" y="16901033"/>
          <a:ext cx="838200" cy="4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154201</xdr:rowOff>
    </xdr:from>
    <xdr:ext cx="534377" cy="259045"/>
    <xdr:sp macro="" textlink="">
      <xdr:nvSpPr>
        <xdr:cNvPr id="687" name="積立金平均値テキスト"/>
        <xdr:cNvSpPr txBox="1"/>
      </xdr:nvSpPr>
      <xdr:spPr>
        <a:xfrm>
          <a:off x="16370300" y="16613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131324</xdr:rowOff>
    </xdr:from>
    <xdr:to>
      <xdr:col>85</xdr:col>
      <xdr:colOff>177800</xdr:colOff>
      <xdr:row>98</xdr:row>
      <xdr:rowOff>61474</xdr:rowOff>
    </xdr:to>
    <xdr:sp macro="" textlink="">
      <xdr:nvSpPr>
        <xdr:cNvPr id="688" name="フローチャート: 判断 687"/>
        <xdr:cNvSpPr/>
      </xdr:nvSpPr>
      <xdr:spPr>
        <a:xfrm>
          <a:off x="162687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140348</xdr:rowOff>
    </xdr:from>
    <xdr:to>
      <xdr:col>81</xdr:col>
      <xdr:colOff>50800</xdr:colOff>
      <xdr:row>99</xdr:row>
      <xdr:rowOff>17284</xdr:rowOff>
    </xdr:to>
    <xdr:cxnSp macro="">
      <xdr:nvCxnSpPr>
        <xdr:cNvPr id="689" name="直線コネクタ 688"/>
        <xdr:cNvCxnSpPr/>
      </xdr:nvCxnSpPr>
      <xdr:spPr>
        <a:xfrm flipV="1">
          <a:off x="14592300" y="16942448"/>
          <a:ext cx="889000" cy="4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147155</xdr:rowOff>
    </xdr:from>
    <xdr:to>
      <xdr:col>81</xdr:col>
      <xdr:colOff>101600</xdr:colOff>
      <xdr:row>98</xdr:row>
      <xdr:rowOff>77305</xdr:rowOff>
    </xdr:to>
    <xdr:sp macro="" textlink="">
      <xdr:nvSpPr>
        <xdr:cNvPr id="690" name="フローチャート: 判断 689"/>
        <xdr:cNvSpPr/>
      </xdr:nvSpPr>
      <xdr:spPr>
        <a:xfrm>
          <a:off x="15430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93832</xdr:rowOff>
    </xdr:from>
    <xdr:ext cx="469744" cy="259045"/>
    <xdr:sp macro="" textlink="">
      <xdr:nvSpPr>
        <xdr:cNvPr id="691" name="テキスト ボックス 690"/>
        <xdr:cNvSpPr txBox="1"/>
      </xdr:nvSpPr>
      <xdr:spPr>
        <a:xfrm>
          <a:off x="15246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8846</xdr:rowOff>
    </xdr:from>
    <xdr:to>
      <xdr:col>76</xdr:col>
      <xdr:colOff>114300</xdr:colOff>
      <xdr:row>99</xdr:row>
      <xdr:rowOff>17284</xdr:rowOff>
    </xdr:to>
    <xdr:cxnSp macro="">
      <xdr:nvCxnSpPr>
        <xdr:cNvPr id="692" name="直線コネクタ 691"/>
        <xdr:cNvCxnSpPr/>
      </xdr:nvCxnSpPr>
      <xdr:spPr>
        <a:xfrm>
          <a:off x="13703300" y="16982396"/>
          <a:ext cx="889000" cy="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164167</xdr:rowOff>
    </xdr:from>
    <xdr:to>
      <xdr:col>76</xdr:col>
      <xdr:colOff>165100</xdr:colOff>
      <xdr:row>98</xdr:row>
      <xdr:rowOff>94317</xdr:rowOff>
    </xdr:to>
    <xdr:sp macro="" textlink="">
      <xdr:nvSpPr>
        <xdr:cNvPr id="693" name="フローチャート: 判断 692"/>
        <xdr:cNvSpPr/>
      </xdr:nvSpPr>
      <xdr:spPr>
        <a:xfrm>
          <a:off x="14541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110844</xdr:rowOff>
    </xdr:from>
    <xdr:ext cx="469744" cy="259045"/>
    <xdr:sp macro="" textlink="">
      <xdr:nvSpPr>
        <xdr:cNvPr id="694" name="テキスト ボックス 693"/>
        <xdr:cNvSpPr txBox="1"/>
      </xdr:nvSpPr>
      <xdr:spPr>
        <a:xfrm>
          <a:off x="14357428" y="1657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8846</xdr:rowOff>
    </xdr:from>
    <xdr:to>
      <xdr:col>71</xdr:col>
      <xdr:colOff>177800</xdr:colOff>
      <xdr:row>99</xdr:row>
      <xdr:rowOff>9207</xdr:rowOff>
    </xdr:to>
    <xdr:cxnSp macro="">
      <xdr:nvCxnSpPr>
        <xdr:cNvPr id="695" name="直線コネクタ 694"/>
        <xdr:cNvCxnSpPr/>
      </xdr:nvCxnSpPr>
      <xdr:spPr>
        <a:xfrm flipV="1">
          <a:off x="12814300" y="16982396"/>
          <a:ext cx="889000" cy="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81908</xdr:rowOff>
    </xdr:from>
    <xdr:to>
      <xdr:col>72</xdr:col>
      <xdr:colOff>38100</xdr:colOff>
      <xdr:row>98</xdr:row>
      <xdr:rowOff>12058</xdr:rowOff>
    </xdr:to>
    <xdr:sp macro="" textlink="">
      <xdr:nvSpPr>
        <xdr:cNvPr id="696" name="フローチャート: 判断 695"/>
        <xdr:cNvSpPr/>
      </xdr:nvSpPr>
      <xdr:spPr>
        <a:xfrm>
          <a:off x="136525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28585</xdr:rowOff>
    </xdr:from>
    <xdr:ext cx="534377" cy="259045"/>
    <xdr:sp macro="" textlink="">
      <xdr:nvSpPr>
        <xdr:cNvPr id="697" name="テキスト ボックス 696"/>
        <xdr:cNvSpPr txBox="1"/>
      </xdr:nvSpPr>
      <xdr:spPr>
        <a:xfrm>
          <a:off x="13436111" y="1648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7386</xdr:rowOff>
    </xdr:from>
    <xdr:to>
      <xdr:col>67</xdr:col>
      <xdr:colOff>101600</xdr:colOff>
      <xdr:row>97</xdr:row>
      <xdr:rowOff>108986</xdr:rowOff>
    </xdr:to>
    <xdr:sp macro="" textlink="">
      <xdr:nvSpPr>
        <xdr:cNvPr id="698" name="フローチャート: 判断 697"/>
        <xdr:cNvSpPr/>
      </xdr:nvSpPr>
      <xdr:spPr>
        <a:xfrm>
          <a:off x="12763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125513</xdr:rowOff>
    </xdr:from>
    <xdr:ext cx="534377" cy="259045"/>
    <xdr:sp macro="" textlink="">
      <xdr:nvSpPr>
        <xdr:cNvPr id="699" name="テキスト ボックス 698"/>
        <xdr:cNvSpPr txBox="1"/>
      </xdr:nvSpPr>
      <xdr:spPr>
        <a:xfrm>
          <a:off x="12547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48133</xdr:rowOff>
    </xdr:from>
    <xdr:to>
      <xdr:col>85</xdr:col>
      <xdr:colOff>177800</xdr:colOff>
      <xdr:row>98</xdr:row>
      <xdr:rowOff>149733</xdr:rowOff>
    </xdr:to>
    <xdr:sp macro="" textlink="">
      <xdr:nvSpPr>
        <xdr:cNvPr id="705" name="楕円 704"/>
        <xdr:cNvSpPr/>
      </xdr:nvSpPr>
      <xdr:spPr>
        <a:xfrm>
          <a:off x="16268700" y="1685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134510</xdr:rowOff>
    </xdr:from>
    <xdr:ext cx="469744" cy="259045"/>
    <xdr:sp macro="" textlink="">
      <xdr:nvSpPr>
        <xdr:cNvPr id="706" name="積立金該当値テキスト"/>
        <xdr:cNvSpPr txBox="1"/>
      </xdr:nvSpPr>
      <xdr:spPr>
        <a:xfrm>
          <a:off x="16370300" y="16765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89548</xdr:rowOff>
    </xdr:from>
    <xdr:to>
      <xdr:col>81</xdr:col>
      <xdr:colOff>101600</xdr:colOff>
      <xdr:row>99</xdr:row>
      <xdr:rowOff>19698</xdr:rowOff>
    </xdr:to>
    <xdr:sp macro="" textlink="">
      <xdr:nvSpPr>
        <xdr:cNvPr id="707" name="楕円 706"/>
        <xdr:cNvSpPr/>
      </xdr:nvSpPr>
      <xdr:spPr>
        <a:xfrm>
          <a:off x="15430500" y="1689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10825</xdr:rowOff>
    </xdr:from>
    <xdr:ext cx="469744" cy="259045"/>
    <xdr:sp macro="" textlink="">
      <xdr:nvSpPr>
        <xdr:cNvPr id="708" name="テキスト ボックス 707"/>
        <xdr:cNvSpPr txBox="1"/>
      </xdr:nvSpPr>
      <xdr:spPr>
        <a:xfrm>
          <a:off x="15246428" y="1698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137934</xdr:rowOff>
    </xdr:from>
    <xdr:to>
      <xdr:col>76</xdr:col>
      <xdr:colOff>165100</xdr:colOff>
      <xdr:row>99</xdr:row>
      <xdr:rowOff>68084</xdr:rowOff>
    </xdr:to>
    <xdr:sp macro="" textlink="">
      <xdr:nvSpPr>
        <xdr:cNvPr id="709" name="楕円 708"/>
        <xdr:cNvSpPr/>
      </xdr:nvSpPr>
      <xdr:spPr>
        <a:xfrm>
          <a:off x="14541500" y="1694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59211</xdr:rowOff>
    </xdr:from>
    <xdr:ext cx="469744" cy="259045"/>
    <xdr:sp macro="" textlink="">
      <xdr:nvSpPr>
        <xdr:cNvPr id="710" name="テキスト ボックス 709"/>
        <xdr:cNvSpPr txBox="1"/>
      </xdr:nvSpPr>
      <xdr:spPr>
        <a:xfrm>
          <a:off x="14357428" y="17032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129496</xdr:rowOff>
    </xdr:from>
    <xdr:to>
      <xdr:col>72</xdr:col>
      <xdr:colOff>38100</xdr:colOff>
      <xdr:row>99</xdr:row>
      <xdr:rowOff>59646</xdr:rowOff>
    </xdr:to>
    <xdr:sp macro="" textlink="">
      <xdr:nvSpPr>
        <xdr:cNvPr id="711" name="楕円 710"/>
        <xdr:cNvSpPr/>
      </xdr:nvSpPr>
      <xdr:spPr>
        <a:xfrm>
          <a:off x="13652500" y="169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50773</xdr:rowOff>
    </xdr:from>
    <xdr:ext cx="469744" cy="259045"/>
    <xdr:sp macro="" textlink="">
      <xdr:nvSpPr>
        <xdr:cNvPr id="712" name="テキスト ボックス 711"/>
        <xdr:cNvSpPr txBox="1"/>
      </xdr:nvSpPr>
      <xdr:spPr>
        <a:xfrm>
          <a:off x="13468428" y="17024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129857</xdr:rowOff>
    </xdr:from>
    <xdr:to>
      <xdr:col>67</xdr:col>
      <xdr:colOff>101600</xdr:colOff>
      <xdr:row>99</xdr:row>
      <xdr:rowOff>60007</xdr:rowOff>
    </xdr:to>
    <xdr:sp macro="" textlink="">
      <xdr:nvSpPr>
        <xdr:cNvPr id="713" name="楕円 712"/>
        <xdr:cNvSpPr/>
      </xdr:nvSpPr>
      <xdr:spPr>
        <a:xfrm>
          <a:off x="12763500" y="1693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51134</xdr:rowOff>
    </xdr:from>
    <xdr:ext cx="469744" cy="259045"/>
    <xdr:sp macro="" textlink="">
      <xdr:nvSpPr>
        <xdr:cNvPr id="714" name="テキスト ボックス 713"/>
        <xdr:cNvSpPr txBox="1"/>
      </xdr:nvSpPr>
      <xdr:spPr>
        <a:xfrm>
          <a:off x="12579428" y="1702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4" name="テキスト ボックス 73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40" name="直線コネクタ 739"/>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43" name="投資及び出資金最大値テキスト"/>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44" name="直線コネクタ 743"/>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45320</xdr:rowOff>
    </xdr:from>
    <xdr:to>
      <xdr:col>116</xdr:col>
      <xdr:colOff>63500</xdr:colOff>
      <xdr:row>39</xdr:row>
      <xdr:rowOff>81352</xdr:rowOff>
    </xdr:to>
    <xdr:cxnSp macro="">
      <xdr:nvCxnSpPr>
        <xdr:cNvPr id="745" name="直線コネクタ 744"/>
        <xdr:cNvCxnSpPr/>
      </xdr:nvCxnSpPr>
      <xdr:spPr>
        <a:xfrm flipV="1">
          <a:off x="21323300" y="6731870"/>
          <a:ext cx="838200" cy="3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141604</xdr:rowOff>
    </xdr:from>
    <xdr:ext cx="378565" cy="259045"/>
    <xdr:sp macro="" textlink="">
      <xdr:nvSpPr>
        <xdr:cNvPr id="746" name="投資及び出資金平均値テキスト"/>
        <xdr:cNvSpPr txBox="1"/>
      </xdr:nvSpPr>
      <xdr:spPr>
        <a:xfrm>
          <a:off x="22212300" y="64852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118727</xdr:rowOff>
    </xdr:from>
    <xdr:to>
      <xdr:col>116</xdr:col>
      <xdr:colOff>114300</xdr:colOff>
      <xdr:row>39</xdr:row>
      <xdr:rowOff>48877</xdr:rowOff>
    </xdr:to>
    <xdr:sp macro="" textlink="">
      <xdr:nvSpPr>
        <xdr:cNvPr id="747" name="フローチャート: 判断 746"/>
        <xdr:cNvSpPr/>
      </xdr:nvSpPr>
      <xdr:spPr>
        <a:xfrm>
          <a:off x="22110700" y="66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41728</xdr:rowOff>
    </xdr:from>
    <xdr:to>
      <xdr:col>111</xdr:col>
      <xdr:colOff>177800</xdr:colOff>
      <xdr:row>39</xdr:row>
      <xdr:rowOff>81352</xdr:rowOff>
    </xdr:to>
    <xdr:cxnSp macro="">
      <xdr:nvCxnSpPr>
        <xdr:cNvPr id="748" name="直線コネクタ 747"/>
        <xdr:cNvCxnSpPr/>
      </xdr:nvCxnSpPr>
      <xdr:spPr>
        <a:xfrm>
          <a:off x="20434300" y="6728278"/>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122428</xdr:rowOff>
    </xdr:from>
    <xdr:to>
      <xdr:col>112</xdr:col>
      <xdr:colOff>38100</xdr:colOff>
      <xdr:row>39</xdr:row>
      <xdr:rowOff>52578</xdr:rowOff>
    </xdr:to>
    <xdr:sp macro="" textlink="">
      <xdr:nvSpPr>
        <xdr:cNvPr id="749" name="フローチャート: 判断 748"/>
        <xdr:cNvSpPr/>
      </xdr:nvSpPr>
      <xdr:spPr>
        <a:xfrm>
          <a:off x="212725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69105</xdr:rowOff>
    </xdr:from>
    <xdr:ext cx="378565" cy="259045"/>
    <xdr:sp macro="" textlink="">
      <xdr:nvSpPr>
        <xdr:cNvPr id="750" name="テキスト ボックス 749"/>
        <xdr:cNvSpPr txBox="1"/>
      </xdr:nvSpPr>
      <xdr:spPr>
        <a:xfrm>
          <a:off x="21134017" y="641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41728</xdr:rowOff>
    </xdr:from>
    <xdr:to>
      <xdr:col>107</xdr:col>
      <xdr:colOff>50800</xdr:colOff>
      <xdr:row>39</xdr:row>
      <xdr:rowOff>64044</xdr:rowOff>
    </xdr:to>
    <xdr:cxnSp macro="">
      <xdr:nvCxnSpPr>
        <xdr:cNvPr id="751" name="直線コネクタ 750"/>
        <xdr:cNvCxnSpPr/>
      </xdr:nvCxnSpPr>
      <xdr:spPr>
        <a:xfrm flipV="1">
          <a:off x="19545300" y="6728278"/>
          <a:ext cx="889000" cy="2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136689</xdr:rowOff>
    </xdr:from>
    <xdr:to>
      <xdr:col>107</xdr:col>
      <xdr:colOff>101600</xdr:colOff>
      <xdr:row>39</xdr:row>
      <xdr:rowOff>66839</xdr:rowOff>
    </xdr:to>
    <xdr:sp macro="" textlink="">
      <xdr:nvSpPr>
        <xdr:cNvPr id="752" name="フローチャート: 判断 751"/>
        <xdr:cNvSpPr/>
      </xdr:nvSpPr>
      <xdr:spPr>
        <a:xfrm>
          <a:off x="20383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83365</xdr:rowOff>
    </xdr:from>
    <xdr:ext cx="378565" cy="259045"/>
    <xdr:sp macro="" textlink="">
      <xdr:nvSpPr>
        <xdr:cNvPr id="753" name="テキスト ボックス 752"/>
        <xdr:cNvSpPr txBox="1"/>
      </xdr:nvSpPr>
      <xdr:spPr>
        <a:xfrm>
          <a:off x="20245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64044</xdr:rowOff>
    </xdr:from>
    <xdr:to>
      <xdr:col>102</xdr:col>
      <xdr:colOff>114300</xdr:colOff>
      <xdr:row>39</xdr:row>
      <xdr:rowOff>89190</xdr:rowOff>
    </xdr:to>
    <xdr:cxnSp macro="">
      <xdr:nvCxnSpPr>
        <xdr:cNvPr id="754" name="直線コネクタ 753"/>
        <xdr:cNvCxnSpPr/>
      </xdr:nvCxnSpPr>
      <xdr:spPr>
        <a:xfrm flipV="1">
          <a:off x="18656300" y="675059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126891</xdr:rowOff>
    </xdr:from>
    <xdr:to>
      <xdr:col>102</xdr:col>
      <xdr:colOff>165100</xdr:colOff>
      <xdr:row>39</xdr:row>
      <xdr:rowOff>57041</xdr:rowOff>
    </xdr:to>
    <xdr:sp macro="" textlink="">
      <xdr:nvSpPr>
        <xdr:cNvPr id="755" name="フローチャート: 判断 754"/>
        <xdr:cNvSpPr/>
      </xdr:nvSpPr>
      <xdr:spPr>
        <a:xfrm>
          <a:off x="19494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73568</xdr:rowOff>
    </xdr:from>
    <xdr:ext cx="378565" cy="259045"/>
    <xdr:sp macro="" textlink="">
      <xdr:nvSpPr>
        <xdr:cNvPr id="756" name="テキスト ボックス 755"/>
        <xdr:cNvSpPr txBox="1"/>
      </xdr:nvSpPr>
      <xdr:spPr>
        <a:xfrm>
          <a:off x="19356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84001</xdr:rowOff>
    </xdr:from>
    <xdr:to>
      <xdr:col>98</xdr:col>
      <xdr:colOff>38100</xdr:colOff>
      <xdr:row>39</xdr:row>
      <xdr:rowOff>14151</xdr:rowOff>
    </xdr:to>
    <xdr:sp macro="" textlink="">
      <xdr:nvSpPr>
        <xdr:cNvPr id="757" name="フローチャート: 判断 756"/>
        <xdr:cNvSpPr/>
      </xdr:nvSpPr>
      <xdr:spPr>
        <a:xfrm>
          <a:off x="18605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30678</xdr:rowOff>
    </xdr:from>
    <xdr:ext cx="469744" cy="259045"/>
    <xdr:sp macro="" textlink="">
      <xdr:nvSpPr>
        <xdr:cNvPr id="758" name="テキスト ボックス 757"/>
        <xdr:cNvSpPr txBox="1"/>
      </xdr:nvSpPr>
      <xdr:spPr>
        <a:xfrm>
          <a:off x="18421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165970</xdr:rowOff>
    </xdr:from>
    <xdr:to>
      <xdr:col>116</xdr:col>
      <xdr:colOff>114300</xdr:colOff>
      <xdr:row>39</xdr:row>
      <xdr:rowOff>96120</xdr:rowOff>
    </xdr:to>
    <xdr:sp macro="" textlink="">
      <xdr:nvSpPr>
        <xdr:cNvPr id="764" name="楕円 763"/>
        <xdr:cNvSpPr/>
      </xdr:nvSpPr>
      <xdr:spPr>
        <a:xfrm>
          <a:off x="22110700" y="668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97153</xdr:rowOff>
    </xdr:from>
    <xdr:ext cx="378565" cy="259045"/>
    <xdr:sp macro="" textlink="">
      <xdr:nvSpPr>
        <xdr:cNvPr id="765" name="投資及び出資金該当値テキスト"/>
        <xdr:cNvSpPr txBox="1"/>
      </xdr:nvSpPr>
      <xdr:spPr>
        <a:xfrm>
          <a:off x="22212300" y="6612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30552</xdr:rowOff>
    </xdr:from>
    <xdr:to>
      <xdr:col>112</xdr:col>
      <xdr:colOff>38100</xdr:colOff>
      <xdr:row>39</xdr:row>
      <xdr:rowOff>132152</xdr:rowOff>
    </xdr:to>
    <xdr:sp macro="" textlink="">
      <xdr:nvSpPr>
        <xdr:cNvPr id="766" name="楕円 765"/>
        <xdr:cNvSpPr/>
      </xdr:nvSpPr>
      <xdr:spPr>
        <a:xfrm>
          <a:off x="21272500" y="671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123279</xdr:rowOff>
    </xdr:from>
    <xdr:ext cx="378565" cy="259045"/>
    <xdr:sp macro="" textlink="">
      <xdr:nvSpPr>
        <xdr:cNvPr id="767" name="テキスト ボックス 766"/>
        <xdr:cNvSpPr txBox="1"/>
      </xdr:nvSpPr>
      <xdr:spPr>
        <a:xfrm>
          <a:off x="21134017" y="6809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162378</xdr:rowOff>
    </xdr:from>
    <xdr:to>
      <xdr:col>107</xdr:col>
      <xdr:colOff>101600</xdr:colOff>
      <xdr:row>39</xdr:row>
      <xdr:rowOff>92528</xdr:rowOff>
    </xdr:to>
    <xdr:sp macro="" textlink="">
      <xdr:nvSpPr>
        <xdr:cNvPr id="768" name="楕円 767"/>
        <xdr:cNvSpPr/>
      </xdr:nvSpPr>
      <xdr:spPr>
        <a:xfrm>
          <a:off x="20383500" y="667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83655</xdr:rowOff>
    </xdr:from>
    <xdr:ext cx="378565" cy="259045"/>
    <xdr:sp macro="" textlink="">
      <xdr:nvSpPr>
        <xdr:cNvPr id="769" name="テキスト ボックス 768"/>
        <xdr:cNvSpPr txBox="1"/>
      </xdr:nvSpPr>
      <xdr:spPr>
        <a:xfrm>
          <a:off x="20245017" y="677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13244</xdr:rowOff>
    </xdr:from>
    <xdr:to>
      <xdr:col>102</xdr:col>
      <xdr:colOff>165100</xdr:colOff>
      <xdr:row>39</xdr:row>
      <xdr:rowOff>114844</xdr:rowOff>
    </xdr:to>
    <xdr:sp macro="" textlink="">
      <xdr:nvSpPr>
        <xdr:cNvPr id="770" name="楕円 769"/>
        <xdr:cNvSpPr/>
      </xdr:nvSpPr>
      <xdr:spPr>
        <a:xfrm>
          <a:off x="19494500" y="669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105971</xdr:rowOff>
    </xdr:from>
    <xdr:ext cx="378565" cy="259045"/>
    <xdr:sp macro="" textlink="">
      <xdr:nvSpPr>
        <xdr:cNvPr id="771" name="テキスト ボックス 770"/>
        <xdr:cNvSpPr txBox="1"/>
      </xdr:nvSpPr>
      <xdr:spPr>
        <a:xfrm>
          <a:off x="19356017" y="6792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38390</xdr:rowOff>
    </xdr:from>
    <xdr:to>
      <xdr:col>98</xdr:col>
      <xdr:colOff>38100</xdr:colOff>
      <xdr:row>39</xdr:row>
      <xdr:rowOff>139990</xdr:rowOff>
    </xdr:to>
    <xdr:sp macro="" textlink="">
      <xdr:nvSpPr>
        <xdr:cNvPr id="772" name="楕円 771"/>
        <xdr:cNvSpPr/>
      </xdr:nvSpPr>
      <xdr:spPr>
        <a:xfrm>
          <a:off x="18605500" y="672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131117</xdr:rowOff>
    </xdr:from>
    <xdr:ext cx="313932" cy="259045"/>
    <xdr:sp macro="" textlink="">
      <xdr:nvSpPr>
        <xdr:cNvPr id="773" name="テキスト ボックス 772"/>
        <xdr:cNvSpPr txBox="1"/>
      </xdr:nvSpPr>
      <xdr:spPr>
        <a:xfrm>
          <a:off x="18499333" y="68176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44069</xdr:rowOff>
    </xdr:from>
    <xdr:to>
      <xdr:col>116</xdr:col>
      <xdr:colOff>62864</xdr:colOff>
      <xdr:row>59</xdr:row>
      <xdr:rowOff>44450</xdr:rowOff>
    </xdr:to>
    <xdr:cxnSp macro="">
      <xdr:nvCxnSpPr>
        <xdr:cNvPr id="797" name="直線コネクタ 796"/>
        <xdr:cNvCxnSpPr/>
      </xdr:nvCxnSpPr>
      <xdr:spPr>
        <a:xfrm flipV="1">
          <a:off x="22159595" y="8616569"/>
          <a:ext cx="1269" cy="15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162196</xdr:rowOff>
    </xdr:from>
    <xdr:ext cx="534377" cy="259045"/>
    <xdr:sp macro="" textlink="">
      <xdr:nvSpPr>
        <xdr:cNvPr id="800" name="貸付金最大値テキスト"/>
        <xdr:cNvSpPr txBox="1"/>
      </xdr:nvSpPr>
      <xdr:spPr>
        <a:xfrm>
          <a:off x="22212300" y="839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44069</xdr:rowOff>
    </xdr:from>
    <xdr:to>
      <xdr:col>116</xdr:col>
      <xdr:colOff>152400</xdr:colOff>
      <xdr:row>50</xdr:row>
      <xdr:rowOff>44069</xdr:rowOff>
    </xdr:to>
    <xdr:cxnSp macro="">
      <xdr:nvCxnSpPr>
        <xdr:cNvPr id="801" name="直線コネクタ 800"/>
        <xdr:cNvCxnSpPr/>
      </xdr:nvCxnSpPr>
      <xdr:spPr>
        <a:xfrm>
          <a:off x="22072600" y="861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2" name="直線コネクタ 801"/>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95128</xdr:rowOff>
    </xdr:from>
    <xdr:ext cx="469744" cy="259045"/>
    <xdr:sp macro="" textlink="">
      <xdr:nvSpPr>
        <xdr:cNvPr id="803" name="貸付金平均値テキスト"/>
        <xdr:cNvSpPr txBox="1"/>
      </xdr:nvSpPr>
      <xdr:spPr>
        <a:xfrm>
          <a:off x="22212300" y="9867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72251</xdr:rowOff>
    </xdr:from>
    <xdr:to>
      <xdr:col>116</xdr:col>
      <xdr:colOff>114300</xdr:colOff>
      <xdr:row>59</xdr:row>
      <xdr:rowOff>2401</xdr:rowOff>
    </xdr:to>
    <xdr:sp macro="" textlink="">
      <xdr:nvSpPr>
        <xdr:cNvPr id="804" name="フローチャート: 判断 803"/>
        <xdr:cNvSpPr/>
      </xdr:nvSpPr>
      <xdr:spPr>
        <a:xfrm>
          <a:off x="221107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5" name="直線コネクタ 804"/>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806" name="フローチャート: 判断 805"/>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22013</xdr:rowOff>
    </xdr:from>
    <xdr:ext cx="469744" cy="259045"/>
    <xdr:sp macro="" textlink="">
      <xdr:nvSpPr>
        <xdr:cNvPr id="807" name="テキスト ボックス 806"/>
        <xdr:cNvSpPr txBox="1"/>
      </xdr:nvSpPr>
      <xdr:spPr>
        <a:xfrm>
          <a:off x="21088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8" name="直線コネクタ 807"/>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54648</xdr:rowOff>
    </xdr:from>
    <xdr:to>
      <xdr:col>107</xdr:col>
      <xdr:colOff>101600</xdr:colOff>
      <xdr:row>58</xdr:row>
      <xdr:rowOff>156248</xdr:rowOff>
    </xdr:to>
    <xdr:sp macro="" textlink="">
      <xdr:nvSpPr>
        <xdr:cNvPr id="809" name="フローチャート: 判断 808"/>
        <xdr:cNvSpPr/>
      </xdr:nvSpPr>
      <xdr:spPr>
        <a:xfrm>
          <a:off x="20383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1325</xdr:rowOff>
    </xdr:from>
    <xdr:ext cx="469744" cy="259045"/>
    <xdr:sp macro="" textlink="">
      <xdr:nvSpPr>
        <xdr:cNvPr id="810" name="テキスト ボックス 809"/>
        <xdr:cNvSpPr txBox="1"/>
      </xdr:nvSpPr>
      <xdr:spPr>
        <a:xfrm>
          <a:off x="20199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1" name="直線コネクタ 810"/>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66421</xdr:rowOff>
    </xdr:from>
    <xdr:to>
      <xdr:col>102</xdr:col>
      <xdr:colOff>165100</xdr:colOff>
      <xdr:row>58</xdr:row>
      <xdr:rowOff>168021</xdr:rowOff>
    </xdr:to>
    <xdr:sp macro="" textlink="">
      <xdr:nvSpPr>
        <xdr:cNvPr id="812" name="フローチャート: 判断 811"/>
        <xdr:cNvSpPr/>
      </xdr:nvSpPr>
      <xdr:spPr>
        <a:xfrm>
          <a:off x="19494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13098</xdr:rowOff>
    </xdr:from>
    <xdr:ext cx="469744" cy="259045"/>
    <xdr:sp macro="" textlink="">
      <xdr:nvSpPr>
        <xdr:cNvPr id="813" name="テキスト ボックス 812"/>
        <xdr:cNvSpPr txBox="1"/>
      </xdr:nvSpPr>
      <xdr:spPr>
        <a:xfrm>
          <a:off x="19310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4" name="フローチャート: 判断 813"/>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5" name="テキスト ボックス 814"/>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1" name="楕円 820"/>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2"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3" name="楕円 822"/>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4" name="テキスト ボックス 823"/>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5" name="楕円 824"/>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6" name="テキスト ボックス 825"/>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7" name="楕円 826"/>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8" name="テキスト ボックス 827"/>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9" name="楕円 828"/>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0" name="テキスト ボックス 82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70891</xdr:rowOff>
    </xdr:from>
    <xdr:to>
      <xdr:col>116</xdr:col>
      <xdr:colOff>62864</xdr:colOff>
      <xdr:row>78</xdr:row>
      <xdr:rowOff>102622</xdr:rowOff>
    </xdr:to>
    <xdr:cxnSp macro="">
      <xdr:nvCxnSpPr>
        <xdr:cNvPr id="853" name="直線コネクタ 852"/>
        <xdr:cNvCxnSpPr/>
      </xdr:nvCxnSpPr>
      <xdr:spPr>
        <a:xfrm flipV="1">
          <a:off x="22159595" y="12243841"/>
          <a:ext cx="1269" cy="123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106449</xdr:rowOff>
    </xdr:from>
    <xdr:ext cx="534377" cy="259045"/>
    <xdr:sp macro="" textlink="">
      <xdr:nvSpPr>
        <xdr:cNvPr id="854" name="繰出金最小値テキスト"/>
        <xdr:cNvSpPr txBox="1"/>
      </xdr:nvSpPr>
      <xdr:spPr>
        <a:xfrm>
          <a:off x="22212300" y="1347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102622</xdr:rowOff>
    </xdr:from>
    <xdr:to>
      <xdr:col>116</xdr:col>
      <xdr:colOff>152400</xdr:colOff>
      <xdr:row>78</xdr:row>
      <xdr:rowOff>102622</xdr:rowOff>
    </xdr:to>
    <xdr:cxnSp macro="">
      <xdr:nvCxnSpPr>
        <xdr:cNvPr id="855" name="直線コネクタ 854"/>
        <xdr:cNvCxnSpPr/>
      </xdr:nvCxnSpPr>
      <xdr:spPr>
        <a:xfrm>
          <a:off x="22072600" y="134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17568</xdr:rowOff>
    </xdr:from>
    <xdr:ext cx="534377" cy="259045"/>
    <xdr:sp macro="" textlink="">
      <xdr:nvSpPr>
        <xdr:cNvPr id="856" name="繰出金最大値テキスト"/>
        <xdr:cNvSpPr txBox="1"/>
      </xdr:nvSpPr>
      <xdr:spPr>
        <a:xfrm>
          <a:off x="22212300" y="120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70891</xdr:rowOff>
    </xdr:from>
    <xdr:to>
      <xdr:col>116</xdr:col>
      <xdr:colOff>152400</xdr:colOff>
      <xdr:row>71</xdr:row>
      <xdr:rowOff>70891</xdr:rowOff>
    </xdr:to>
    <xdr:cxnSp macro="">
      <xdr:nvCxnSpPr>
        <xdr:cNvPr id="857" name="直線コネクタ 856"/>
        <xdr:cNvCxnSpPr/>
      </xdr:nvCxnSpPr>
      <xdr:spPr>
        <a:xfrm>
          <a:off x="22072600" y="1224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160663</xdr:rowOff>
    </xdr:from>
    <xdr:to>
      <xdr:col>116</xdr:col>
      <xdr:colOff>63500</xdr:colOff>
      <xdr:row>77</xdr:row>
      <xdr:rowOff>4163</xdr:rowOff>
    </xdr:to>
    <xdr:cxnSp macro="">
      <xdr:nvCxnSpPr>
        <xdr:cNvPr id="858" name="直線コネクタ 857"/>
        <xdr:cNvCxnSpPr/>
      </xdr:nvCxnSpPr>
      <xdr:spPr>
        <a:xfrm flipV="1">
          <a:off x="21323300" y="13190863"/>
          <a:ext cx="838200" cy="1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44591</xdr:rowOff>
    </xdr:from>
    <xdr:ext cx="534377" cy="259045"/>
    <xdr:sp macro="" textlink="">
      <xdr:nvSpPr>
        <xdr:cNvPr id="859" name="繰出金平均値テキスト"/>
        <xdr:cNvSpPr txBox="1"/>
      </xdr:nvSpPr>
      <xdr:spPr>
        <a:xfrm>
          <a:off x="22212300" y="12903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21715</xdr:rowOff>
    </xdr:from>
    <xdr:to>
      <xdr:col>116</xdr:col>
      <xdr:colOff>114300</xdr:colOff>
      <xdr:row>76</xdr:row>
      <xdr:rowOff>123315</xdr:rowOff>
    </xdr:to>
    <xdr:sp macro="" textlink="">
      <xdr:nvSpPr>
        <xdr:cNvPr id="860" name="フローチャート: 判断 859"/>
        <xdr:cNvSpPr/>
      </xdr:nvSpPr>
      <xdr:spPr>
        <a:xfrm>
          <a:off x="221107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129825</xdr:rowOff>
    </xdr:from>
    <xdr:to>
      <xdr:col>111</xdr:col>
      <xdr:colOff>177800</xdr:colOff>
      <xdr:row>77</xdr:row>
      <xdr:rowOff>4163</xdr:rowOff>
    </xdr:to>
    <xdr:cxnSp macro="">
      <xdr:nvCxnSpPr>
        <xdr:cNvPr id="861" name="直線コネクタ 860"/>
        <xdr:cNvCxnSpPr/>
      </xdr:nvCxnSpPr>
      <xdr:spPr>
        <a:xfrm>
          <a:off x="20434300" y="12988575"/>
          <a:ext cx="889000" cy="21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5713</xdr:rowOff>
    </xdr:from>
    <xdr:to>
      <xdr:col>112</xdr:col>
      <xdr:colOff>38100</xdr:colOff>
      <xdr:row>76</xdr:row>
      <xdr:rowOff>107313</xdr:rowOff>
    </xdr:to>
    <xdr:sp macro="" textlink="">
      <xdr:nvSpPr>
        <xdr:cNvPr id="862" name="フローチャート: 判断 861"/>
        <xdr:cNvSpPr/>
      </xdr:nvSpPr>
      <xdr:spPr>
        <a:xfrm>
          <a:off x="21272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123840</xdr:rowOff>
    </xdr:from>
    <xdr:ext cx="534377" cy="259045"/>
    <xdr:sp macro="" textlink="">
      <xdr:nvSpPr>
        <xdr:cNvPr id="863" name="テキスト ボックス 862"/>
        <xdr:cNvSpPr txBox="1"/>
      </xdr:nvSpPr>
      <xdr:spPr>
        <a:xfrm>
          <a:off x="21056111" y="1281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129825</xdr:rowOff>
    </xdr:from>
    <xdr:to>
      <xdr:col>107</xdr:col>
      <xdr:colOff>50800</xdr:colOff>
      <xdr:row>75</xdr:row>
      <xdr:rowOff>143358</xdr:rowOff>
    </xdr:to>
    <xdr:cxnSp macro="">
      <xdr:nvCxnSpPr>
        <xdr:cNvPr id="864" name="直線コネクタ 863"/>
        <xdr:cNvCxnSpPr/>
      </xdr:nvCxnSpPr>
      <xdr:spPr>
        <a:xfrm flipV="1">
          <a:off x="19545300" y="12988575"/>
          <a:ext cx="889000" cy="1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169207</xdr:rowOff>
    </xdr:from>
    <xdr:to>
      <xdr:col>107</xdr:col>
      <xdr:colOff>101600</xdr:colOff>
      <xdr:row>76</xdr:row>
      <xdr:rowOff>99357</xdr:rowOff>
    </xdr:to>
    <xdr:sp macro="" textlink="">
      <xdr:nvSpPr>
        <xdr:cNvPr id="865" name="フローチャート: 判断 864"/>
        <xdr:cNvSpPr/>
      </xdr:nvSpPr>
      <xdr:spPr>
        <a:xfrm>
          <a:off x="20383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90484</xdr:rowOff>
    </xdr:from>
    <xdr:ext cx="534377" cy="259045"/>
    <xdr:sp macro="" textlink="">
      <xdr:nvSpPr>
        <xdr:cNvPr id="866" name="テキスト ボックス 865"/>
        <xdr:cNvSpPr txBox="1"/>
      </xdr:nvSpPr>
      <xdr:spPr>
        <a:xfrm>
          <a:off x="20167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143358</xdr:rowOff>
    </xdr:from>
    <xdr:to>
      <xdr:col>102</xdr:col>
      <xdr:colOff>114300</xdr:colOff>
      <xdr:row>76</xdr:row>
      <xdr:rowOff>64422</xdr:rowOff>
    </xdr:to>
    <xdr:cxnSp macro="">
      <xdr:nvCxnSpPr>
        <xdr:cNvPr id="867" name="直線コネクタ 866"/>
        <xdr:cNvCxnSpPr/>
      </xdr:nvCxnSpPr>
      <xdr:spPr>
        <a:xfrm flipV="1">
          <a:off x="18656300" y="13002108"/>
          <a:ext cx="889000" cy="9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102639</xdr:rowOff>
    </xdr:from>
    <xdr:to>
      <xdr:col>102</xdr:col>
      <xdr:colOff>165100</xdr:colOff>
      <xdr:row>76</xdr:row>
      <xdr:rowOff>32789</xdr:rowOff>
    </xdr:to>
    <xdr:sp macro="" textlink="">
      <xdr:nvSpPr>
        <xdr:cNvPr id="868" name="フローチャート: 判断 867"/>
        <xdr:cNvSpPr/>
      </xdr:nvSpPr>
      <xdr:spPr>
        <a:xfrm>
          <a:off x="19494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23916</xdr:rowOff>
    </xdr:from>
    <xdr:ext cx="534377" cy="259045"/>
    <xdr:sp macro="" textlink="">
      <xdr:nvSpPr>
        <xdr:cNvPr id="869" name="テキスト ボックス 868"/>
        <xdr:cNvSpPr txBox="1"/>
      </xdr:nvSpPr>
      <xdr:spPr>
        <a:xfrm>
          <a:off x="19278111" y="1305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83756</xdr:rowOff>
    </xdr:from>
    <xdr:to>
      <xdr:col>98</xdr:col>
      <xdr:colOff>38100</xdr:colOff>
      <xdr:row>76</xdr:row>
      <xdr:rowOff>13906</xdr:rowOff>
    </xdr:to>
    <xdr:sp macro="" textlink="">
      <xdr:nvSpPr>
        <xdr:cNvPr id="870" name="フローチャート: 判断 869"/>
        <xdr:cNvSpPr/>
      </xdr:nvSpPr>
      <xdr:spPr>
        <a:xfrm>
          <a:off x="18605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30433</xdr:rowOff>
    </xdr:from>
    <xdr:ext cx="534377" cy="259045"/>
    <xdr:sp macro="" textlink="">
      <xdr:nvSpPr>
        <xdr:cNvPr id="871" name="テキスト ボックス 870"/>
        <xdr:cNvSpPr txBox="1"/>
      </xdr:nvSpPr>
      <xdr:spPr>
        <a:xfrm>
          <a:off x="18389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109863</xdr:rowOff>
    </xdr:from>
    <xdr:to>
      <xdr:col>116</xdr:col>
      <xdr:colOff>114300</xdr:colOff>
      <xdr:row>77</xdr:row>
      <xdr:rowOff>40013</xdr:rowOff>
    </xdr:to>
    <xdr:sp macro="" textlink="">
      <xdr:nvSpPr>
        <xdr:cNvPr id="877" name="楕円 876"/>
        <xdr:cNvSpPr/>
      </xdr:nvSpPr>
      <xdr:spPr>
        <a:xfrm>
          <a:off x="22110700" y="1314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88290</xdr:rowOff>
    </xdr:from>
    <xdr:ext cx="534377" cy="259045"/>
    <xdr:sp macro="" textlink="">
      <xdr:nvSpPr>
        <xdr:cNvPr id="878" name="繰出金該当値テキスト"/>
        <xdr:cNvSpPr txBox="1"/>
      </xdr:nvSpPr>
      <xdr:spPr>
        <a:xfrm>
          <a:off x="22212300" y="1311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124813</xdr:rowOff>
    </xdr:from>
    <xdr:to>
      <xdr:col>112</xdr:col>
      <xdr:colOff>38100</xdr:colOff>
      <xdr:row>77</xdr:row>
      <xdr:rowOff>54963</xdr:rowOff>
    </xdr:to>
    <xdr:sp macro="" textlink="">
      <xdr:nvSpPr>
        <xdr:cNvPr id="879" name="楕円 878"/>
        <xdr:cNvSpPr/>
      </xdr:nvSpPr>
      <xdr:spPr>
        <a:xfrm>
          <a:off x="21272500" y="1315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46090</xdr:rowOff>
    </xdr:from>
    <xdr:ext cx="534377" cy="259045"/>
    <xdr:sp macro="" textlink="">
      <xdr:nvSpPr>
        <xdr:cNvPr id="880" name="テキスト ボックス 879"/>
        <xdr:cNvSpPr txBox="1"/>
      </xdr:nvSpPr>
      <xdr:spPr>
        <a:xfrm>
          <a:off x="21056111" y="1324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79025</xdr:rowOff>
    </xdr:from>
    <xdr:to>
      <xdr:col>107</xdr:col>
      <xdr:colOff>101600</xdr:colOff>
      <xdr:row>76</xdr:row>
      <xdr:rowOff>9175</xdr:rowOff>
    </xdr:to>
    <xdr:sp macro="" textlink="">
      <xdr:nvSpPr>
        <xdr:cNvPr id="881" name="楕円 880"/>
        <xdr:cNvSpPr/>
      </xdr:nvSpPr>
      <xdr:spPr>
        <a:xfrm>
          <a:off x="20383500" y="1293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25702</xdr:rowOff>
    </xdr:from>
    <xdr:ext cx="534377" cy="259045"/>
    <xdr:sp macro="" textlink="">
      <xdr:nvSpPr>
        <xdr:cNvPr id="882" name="テキスト ボックス 881"/>
        <xdr:cNvSpPr txBox="1"/>
      </xdr:nvSpPr>
      <xdr:spPr>
        <a:xfrm>
          <a:off x="20167111" y="1271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92558</xdr:rowOff>
    </xdr:from>
    <xdr:to>
      <xdr:col>102</xdr:col>
      <xdr:colOff>165100</xdr:colOff>
      <xdr:row>76</xdr:row>
      <xdr:rowOff>22709</xdr:rowOff>
    </xdr:to>
    <xdr:sp macro="" textlink="">
      <xdr:nvSpPr>
        <xdr:cNvPr id="883" name="楕円 882"/>
        <xdr:cNvSpPr/>
      </xdr:nvSpPr>
      <xdr:spPr>
        <a:xfrm>
          <a:off x="19494500" y="129513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39235</xdr:rowOff>
    </xdr:from>
    <xdr:ext cx="534377" cy="259045"/>
    <xdr:sp macro="" textlink="">
      <xdr:nvSpPr>
        <xdr:cNvPr id="884" name="テキスト ボックス 883"/>
        <xdr:cNvSpPr txBox="1"/>
      </xdr:nvSpPr>
      <xdr:spPr>
        <a:xfrm>
          <a:off x="19278111" y="1272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13622</xdr:rowOff>
    </xdr:from>
    <xdr:to>
      <xdr:col>98</xdr:col>
      <xdr:colOff>38100</xdr:colOff>
      <xdr:row>76</xdr:row>
      <xdr:rowOff>115222</xdr:rowOff>
    </xdr:to>
    <xdr:sp macro="" textlink="">
      <xdr:nvSpPr>
        <xdr:cNvPr id="885" name="楕円 884"/>
        <xdr:cNvSpPr/>
      </xdr:nvSpPr>
      <xdr:spPr>
        <a:xfrm>
          <a:off x="18605500" y="1304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106349</xdr:rowOff>
    </xdr:from>
    <xdr:ext cx="534377" cy="259045"/>
    <xdr:sp macro="" textlink="">
      <xdr:nvSpPr>
        <xdr:cNvPr id="886" name="テキスト ボックス 885"/>
        <xdr:cNvSpPr txBox="1"/>
      </xdr:nvSpPr>
      <xdr:spPr>
        <a:xfrm>
          <a:off x="18389111" y="1313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住民一人あたりの決算額は</a:t>
          </a:r>
          <a:r>
            <a:rPr kumimoji="1" lang="en-US" altLang="ja-JP" sz="1300">
              <a:latin typeface="ＭＳ Ｐゴシック" panose="020B0600070205080204" pitchFamily="50" charset="-128"/>
              <a:ea typeface="ＭＳ Ｐゴシック" panose="020B0600070205080204" pitchFamily="50" charset="-128"/>
            </a:rPr>
            <a:t>333,373</a:t>
          </a:r>
          <a:r>
            <a:rPr kumimoji="1" lang="ja-JP" altLang="en-US" sz="1300">
              <a:latin typeface="ＭＳ Ｐゴシック" panose="020B0600070205080204" pitchFamily="50" charset="-128"/>
              <a:ea typeface="ＭＳ Ｐゴシック" panose="020B0600070205080204" pitchFamily="50" charset="-128"/>
            </a:rPr>
            <a:t>円となった。主な増減については、物件費、普通建設事業費（うち更新整備）の増、公債費の減である。まず、物件費については、近年、データセキュリティの強化・災害対策としてサーバーをクラウド環境に移行したことによるシステム使用料の増加や、ふるさと納税寄附金増加に伴う返礼品・通信運搬費などの増加によって決算額が増加傾向にある。次に、普通建設事業費（うち更新整備）については老朽化した橋梁の改修や各公共施設の更新等の実施により増加している。予防保全型の管理の導入などにより更新費用の抑制に努める要がある。最後に公債費の減少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年度に大型事業に伴う市債の償還が終了したことなどによるものである。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福岡県小郡市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59,735
58,719
45.51
20,174,945
19,914,049
217,869
11,641,064
17,771,404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99466</xdr:rowOff>
    </xdr:from>
    <xdr:to>
      <xdr:col>24</xdr:col>
      <xdr:colOff>62865</xdr:colOff>
      <xdr:row>38</xdr:row>
      <xdr:rowOff>52832</xdr:rowOff>
    </xdr:to>
    <xdr:cxnSp macro="">
      <xdr:nvCxnSpPr>
        <xdr:cNvPr id="54" name="直線コネクタ 53"/>
        <xdr:cNvCxnSpPr/>
      </xdr:nvCxnSpPr>
      <xdr:spPr>
        <a:xfrm flipV="1">
          <a:off x="4633595" y="5414416"/>
          <a:ext cx="1270" cy="11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56659</xdr:rowOff>
    </xdr:from>
    <xdr:ext cx="469744" cy="259045"/>
    <xdr:sp macro="" textlink="">
      <xdr:nvSpPr>
        <xdr:cNvPr id="55" name="議会費最小値テキスト"/>
        <xdr:cNvSpPr txBox="1"/>
      </xdr:nvSpPr>
      <xdr:spPr>
        <a:xfrm>
          <a:off x="4686300"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52832</xdr:rowOff>
    </xdr:from>
    <xdr:to>
      <xdr:col>24</xdr:col>
      <xdr:colOff>152400</xdr:colOff>
      <xdr:row>38</xdr:row>
      <xdr:rowOff>52832</xdr:rowOff>
    </xdr:to>
    <xdr:cxnSp macro="">
      <xdr:nvCxnSpPr>
        <xdr:cNvPr id="56" name="直線コネクタ 55"/>
        <xdr:cNvCxnSpPr/>
      </xdr:nvCxnSpPr>
      <xdr:spPr>
        <a:xfrm>
          <a:off x="4546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46143</xdr:rowOff>
    </xdr:from>
    <xdr:ext cx="469744" cy="259045"/>
    <xdr:sp macro="" textlink="">
      <xdr:nvSpPr>
        <xdr:cNvPr id="57" name="議会費最大値テキスト"/>
        <xdr:cNvSpPr txBox="1"/>
      </xdr:nvSpPr>
      <xdr:spPr>
        <a:xfrm>
          <a:off x="4686300" y="51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99466</xdr:rowOff>
    </xdr:from>
    <xdr:to>
      <xdr:col>24</xdr:col>
      <xdr:colOff>152400</xdr:colOff>
      <xdr:row>31</xdr:row>
      <xdr:rowOff>99466</xdr:rowOff>
    </xdr:to>
    <xdr:cxnSp macro="">
      <xdr:nvCxnSpPr>
        <xdr:cNvPr id="58" name="直線コネクタ 57"/>
        <xdr:cNvCxnSpPr/>
      </xdr:nvCxnSpPr>
      <xdr:spPr>
        <a:xfrm>
          <a:off x="4546600" y="541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69748</xdr:rowOff>
    </xdr:from>
    <xdr:to>
      <xdr:col>24</xdr:col>
      <xdr:colOff>63500</xdr:colOff>
      <xdr:row>34</xdr:row>
      <xdr:rowOff>77064</xdr:rowOff>
    </xdr:to>
    <xdr:cxnSp macro="">
      <xdr:nvCxnSpPr>
        <xdr:cNvPr id="59" name="直線コネクタ 58"/>
        <xdr:cNvCxnSpPr/>
      </xdr:nvCxnSpPr>
      <xdr:spPr>
        <a:xfrm flipV="1">
          <a:off x="3797300" y="5899048"/>
          <a:ext cx="8382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150995</xdr:rowOff>
    </xdr:from>
    <xdr:ext cx="469744" cy="259045"/>
    <xdr:sp macro="" textlink="">
      <xdr:nvSpPr>
        <xdr:cNvPr id="60" name="議会費平均値テキスト"/>
        <xdr:cNvSpPr txBox="1"/>
      </xdr:nvSpPr>
      <xdr:spPr>
        <a:xfrm>
          <a:off x="4686300" y="5980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1118</xdr:rowOff>
    </xdr:from>
    <xdr:to>
      <xdr:col>24</xdr:col>
      <xdr:colOff>114300</xdr:colOff>
      <xdr:row>35</xdr:row>
      <xdr:rowOff>102718</xdr:rowOff>
    </xdr:to>
    <xdr:sp macro="" textlink="">
      <xdr:nvSpPr>
        <xdr:cNvPr id="61" name="フローチャート: 判断 60"/>
        <xdr:cNvSpPr/>
      </xdr:nvSpPr>
      <xdr:spPr>
        <a:xfrm>
          <a:off x="45847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77064</xdr:rowOff>
    </xdr:from>
    <xdr:to>
      <xdr:col>19</xdr:col>
      <xdr:colOff>177800</xdr:colOff>
      <xdr:row>34</xdr:row>
      <xdr:rowOff>128727</xdr:rowOff>
    </xdr:to>
    <xdr:cxnSp macro="">
      <xdr:nvCxnSpPr>
        <xdr:cNvPr id="62" name="直線コネクタ 61"/>
        <xdr:cNvCxnSpPr/>
      </xdr:nvCxnSpPr>
      <xdr:spPr>
        <a:xfrm flipV="1">
          <a:off x="2908300" y="5906364"/>
          <a:ext cx="889000" cy="5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166167</xdr:rowOff>
    </xdr:from>
    <xdr:to>
      <xdr:col>20</xdr:col>
      <xdr:colOff>38100</xdr:colOff>
      <xdr:row>35</xdr:row>
      <xdr:rowOff>96317</xdr:rowOff>
    </xdr:to>
    <xdr:sp macro="" textlink="">
      <xdr:nvSpPr>
        <xdr:cNvPr id="63" name="フローチャート: 判断 62"/>
        <xdr:cNvSpPr/>
      </xdr:nvSpPr>
      <xdr:spPr>
        <a:xfrm>
          <a:off x="3746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87444</xdr:rowOff>
    </xdr:from>
    <xdr:ext cx="469744" cy="259045"/>
    <xdr:sp macro="" textlink="">
      <xdr:nvSpPr>
        <xdr:cNvPr id="64" name="テキスト ボックス 63"/>
        <xdr:cNvSpPr txBox="1"/>
      </xdr:nvSpPr>
      <xdr:spPr>
        <a:xfrm>
          <a:off x="3562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89408</xdr:rowOff>
    </xdr:from>
    <xdr:to>
      <xdr:col>15</xdr:col>
      <xdr:colOff>50800</xdr:colOff>
      <xdr:row>34</xdr:row>
      <xdr:rowOff>128727</xdr:rowOff>
    </xdr:to>
    <xdr:cxnSp macro="">
      <xdr:nvCxnSpPr>
        <xdr:cNvPr id="65" name="直線コネクタ 64"/>
        <xdr:cNvCxnSpPr/>
      </xdr:nvCxnSpPr>
      <xdr:spPr>
        <a:xfrm>
          <a:off x="2019300" y="5747258"/>
          <a:ext cx="889000" cy="21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66" name="フローチャート: 判断 65"/>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78757</xdr:rowOff>
    </xdr:from>
    <xdr:ext cx="469744" cy="259045"/>
    <xdr:sp macro="" textlink="">
      <xdr:nvSpPr>
        <xdr:cNvPr id="67" name="テキスト ボックス 66"/>
        <xdr:cNvSpPr txBox="1"/>
      </xdr:nvSpPr>
      <xdr:spPr>
        <a:xfrm>
          <a:off x="2673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89408</xdr:rowOff>
    </xdr:from>
    <xdr:to>
      <xdr:col>10</xdr:col>
      <xdr:colOff>114300</xdr:colOff>
      <xdr:row>33</xdr:row>
      <xdr:rowOff>145643</xdr:rowOff>
    </xdr:to>
    <xdr:cxnSp macro="">
      <xdr:nvCxnSpPr>
        <xdr:cNvPr id="68" name="直線コネクタ 67"/>
        <xdr:cNvCxnSpPr/>
      </xdr:nvCxnSpPr>
      <xdr:spPr>
        <a:xfrm flipV="1">
          <a:off x="1130300" y="5747258"/>
          <a:ext cx="889000" cy="5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18491</xdr:rowOff>
    </xdr:from>
    <xdr:to>
      <xdr:col>10</xdr:col>
      <xdr:colOff>165100</xdr:colOff>
      <xdr:row>34</xdr:row>
      <xdr:rowOff>120091</xdr:rowOff>
    </xdr:to>
    <xdr:sp macro="" textlink="">
      <xdr:nvSpPr>
        <xdr:cNvPr id="69" name="フローチャート: 判断 68"/>
        <xdr:cNvSpPr/>
      </xdr:nvSpPr>
      <xdr:spPr>
        <a:xfrm>
          <a:off x="1968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111218</xdr:rowOff>
    </xdr:from>
    <xdr:ext cx="469744" cy="259045"/>
    <xdr:sp macro="" textlink="">
      <xdr:nvSpPr>
        <xdr:cNvPr id="70" name="テキスト ボックス 69"/>
        <xdr:cNvSpPr txBox="1"/>
      </xdr:nvSpPr>
      <xdr:spPr>
        <a:xfrm>
          <a:off x="1784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116247</xdr:rowOff>
    </xdr:from>
    <xdr:ext cx="469744" cy="259045"/>
    <xdr:sp macro="" textlink="">
      <xdr:nvSpPr>
        <xdr:cNvPr id="72" name="テキスト ボックス 71"/>
        <xdr:cNvSpPr txBox="1"/>
      </xdr:nvSpPr>
      <xdr:spPr>
        <a:xfrm>
          <a:off x="895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18948</xdr:rowOff>
    </xdr:from>
    <xdr:to>
      <xdr:col>24</xdr:col>
      <xdr:colOff>114300</xdr:colOff>
      <xdr:row>34</xdr:row>
      <xdr:rowOff>120548</xdr:rowOff>
    </xdr:to>
    <xdr:sp macro="" textlink="">
      <xdr:nvSpPr>
        <xdr:cNvPr id="78" name="楕円 77"/>
        <xdr:cNvSpPr/>
      </xdr:nvSpPr>
      <xdr:spPr>
        <a:xfrm>
          <a:off x="4584700" y="584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41825</xdr:rowOff>
    </xdr:from>
    <xdr:ext cx="469744" cy="259045"/>
    <xdr:sp macro="" textlink="">
      <xdr:nvSpPr>
        <xdr:cNvPr id="79" name="議会費該当値テキスト"/>
        <xdr:cNvSpPr txBox="1"/>
      </xdr:nvSpPr>
      <xdr:spPr>
        <a:xfrm>
          <a:off x="4686300" y="56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26264</xdr:rowOff>
    </xdr:from>
    <xdr:to>
      <xdr:col>20</xdr:col>
      <xdr:colOff>38100</xdr:colOff>
      <xdr:row>34</xdr:row>
      <xdr:rowOff>127864</xdr:rowOff>
    </xdr:to>
    <xdr:sp macro="" textlink="">
      <xdr:nvSpPr>
        <xdr:cNvPr id="80" name="楕円 79"/>
        <xdr:cNvSpPr/>
      </xdr:nvSpPr>
      <xdr:spPr>
        <a:xfrm>
          <a:off x="3746500" y="585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144391</xdr:rowOff>
    </xdr:from>
    <xdr:ext cx="469744" cy="259045"/>
    <xdr:sp macro="" textlink="">
      <xdr:nvSpPr>
        <xdr:cNvPr id="81" name="テキスト ボックス 80"/>
        <xdr:cNvSpPr txBox="1"/>
      </xdr:nvSpPr>
      <xdr:spPr>
        <a:xfrm>
          <a:off x="3562428" y="563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77927</xdr:rowOff>
    </xdr:from>
    <xdr:to>
      <xdr:col>15</xdr:col>
      <xdr:colOff>101600</xdr:colOff>
      <xdr:row>35</xdr:row>
      <xdr:rowOff>8077</xdr:rowOff>
    </xdr:to>
    <xdr:sp macro="" textlink="">
      <xdr:nvSpPr>
        <xdr:cNvPr id="82" name="楕円 81"/>
        <xdr:cNvSpPr/>
      </xdr:nvSpPr>
      <xdr:spPr>
        <a:xfrm>
          <a:off x="2857500" y="590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24604</xdr:rowOff>
    </xdr:from>
    <xdr:ext cx="469744" cy="259045"/>
    <xdr:sp macro="" textlink="">
      <xdr:nvSpPr>
        <xdr:cNvPr id="83" name="テキスト ボックス 82"/>
        <xdr:cNvSpPr txBox="1"/>
      </xdr:nvSpPr>
      <xdr:spPr>
        <a:xfrm>
          <a:off x="2673428" y="5682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38608</xdr:rowOff>
    </xdr:from>
    <xdr:to>
      <xdr:col>10</xdr:col>
      <xdr:colOff>165100</xdr:colOff>
      <xdr:row>33</xdr:row>
      <xdr:rowOff>140208</xdr:rowOff>
    </xdr:to>
    <xdr:sp macro="" textlink="">
      <xdr:nvSpPr>
        <xdr:cNvPr id="84" name="楕円 83"/>
        <xdr:cNvSpPr/>
      </xdr:nvSpPr>
      <xdr:spPr>
        <a:xfrm>
          <a:off x="1968500" y="569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156735</xdr:rowOff>
    </xdr:from>
    <xdr:ext cx="469744" cy="259045"/>
    <xdr:sp macro="" textlink="">
      <xdr:nvSpPr>
        <xdr:cNvPr id="85" name="テキスト ボックス 84"/>
        <xdr:cNvSpPr txBox="1"/>
      </xdr:nvSpPr>
      <xdr:spPr>
        <a:xfrm>
          <a:off x="1784428" y="547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94843</xdr:rowOff>
    </xdr:from>
    <xdr:to>
      <xdr:col>6</xdr:col>
      <xdr:colOff>38100</xdr:colOff>
      <xdr:row>34</xdr:row>
      <xdr:rowOff>24993</xdr:rowOff>
    </xdr:to>
    <xdr:sp macro="" textlink="">
      <xdr:nvSpPr>
        <xdr:cNvPr id="86" name="楕円 85"/>
        <xdr:cNvSpPr/>
      </xdr:nvSpPr>
      <xdr:spPr>
        <a:xfrm>
          <a:off x="1079500" y="575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41520</xdr:rowOff>
    </xdr:from>
    <xdr:ext cx="469744" cy="259045"/>
    <xdr:sp macro="" textlink="">
      <xdr:nvSpPr>
        <xdr:cNvPr id="87" name="テキスト ボックス 86"/>
        <xdr:cNvSpPr txBox="1"/>
      </xdr:nvSpPr>
      <xdr:spPr>
        <a:xfrm>
          <a:off x="895428" y="55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126180</xdr:rowOff>
    </xdr:from>
    <xdr:to>
      <xdr:col>24</xdr:col>
      <xdr:colOff>62865</xdr:colOff>
      <xdr:row>58</xdr:row>
      <xdr:rowOff>145154</xdr:rowOff>
    </xdr:to>
    <xdr:cxnSp macro="">
      <xdr:nvCxnSpPr>
        <xdr:cNvPr id="114" name="直線コネクタ 113"/>
        <xdr:cNvCxnSpPr/>
      </xdr:nvCxnSpPr>
      <xdr:spPr>
        <a:xfrm flipV="1">
          <a:off x="4633595" y="8698680"/>
          <a:ext cx="1270" cy="1390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148981</xdr:rowOff>
    </xdr:from>
    <xdr:ext cx="534377" cy="259045"/>
    <xdr:sp macro="" textlink="">
      <xdr:nvSpPr>
        <xdr:cNvPr id="115" name="総務費最小値テキスト"/>
        <xdr:cNvSpPr txBox="1"/>
      </xdr:nvSpPr>
      <xdr:spPr>
        <a:xfrm>
          <a:off x="4686300" y="1009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145154</xdr:rowOff>
    </xdr:from>
    <xdr:to>
      <xdr:col>24</xdr:col>
      <xdr:colOff>152400</xdr:colOff>
      <xdr:row>58</xdr:row>
      <xdr:rowOff>145154</xdr:rowOff>
    </xdr:to>
    <xdr:cxnSp macro="">
      <xdr:nvCxnSpPr>
        <xdr:cNvPr id="116" name="直線コネクタ 115"/>
        <xdr:cNvCxnSpPr/>
      </xdr:nvCxnSpPr>
      <xdr:spPr>
        <a:xfrm>
          <a:off x="4546600" y="1008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72857</xdr:rowOff>
    </xdr:from>
    <xdr:ext cx="599010" cy="259045"/>
    <xdr:sp macro="" textlink="">
      <xdr:nvSpPr>
        <xdr:cNvPr id="117" name="総務費最大値テキスト"/>
        <xdr:cNvSpPr txBox="1"/>
      </xdr:nvSpPr>
      <xdr:spPr>
        <a:xfrm>
          <a:off x="4686300" y="8473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112,828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126180</xdr:rowOff>
    </xdr:from>
    <xdr:to>
      <xdr:col>24</xdr:col>
      <xdr:colOff>152400</xdr:colOff>
      <xdr:row>50</xdr:row>
      <xdr:rowOff>126180</xdr:rowOff>
    </xdr:to>
    <xdr:cxnSp macro="">
      <xdr:nvCxnSpPr>
        <xdr:cNvPr id="118" name="直線コネクタ 117"/>
        <xdr:cNvCxnSpPr/>
      </xdr:nvCxnSpPr>
      <xdr:spPr>
        <a:xfrm>
          <a:off x="4546600" y="869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63331</xdr:rowOff>
    </xdr:from>
    <xdr:to>
      <xdr:col>24</xdr:col>
      <xdr:colOff>63500</xdr:colOff>
      <xdr:row>58</xdr:row>
      <xdr:rowOff>21987</xdr:rowOff>
    </xdr:to>
    <xdr:cxnSp macro="">
      <xdr:nvCxnSpPr>
        <xdr:cNvPr id="119" name="直線コネクタ 118"/>
        <xdr:cNvCxnSpPr/>
      </xdr:nvCxnSpPr>
      <xdr:spPr>
        <a:xfrm flipV="1">
          <a:off x="3797300" y="9835981"/>
          <a:ext cx="838200" cy="13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148778</xdr:rowOff>
    </xdr:from>
    <xdr:ext cx="534377" cy="259045"/>
    <xdr:sp macro="" textlink="">
      <xdr:nvSpPr>
        <xdr:cNvPr id="120" name="総務費平均値テキスト"/>
        <xdr:cNvSpPr txBox="1"/>
      </xdr:nvSpPr>
      <xdr:spPr>
        <a:xfrm>
          <a:off x="4686300" y="9578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125901</xdr:rowOff>
    </xdr:from>
    <xdr:to>
      <xdr:col>24</xdr:col>
      <xdr:colOff>114300</xdr:colOff>
      <xdr:row>57</xdr:row>
      <xdr:rowOff>56051</xdr:rowOff>
    </xdr:to>
    <xdr:sp macro="" textlink="">
      <xdr:nvSpPr>
        <xdr:cNvPr id="121" name="フローチャート: 判断 120"/>
        <xdr:cNvSpPr/>
      </xdr:nvSpPr>
      <xdr:spPr>
        <a:xfrm>
          <a:off x="4584700" y="97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21987</xdr:rowOff>
    </xdr:from>
    <xdr:to>
      <xdr:col>19</xdr:col>
      <xdr:colOff>177800</xdr:colOff>
      <xdr:row>58</xdr:row>
      <xdr:rowOff>82615</xdr:rowOff>
    </xdr:to>
    <xdr:cxnSp macro="">
      <xdr:nvCxnSpPr>
        <xdr:cNvPr id="122" name="直線コネクタ 121"/>
        <xdr:cNvCxnSpPr/>
      </xdr:nvCxnSpPr>
      <xdr:spPr>
        <a:xfrm flipV="1">
          <a:off x="2908300" y="9966087"/>
          <a:ext cx="889000" cy="6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94239</xdr:rowOff>
    </xdr:from>
    <xdr:to>
      <xdr:col>20</xdr:col>
      <xdr:colOff>38100</xdr:colOff>
      <xdr:row>57</xdr:row>
      <xdr:rowOff>24389</xdr:rowOff>
    </xdr:to>
    <xdr:sp macro="" textlink="">
      <xdr:nvSpPr>
        <xdr:cNvPr id="123" name="フローチャート: 判断 122"/>
        <xdr:cNvSpPr/>
      </xdr:nvSpPr>
      <xdr:spPr>
        <a:xfrm>
          <a:off x="3746500" y="969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40916</xdr:rowOff>
    </xdr:from>
    <xdr:ext cx="534377" cy="259045"/>
    <xdr:sp macro="" textlink="">
      <xdr:nvSpPr>
        <xdr:cNvPr id="124" name="テキスト ボックス 123"/>
        <xdr:cNvSpPr txBox="1"/>
      </xdr:nvSpPr>
      <xdr:spPr>
        <a:xfrm>
          <a:off x="3530111" y="947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150673</xdr:rowOff>
    </xdr:from>
    <xdr:to>
      <xdr:col>15</xdr:col>
      <xdr:colOff>50800</xdr:colOff>
      <xdr:row>58</xdr:row>
      <xdr:rowOff>82615</xdr:rowOff>
    </xdr:to>
    <xdr:cxnSp macro="">
      <xdr:nvCxnSpPr>
        <xdr:cNvPr id="125" name="直線コネクタ 124"/>
        <xdr:cNvCxnSpPr/>
      </xdr:nvCxnSpPr>
      <xdr:spPr>
        <a:xfrm>
          <a:off x="2019300" y="9923323"/>
          <a:ext cx="889000" cy="10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110895</xdr:rowOff>
    </xdr:from>
    <xdr:to>
      <xdr:col>15</xdr:col>
      <xdr:colOff>101600</xdr:colOff>
      <xdr:row>57</xdr:row>
      <xdr:rowOff>41045</xdr:rowOff>
    </xdr:to>
    <xdr:sp macro="" textlink="">
      <xdr:nvSpPr>
        <xdr:cNvPr id="126" name="フローチャート: 判断 125"/>
        <xdr:cNvSpPr/>
      </xdr:nvSpPr>
      <xdr:spPr>
        <a:xfrm>
          <a:off x="2857500" y="9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57572</xdr:rowOff>
    </xdr:from>
    <xdr:ext cx="534377" cy="259045"/>
    <xdr:sp macro="" textlink="">
      <xdr:nvSpPr>
        <xdr:cNvPr id="127" name="テキスト ボックス 126"/>
        <xdr:cNvSpPr txBox="1"/>
      </xdr:nvSpPr>
      <xdr:spPr>
        <a:xfrm>
          <a:off x="2641111" y="948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150673</xdr:rowOff>
    </xdr:from>
    <xdr:to>
      <xdr:col>10</xdr:col>
      <xdr:colOff>114300</xdr:colOff>
      <xdr:row>58</xdr:row>
      <xdr:rowOff>59870</xdr:rowOff>
    </xdr:to>
    <xdr:cxnSp macro="">
      <xdr:nvCxnSpPr>
        <xdr:cNvPr id="128" name="直線コネクタ 127"/>
        <xdr:cNvCxnSpPr/>
      </xdr:nvCxnSpPr>
      <xdr:spPr>
        <a:xfrm flipV="1">
          <a:off x="1130300" y="9923323"/>
          <a:ext cx="889000" cy="8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29873</xdr:rowOff>
    </xdr:from>
    <xdr:to>
      <xdr:col>10</xdr:col>
      <xdr:colOff>165100</xdr:colOff>
      <xdr:row>56</xdr:row>
      <xdr:rowOff>131473</xdr:rowOff>
    </xdr:to>
    <xdr:sp macro="" textlink="">
      <xdr:nvSpPr>
        <xdr:cNvPr id="129" name="フローチャート: 判断 128"/>
        <xdr:cNvSpPr/>
      </xdr:nvSpPr>
      <xdr:spPr>
        <a:xfrm>
          <a:off x="1968500" y="963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148000</xdr:rowOff>
    </xdr:from>
    <xdr:ext cx="534377" cy="259045"/>
    <xdr:sp macro="" textlink="">
      <xdr:nvSpPr>
        <xdr:cNvPr id="130" name="テキスト ボックス 129"/>
        <xdr:cNvSpPr txBox="1"/>
      </xdr:nvSpPr>
      <xdr:spPr>
        <a:xfrm>
          <a:off x="1752111" y="940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85503</xdr:rowOff>
    </xdr:from>
    <xdr:to>
      <xdr:col>6</xdr:col>
      <xdr:colOff>38100</xdr:colOff>
      <xdr:row>56</xdr:row>
      <xdr:rowOff>15653</xdr:rowOff>
    </xdr:to>
    <xdr:sp macro="" textlink="">
      <xdr:nvSpPr>
        <xdr:cNvPr id="131" name="フローチャート: 判断 130"/>
        <xdr:cNvSpPr/>
      </xdr:nvSpPr>
      <xdr:spPr>
        <a:xfrm>
          <a:off x="1079500" y="951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32180</xdr:rowOff>
    </xdr:from>
    <xdr:ext cx="534377" cy="259045"/>
    <xdr:sp macro="" textlink="">
      <xdr:nvSpPr>
        <xdr:cNvPr id="132" name="テキスト ボックス 131"/>
        <xdr:cNvSpPr txBox="1"/>
      </xdr:nvSpPr>
      <xdr:spPr>
        <a:xfrm>
          <a:off x="863111" y="929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12531</xdr:rowOff>
    </xdr:from>
    <xdr:to>
      <xdr:col>24</xdr:col>
      <xdr:colOff>114300</xdr:colOff>
      <xdr:row>57</xdr:row>
      <xdr:rowOff>114131</xdr:rowOff>
    </xdr:to>
    <xdr:sp macro="" textlink="">
      <xdr:nvSpPr>
        <xdr:cNvPr id="138" name="楕円 137"/>
        <xdr:cNvSpPr/>
      </xdr:nvSpPr>
      <xdr:spPr>
        <a:xfrm>
          <a:off x="4584700" y="978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162408</xdr:rowOff>
    </xdr:from>
    <xdr:ext cx="534377" cy="259045"/>
    <xdr:sp macro="" textlink="">
      <xdr:nvSpPr>
        <xdr:cNvPr id="139" name="総務費該当値テキスト"/>
        <xdr:cNvSpPr txBox="1"/>
      </xdr:nvSpPr>
      <xdr:spPr>
        <a:xfrm>
          <a:off x="4686300" y="97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142637</xdr:rowOff>
    </xdr:from>
    <xdr:to>
      <xdr:col>20</xdr:col>
      <xdr:colOff>38100</xdr:colOff>
      <xdr:row>58</xdr:row>
      <xdr:rowOff>72787</xdr:rowOff>
    </xdr:to>
    <xdr:sp macro="" textlink="">
      <xdr:nvSpPr>
        <xdr:cNvPr id="140" name="楕円 139"/>
        <xdr:cNvSpPr/>
      </xdr:nvSpPr>
      <xdr:spPr>
        <a:xfrm>
          <a:off x="3746500" y="991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63914</xdr:rowOff>
    </xdr:from>
    <xdr:ext cx="534377" cy="259045"/>
    <xdr:sp macro="" textlink="">
      <xdr:nvSpPr>
        <xdr:cNvPr id="141" name="テキスト ボックス 140"/>
        <xdr:cNvSpPr txBox="1"/>
      </xdr:nvSpPr>
      <xdr:spPr>
        <a:xfrm>
          <a:off x="3530111" y="1000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31815</xdr:rowOff>
    </xdr:from>
    <xdr:to>
      <xdr:col>15</xdr:col>
      <xdr:colOff>101600</xdr:colOff>
      <xdr:row>58</xdr:row>
      <xdr:rowOff>133415</xdr:rowOff>
    </xdr:to>
    <xdr:sp macro="" textlink="">
      <xdr:nvSpPr>
        <xdr:cNvPr id="142" name="楕円 141"/>
        <xdr:cNvSpPr/>
      </xdr:nvSpPr>
      <xdr:spPr>
        <a:xfrm>
          <a:off x="2857500" y="997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124542</xdr:rowOff>
    </xdr:from>
    <xdr:ext cx="534377" cy="259045"/>
    <xdr:sp macro="" textlink="">
      <xdr:nvSpPr>
        <xdr:cNvPr id="143" name="テキスト ボックス 142"/>
        <xdr:cNvSpPr txBox="1"/>
      </xdr:nvSpPr>
      <xdr:spPr>
        <a:xfrm>
          <a:off x="2641111" y="1006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99873</xdr:rowOff>
    </xdr:from>
    <xdr:to>
      <xdr:col>10</xdr:col>
      <xdr:colOff>165100</xdr:colOff>
      <xdr:row>58</xdr:row>
      <xdr:rowOff>30023</xdr:rowOff>
    </xdr:to>
    <xdr:sp macro="" textlink="">
      <xdr:nvSpPr>
        <xdr:cNvPr id="144" name="楕円 143"/>
        <xdr:cNvSpPr/>
      </xdr:nvSpPr>
      <xdr:spPr>
        <a:xfrm>
          <a:off x="1968500" y="987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21150</xdr:rowOff>
    </xdr:from>
    <xdr:ext cx="534377" cy="259045"/>
    <xdr:sp macro="" textlink="">
      <xdr:nvSpPr>
        <xdr:cNvPr id="145" name="テキスト ボックス 144"/>
        <xdr:cNvSpPr txBox="1"/>
      </xdr:nvSpPr>
      <xdr:spPr>
        <a:xfrm>
          <a:off x="1752111" y="996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9070</xdr:rowOff>
    </xdr:from>
    <xdr:to>
      <xdr:col>6</xdr:col>
      <xdr:colOff>38100</xdr:colOff>
      <xdr:row>58</xdr:row>
      <xdr:rowOff>110670</xdr:rowOff>
    </xdr:to>
    <xdr:sp macro="" textlink="">
      <xdr:nvSpPr>
        <xdr:cNvPr id="146" name="楕円 145"/>
        <xdr:cNvSpPr/>
      </xdr:nvSpPr>
      <xdr:spPr>
        <a:xfrm>
          <a:off x="1079500" y="995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101797</xdr:rowOff>
    </xdr:from>
    <xdr:ext cx="534377" cy="259045"/>
    <xdr:sp macro="" textlink="">
      <xdr:nvSpPr>
        <xdr:cNvPr id="147" name="テキスト ボックス 146"/>
        <xdr:cNvSpPr txBox="1"/>
      </xdr:nvSpPr>
      <xdr:spPr>
        <a:xfrm>
          <a:off x="863111" y="1004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96157</xdr:rowOff>
    </xdr:from>
    <xdr:to>
      <xdr:col>24</xdr:col>
      <xdr:colOff>62865</xdr:colOff>
      <xdr:row>79</xdr:row>
      <xdr:rowOff>2942</xdr:rowOff>
    </xdr:to>
    <xdr:cxnSp macro="">
      <xdr:nvCxnSpPr>
        <xdr:cNvPr id="174" name="直線コネクタ 173"/>
        <xdr:cNvCxnSpPr/>
      </xdr:nvCxnSpPr>
      <xdr:spPr>
        <a:xfrm flipV="1">
          <a:off x="4633595" y="12097657"/>
          <a:ext cx="1270" cy="1449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6769</xdr:rowOff>
    </xdr:from>
    <xdr:ext cx="534377" cy="259045"/>
    <xdr:sp macro="" textlink="">
      <xdr:nvSpPr>
        <xdr:cNvPr id="175" name="民生費最小値テキスト"/>
        <xdr:cNvSpPr txBox="1"/>
      </xdr:nvSpPr>
      <xdr:spPr>
        <a:xfrm>
          <a:off x="4686300" y="135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2942</xdr:rowOff>
    </xdr:from>
    <xdr:to>
      <xdr:col>24</xdr:col>
      <xdr:colOff>152400</xdr:colOff>
      <xdr:row>79</xdr:row>
      <xdr:rowOff>2942</xdr:rowOff>
    </xdr:to>
    <xdr:cxnSp macro="">
      <xdr:nvCxnSpPr>
        <xdr:cNvPr id="176" name="直線コネクタ 175"/>
        <xdr:cNvCxnSpPr/>
      </xdr:nvCxnSpPr>
      <xdr:spPr>
        <a:xfrm>
          <a:off x="4546600" y="1354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42834</xdr:rowOff>
    </xdr:from>
    <xdr:ext cx="599010" cy="259045"/>
    <xdr:sp macro="" textlink="">
      <xdr:nvSpPr>
        <xdr:cNvPr id="177" name="民生費最大値テキスト"/>
        <xdr:cNvSpPr txBox="1"/>
      </xdr:nvSpPr>
      <xdr:spPr>
        <a:xfrm>
          <a:off x="4686300" y="1187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96157</xdr:rowOff>
    </xdr:from>
    <xdr:to>
      <xdr:col>24</xdr:col>
      <xdr:colOff>152400</xdr:colOff>
      <xdr:row>70</xdr:row>
      <xdr:rowOff>96157</xdr:rowOff>
    </xdr:to>
    <xdr:cxnSp macro="">
      <xdr:nvCxnSpPr>
        <xdr:cNvPr id="178" name="直線コネクタ 177"/>
        <xdr:cNvCxnSpPr/>
      </xdr:nvCxnSpPr>
      <xdr:spPr>
        <a:xfrm>
          <a:off x="4546600" y="120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164171</xdr:rowOff>
    </xdr:from>
    <xdr:to>
      <xdr:col>24</xdr:col>
      <xdr:colOff>63500</xdr:colOff>
      <xdr:row>77</xdr:row>
      <xdr:rowOff>21862</xdr:rowOff>
    </xdr:to>
    <xdr:cxnSp macro="">
      <xdr:nvCxnSpPr>
        <xdr:cNvPr id="179" name="直線コネクタ 178"/>
        <xdr:cNvCxnSpPr/>
      </xdr:nvCxnSpPr>
      <xdr:spPr>
        <a:xfrm>
          <a:off x="3797300" y="13194371"/>
          <a:ext cx="838200" cy="2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133135</xdr:rowOff>
    </xdr:from>
    <xdr:ext cx="599010" cy="259045"/>
    <xdr:sp macro="" textlink="">
      <xdr:nvSpPr>
        <xdr:cNvPr id="180" name="民生費平均値テキスト"/>
        <xdr:cNvSpPr txBox="1"/>
      </xdr:nvSpPr>
      <xdr:spPr>
        <a:xfrm>
          <a:off x="4686300" y="12820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110258</xdr:rowOff>
    </xdr:from>
    <xdr:to>
      <xdr:col>24</xdr:col>
      <xdr:colOff>114300</xdr:colOff>
      <xdr:row>76</xdr:row>
      <xdr:rowOff>40407</xdr:rowOff>
    </xdr:to>
    <xdr:sp macro="" textlink="">
      <xdr:nvSpPr>
        <xdr:cNvPr id="181" name="フローチャート: 判断 180"/>
        <xdr:cNvSpPr/>
      </xdr:nvSpPr>
      <xdr:spPr>
        <a:xfrm>
          <a:off x="45847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164171</xdr:rowOff>
    </xdr:from>
    <xdr:to>
      <xdr:col>19</xdr:col>
      <xdr:colOff>177800</xdr:colOff>
      <xdr:row>77</xdr:row>
      <xdr:rowOff>79524</xdr:rowOff>
    </xdr:to>
    <xdr:cxnSp macro="">
      <xdr:nvCxnSpPr>
        <xdr:cNvPr id="182" name="直線コネクタ 181"/>
        <xdr:cNvCxnSpPr/>
      </xdr:nvCxnSpPr>
      <xdr:spPr>
        <a:xfrm flipV="1">
          <a:off x="2908300" y="13194371"/>
          <a:ext cx="889000" cy="8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114840</xdr:rowOff>
    </xdr:from>
    <xdr:to>
      <xdr:col>20</xdr:col>
      <xdr:colOff>38100</xdr:colOff>
      <xdr:row>76</xdr:row>
      <xdr:rowOff>44990</xdr:rowOff>
    </xdr:to>
    <xdr:sp macro="" textlink="">
      <xdr:nvSpPr>
        <xdr:cNvPr id="183" name="フローチャート: 判断 182"/>
        <xdr:cNvSpPr/>
      </xdr:nvSpPr>
      <xdr:spPr>
        <a:xfrm>
          <a:off x="3746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61517</xdr:rowOff>
    </xdr:from>
    <xdr:ext cx="599010" cy="259045"/>
    <xdr:sp macro="" textlink="">
      <xdr:nvSpPr>
        <xdr:cNvPr id="184" name="テキスト ボックス 183"/>
        <xdr:cNvSpPr txBox="1"/>
      </xdr:nvSpPr>
      <xdr:spPr>
        <a:xfrm>
          <a:off x="3497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79524</xdr:rowOff>
    </xdr:from>
    <xdr:to>
      <xdr:col>15</xdr:col>
      <xdr:colOff>50800</xdr:colOff>
      <xdr:row>77</xdr:row>
      <xdr:rowOff>106204</xdr:rowOff>
    </xdr:to>
    <xdr:cxnSp macro="">
      <xdr:nvCxnSpPr>
        <xdr:cNvPr id="185" name="直線コネクタ 184"/>
        <xdr:cNvCxnSpPr/>
      </xdr:nvCxnSpPr>
      <xdr:spPr>
        <a:xfrm flipV="1">
          <a:off x="2019300" y="13281174"/>
          <a:ext cx="889000" cy="2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149163</xdr:rowOff>
    </xdr:from>
    <xdr:to>
      <xdr:col>15</xdr:col>
      <xdr:colOff>101600</xdr:colOff>
      <xdr:row>76</xdr:row>
      <xdr:rowOff>79313</xdr:rowOff>
    </xdr:to>
    <xdr:sp macro="" textlink="">
      <xdr:nvSpPr>
        <xdr:cNvPr id="186" name="フローチャート: 判断 185"/>
        <xdr:cNvSpPr/>
      </xdr:nvSpPr>
      <xdr:spPr>
        <a:xfrm>
          <a:off x="2857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95840</xdr:rowOff>
    </xdr:from>
    <xdr:ext cx="599010" cy="259045"/>
    <xdr:sp macro="" textlink="">
      <xdr:nvSpPr>
        <xdr:cNvPr id="187" name="テキスト ボックス 186"/>
        <xdr:cNvSpPr txBox="1"/>
      </xdr:nvSpPr>
      <xdr:spPr>
        <a:xfrm>
          <a:off x="2608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106204</xdr:rowOff>
    </xdr:from>
    <xdr:to>
      <xdr:col>10</xdr:col>
      <xdr:colOff>114300</xdr:colOff>
      <xdr:row>78</xdr:row>
      <xdr:rowOff>44374</xdr:rowOff>
    </xdr:to>
    <xdr:cxnSp macro="">
      <xdr:nvCxnSpPr>
        <xdr:cNvPr id="188" name="直線コネクタ 187"/>
        <xdr:cNvCxnSpPr/>
      </xdr:nvCxnSpPr>
      <xdr:spPr>
        <a:xfrm flipV="1">
          <a:off x="1130300" y="13307854"/>
          <a:ext cx="889000" cy="10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6429</xdr:rowOff>
    </xdr:from>
    <xdr:to>
      <xdr:col>10</xdr:col>
      <xdr:colOff>165100</xdr:colOff>
      <xdr:row>76</xdr:row>
      <xdr:rowOff>108029</xdr:rowOff>
    </xdr:to>
    <xdr:sp macro="" textlink="">
      <xdr:nvSpPr>
        <xdr:cNvPr id="189" name="フローチャート: 判断 188"/>
        <xdr:cNvSpPr/>
      </xdr:nvSpPr>
      <xdr:spPr>
        <a:xfrm>
          <a:off x="1968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124557</xdr:rowOff>
    </xdr:from>
    <xdr:ext cx="599010" cy="259045"/>
    <xdr:sp macro="" textlink="">
      <xdr:nvSpPr>
        <xdr:cNvPr id="190" name="テキスト ボックス 189"/>
        <xdr:cNvSpPr txBox="1"/>
      </xdr:nvSpPr>
      <xdr:spPr>
        <a:xfrm>
          <a:off x="1719795" y="1281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143633</xdr:rowOff>
    </xdr:from>
    <xdr:to>
      <xdr:col>6</xdr:col>
      <xdr:colOff>38100</xdr:colOff>
      <xdr:row>76</xdr:row>
      <xdr:rowOff>73783</xdr:rowOff>
    </xdr:to>
    <xdr:sp macro="" textlink="">
      <xdr:nvSpPr>
        <xdr:cNvPr id="191" name="フローチャート: 判断 190"/>
        <xdr:cNvSpPr/>
      </xdr:nvSpPr>
      <xdr:spPr>
        <a:xfrm>
          <a:off x="1079500" y="1300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90310</xdr:rowOff>
    </xdr:from>
    <xdr:ext cx="599010" cy="259045"/>
    <xdr:sp macro="" textlink="">
      <xdr:nvSpPr>
        <xdr:cNvPr id="192" name="テキスト ボックス 191"/>
        <xdr:cNvSpPr txBox="1"/>
      </xdr:nvSpPr>
      <xdr:spPr>
        <a:xfrm>
          <a:off x="830795" y="1277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142512</xdr:rowOff>
    </xdr:from>
    <xdr:to>
      <xdr:col>24</xdr:col>
      <xdr:colOff>114300</xdr:colOff>
      <xdr:row>77</xdr:row>
      <xdr:rowOff>72662</xdr:rowOff>
    </xdr:to>
    <xdr:sp macro="" textlink="">
      <xdr:nvSpPr>
        <xdr:cNvPr id="198" name="楕円 197"/>
        <xdr:cNvSpPr/>
      </xdr:nvSpPr>
      <xdr:spPr>
        <a:xfrm>
          <a:off x="4584700" y="1317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120939</xdr:rowOff>
    </xdr:from>
    <xdr:ext cx="599010" cy="259045"/>
    <xdr:sp macro="" textlink="">
      <xdr:nvSpPr>
        <xdr:cNvPr id="199" name="民生費該当値テキスト"/>
        <xdr:cNvSpPr txBox="1"/>
      </xdr:nvSpPr>
      <xdr:spPr>
        <a:xfrm>
          <a:off x="4686300" y="13151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113371</xdr:rowOff>
    </xdr:from>
    <xdr:to>
      <xdr:col>20</xdr:col>
      <xdr:colOff>38100</xdr:colOff>
      <xdr:row>77</xdr:row>
      <xdr:rowOff>43521</xdr:rowOff>
    </xdr:to>
    <xdr:sp macro="" textlink="">
      <xdr:nvSpPr>
        <xdr:cNvPr id="200" name="楕円 199"/>
        <xdr:cNvSpPr/>
      </xdr:nvSpPr>
      <xdr:spPr>
        <a:xfrm>
          <a:off x="3746500" y="1314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34648</xdr:rowOff>
    </xdr:from>
    <xdr:ext cx="599010" cy="259045"/>
    <xdr:sp macro="" textlink="">
      <xdr:nvSpPr>
        <xdr:cNvPr id="201" name="テキスト ボックス 200"/>
        <xdr:cNvSpPr txBox="1"/>
      </xdr:nvSpPr>
      <xdr:spPr>
        <a:xfrm>
          <a:off x="3497795" y="1323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28724</xdr:rowOff>
    </xdr:from>
    <xdr:to>
      <xdr:col>15</xdr:col>
      <xdr:colOff>101600</xdr:colOff>
      <xdr:row>77</xdr:row>
      <xdr:rowOff>130324</xdr:rowOff>
    </xdr:to>
    <xdr:sp macro="" textlink="">
      <xdr:nvSpPr>
        <xdr:cNvPr id="202" name="楕円 201"/>
        <xdr:cNvSpPr/>
      </xdr:nvSpPr>
      <xdr:spPr>
        <a:xfrm>
          <a:off x="2857500" y="1323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121451</xdr:rowOff>
    </xdr:from>
    <xdr:ext cx="599010" cy="259045"/>
    <xdr:sp macro="" textlink="">
      <xdr:nvSpPr>
        <xdr:cNvPr id="203" name="テキスト ボックス 202"/>
        <xdr:cNvSpPr txBox="1"/>
      </xdr:nvSpPr>
      <xdr:spPr>
        <a:xfrm>
          <a:off x="2608795" y="13323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55404</xdr:rowOff>
    </xdr:from>
    <xdr:to>
      <xdr:col>10</xdr:col>
      <xdr:colOff>165100</xdr:colOff>
      <xdr:row>77</xdr:row>
      <xdr:rowOff>157004</xdr:rowOff>
    </xdr:to>
    <xdr:sp macro="" textlink="">
      <xdr:nvSpPr>
        <xdr:cNvPr id="204" name="楕円 203"/>
        <xdr:cNvSpPr/>
      </xdr:nvSpPr>
      <xdr:spPr>
        <a:xfrm>
          <a:off x="1968500" y="1325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148131</xdr:rowOff>
    </xdr:from>
    <xdr:ext cx="599010" cy="259045"/>
    <xdr:sp macro="" textlink="">
      <xdr:nvSpPr>
        <xdr:cNvPr id="205" name="テキスト ボックス 204"/>
        <xdr:cNvSpPr txBox="1"/>
      </xdr:nvSpPr>
      <xdr:spPr>
        <a:xfrm>
          <a:off x="1719795" y="1334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165024</xdr:rowOff>
    </xdr:from>
    <xdr:to>
      <xdr:col>6</xdr:col>
      <xdr:colOff>38100</xdr:colOff>
      <xdr:row>78</xdr:row>
      <xdr:rowOff>95174</xdr:rowOff>
    </xdr:to>
    <xdr:sp macro="" textlink="">
      <xdr:nvSpPr>
        <xdr:cNvPr id="206" name="楕円 205"/>
        <xdr:cNvSpPr/>
      </xdr:nvSpPr>
      <xdr:spPr>
        <a:xfrm>
          <a:off x="1079500" y="1336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86301</xdr:rowOff>
    </xdr:from>
    <xdr:ext cx="599010" cy="259045"/>
    <xdr:sp macro="" textlink="">
      <xdr:nvSpPr>
        <xdr:cNvPr id="207" name="テキスト ボックス 206"/>
        <xdr:cNvSpPr txBox="1"/>
      </xdr:nvSpPr>
      <xdr:spPr>
        <a:xfrm>
          <a:off x="830795" y="13459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166545</xdr:rowOff>
    </xdr:from>
    <xdr:to>
      <xdr:col>24</xdr:col>
      <xdr:colOff>62865</xdr:colOff>
      <xdr:row>99</xdr:row>
      <xdr:rowOff>125575</xdr:rowOff>
    </xdr:to>
    <xdr:cxnSp macro="">
      <xdr:nvCxnSpPr>
        <xdr:cNvPr id="234" name="直線コネクタ 233"/>
        <xdr:cNvCxnSpPr/>
      </xdr:nvCxnSpPr>
      <xdr:spPr>
        <a:xfrm flipV="1">
          <a:off x="4633595" y="15597045"/>
          <a:ext cx="1270" cy="15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129402</xdr:rowOff>
    </xdr:from>
    <xdr:ext cx="534377" cy="259045"/>
    <xdr:sp macro="" textlink="">
      <xdr:nvSpPr>
        <xdr:cNvPr id="235" name="衛生費最小値テキスト"/>
        <xdr:cNvSpPr txBox="1"/>
      </xdr:nvSpPr>
      <xdr:spPr>
        <a:xfrm>
          <a:off x="4686300" y="171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125575</xdr:rowOff>
    </xdr:from>
    <xdr:to>
      <xdr:col>24</xdr:col>
      <xdr:colOff>152400</xdr:colOff>
      <xdr:row>99</xdr:row>
      <xdr:rowOff>125575</xdr:rowOff>
    </xdr:to>
    <xdr:cxnSp macro="">
      <xdr:nvCxnSpPr>
        <xdr:cNvPr id="236" name="直線コネクタ 235"/>
        <xdr:cNvCxnSpPr/>
      </xdr:nvCxnSpPr>
      <xdr:spPr>
        <a:xfrm>
          <a:off x="4546600" y="1709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113222</xdr:rowOff>
    </xdr:from>
    <xdr:ext cx="599010" cy="259045"/>
    <xdr:sp macro="" textlink="">
      <xdr:nvSpPr>
        <xdr:cNvPr id="237" name="衛生費最大値テキスト"/>
        <xdr:cNvSpPr txBox="1"/>
      </xdr:nvSpPr>
      <xdr:spPr>
        <a:xfrm>
          <a:off x="4686300" y="1537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166545</xdr:rowOff>
    </xdr:from>
    <xdr:to>
      <xdr:col>24</xdr:col>
      <xdr:colOff>152400</xdr:colOff>
      <xdr:row>90</xdr:row>
      <xdr:rowOff>166545</xdr:rowOff>
    </xdr:to>
    <xdr:cxnSp macro="">
      <xdr:nvCxnSpPr>
        <xdr:cNvPr id="238" name="直線コネクタ 237"/>
        <xdr:cNvCxnSpPr/>
      </xdr:nvCxnSpPr>
      <xdr:spPr>
        <a:xfrm>
          <a:off x="4546600" y="1559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68393</xdr:rowOff>
    </xdr:from>
    <xdr:to>
      <xdr:col>24</xdr:col>
      <xdr:colOff>63500</xdr:colOff>
      <xdr:row>98</xdr:row>
      <xdr:rowOff>103156</xdr:rowOff>
    </xdr:to>
    <xdr:cxnSp macro="">
      <xdr:nvCxnSpPr>
        <xdr:cNvPr id="239" name="直線コネクタ 238"/>
        <xdr:cNvCxnSpPr/>
      </xdr:nvCxnSpPr>
      <xdr:spPr>
        <a:xfrm flipV="1">
          <a:off x="3797300" y="16870493"/>
          <a:ext cx="838200" cy="3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13019</xdr:rowOff>
    </xdr:from>
    <xdr:ext cx="534377" cy="259045"/>
    <xdr:sp macro="" textlink="">
      <xdr:nvSpPr>
        <xdr:cNvPr id="240" name="衛生費平均値テキスト"/>
        <xdr:cNvSpPr txBox="1"/>
      </xdr:nvSpPr>
      <xdr:spPr>
        <a:xfrm>
          <a:off x="4686300" y="16815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34592</xdr:rowOff>
    </xdr:from>
    <xdr:to>
      <xdr:col>24</xdr:col>
      <xdr:colOff>114300</xdr:colOff>
      <xdr:row>98</xdr:row>
      <xdr:rowOff>136192</xdr:rowOff>
    </xdr:to>
    <xdr:sp macro="" textlink="">
      <xdr:nvSpPr>
        <xdr:cNvPr id="241" name="フローチャート: 判断 240"/>
        <xdr:cNvSpPr/>
      </xdr:nvSpPr>
      <xdr:spPr>
        <a:xfrm>
          <a:off x="45847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93996</xdr:rowOff>
    </xdr:from>
    <xdr:to>
      <xdr:col>19</xdr:col>
      <xdr:colOff>177800</xdr:colOff>
      <xdr:row>98</xdr:row>
      <xdr:rowOff>103156</xdr:rowOff>
    </xdr:to>
    <xdr:cxnSp macro="">
      <xdr:nvCxnSpPr>
        <xdr:cNvPr id="242" name="直線コネクタ 241"/>
        <xdr:cNvCxnSpPr/>
      </xdr:nvCxnSpPr>
      <xdr:spPr>
        <a:xfrm>
          <a:off x="2908300" y="16896096"/>
          <a:ext cx="889000" cy="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1265</xdr:rowOff>
    </xdr:from>
    <xdr:to>
      <xdr:col>20</xdr:col>
      <xdr:colOff>38100</xdr:colOff>
      <xdr:row>98</xdr:row>
      <xdr:rowOff>102865</xdr:rowOff>
    </xdr:to>
    <xdr:sp macro="" textlink="">
      <xdr:nvSpPr>
        <xdr:cNvPr id="243" name="フローチャート: 判断 242"/>
        <xdr:cNvSpPr/>
      </xdr:nvSpPr>
      <xdr:spPr>
        <a:xfrm>
          <a:off x="3746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119392</xdr:rowOff>
    </xdr:from>
    <xdr:ext cx="534377" cy="259045"/>
    <xdr:sp macro="" textlink="">
      <xdr:nvSpPr>
        <xdr:cNvPr id="244" name="テキスト ボックス 243"/>
        <xdr:cNvSpPr txBox="1"/>
      </xdr:nvSpPr>
      <xdr:spPr>
        <a:xfrm>
          <a:off x="3530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93996</xdr:rowOff>
    </xdr:from>
    <xdr:to>
      <xdr:col>15</xdr:col>
      <xdr:colOff>50800</xdr:colOff>
      <xdr:row>98</xdr:row>
      <xdr:rowOff>111353</xdr:rowOff>
    </xdr:to>
    <xdr:cxnSp macro="">
      <xdr:nvCxnSpPr>
        <xdr:cNvPr id="245" name="直線コネクタ 244"/>
        <xdr:cNvCxnSpPr/>
      </xdr:nvCxnSpPr>
      <xdr:spPr>
        <a:xfrm flipV="1">
          <a:off x="2019300" y="16896096"/>
          <a:ext cx="889000" cy="1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170968</xdr:rowOff>
    </xdr:from>
    <xdr:to>
      <xdr:col>15</xdr:col>
      <xdr:colOff>101600</xdr:colOff>
      <xdr:row>98</xdr:row>
      <xdr:rowOff>101118</xdr:rowOff>
    </xdr:to>
    <xdr:sp macro="" textlink="">
      <xdr:nvSpPr>
        <xdr:cNvPr id="246" name="フローチャート: 判断 245"/>
        <xdr:cNvSpPr/>
      </xdr:nvSpPr>
      <xdr:spPr>
        <a:xfrm>
          <a:off x="2857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117645</xdr:rowOff>
    </xdr:from>
    <xdr:ext cx="534377" cy="259045"/>
    <xdr:sp macro="" textlink="">
      <xdr:nvSpPr>
        <xdr:cNvPr id="247" name="テキスト ボックス 246"/>
        <xdr:cNvSpPr txBox="1"/>
      </xdr:nvSpPr>
      <xdr:spPr>
        <a:xfrm>
          <a:off x="2641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102651</xdr:rowOff>
    </xdr:from>
    <xdr:to>
      <xdr:col>10</xdr:col>
      <xdr:colOff>114300</xdr:colOff>
      <xdr:row>98</xdr:row>
      <xdr:rowOff>111353</xdr:rowOff>
    </xdr:to>
    <xdr:cxnSp macro="">
      <xdr:nvCxnSpPr>
        <xdr:cNvPr id="248" name="直線コネクタ 247"/>
        <xdr:cNvCxnSpPr/>
      </xdr:nvCxnSpPr>
      <xdr:spPr>
        <a:xfrm>
          <a:off x="1130300" y="16904751"/>
          <a:ext cx="889000" cy="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31228</xdr:rowOff>
    </xdr:from>
    <xdr:to>
      <xdr:col>10</xdr:col>
      <xdr:colOff>165100</xdr:colOff>
      <xdr:row>98</xdr:row>
      <xdr:rowOff>132828</xdr:rowOff>
    </xdr:to>
    <xdr:sp macro="" textlink="">
      <xdr:nvSpPr>
        <xdr:cNvPr id="249" name="フローチャート: 判断 248"/>
        <xdr:cNvSpPr/>
      </xdr:nvSpPr>
      <xdr:spPr>
        <a:xfrm>
          <a:off x="1968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149355</xdr:rowOff>
    </xdr:from>
    <xdr:ext cx="534377" cy="259045"/>
    <xdr:sp macro="" textlink="">
      <xdr:nvSpPr>
        <xdr:cNvPr id="250" name="テキスト ボックス 249"/>
        <xdr:cNvSpPr txBox="1"/>
      </xdr:nvSpPr>
      <xdr:spPr>
        <a:xfrm>
          <a:off x="1752111" y="166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117425</xdr:rowOff>
    </xdr:from>
    <xdr:to>
      <xdr:col>6</xdr:col>
      <xdr:colOff>38100</xdr:colOff>
      <xdr:row>98</xdr:row>
      <xdr:rowOff>47575</xdr:rowOff>
    </xdr:to>
    <xdr:sp macro="" textlink="">
      <xdr:nvSpPr>
        <xdr:cNvPr id="251" name="フローチャート: 判断 250"/>
        <xdr:cNvSpPr/>
      </xdr:nvSpPr>
      <xdr:spPr>
        <a:xfrm>
          <a:off x="1079500" y="1674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64102</xdr:rowOff>
    </xdr:from>
    <xdr:ext cx="534377" cy="259045"/>
    <xdr:sp macro="" textlink="">
      <xdr:nvSpPr>
        <xdr:cNvPr id="252" name="テキスト ボックス 251"/>
        <xdr:cNvSpPr txBox="1"/>
      </xdr:nvSpPr>
      <xdr:spPr>
        <a:xfrm>
          <a:off x="863111" y="1652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17593</xdr:rowOff>
    </xdr:from>
    <xdr:to>
      <xdr:col>24</xdr:col>
      <xdr:colOff>114300</xdr:colOff>
      <xdr:row>98</xdr:row>
      <xdr:rowOff>119193</xdr:rowOff>
    </xdr:to>
    <xdr:sp macro="" textlink="">
      <xdr:nvSpPr>
        <xdr:cNvPr id="258" name="楕円 257"/>
        <xdr:cNvSpPr/>
      </xdr:nvSpPr>
      <xdr:spPr>
        <a:xfrm>
          <a:off x="4584700" y="1681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40470</xdr:rowOff>
    </xdr:from>
    <xdr:ext cx="534377" cy="259045"/>
    <xdr:sp macro="" textlink="">
      <xdr:nvSpPr>
        <xdr:cNvPr id="259" name="衛生費該当値テキスト"/>
        <xdr:cNvSpPr txBox="1"/>
      </xdr:nvSpPr>
      <xdr:spPr>
        <a:xfrm>
          <a:off x="4686300" y="1667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52356</xdr:rowOff>
    </xdr:from>
    <xdr:to>
      <xdr:col>20</xdr:col>
      <xdr:colOff>38100</xdr:colOff>
      <xdr:row>98</xdr:row>
      <xdr:rowOff>153956</xdr:rowOff>
    </xdr:to>
    <xdr:sp macro="" textlink="">
      <xdr:nvSpPr>
        <xdr:cNvPr id="260" name="楕円 259"/>
        <xdr:cNvSpPr/>
      </xdr:nvSpPr>
      <xdr:spPr>
        <a:xfrm>
          <a:off x="3746500" y="168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145083</xdr:rowOff>
    </xdr:from>
    <xdr:ext cx="534377" cy="259045"/>
    <xdr:sp macro="" textlink="">
      <xdr:nvSpPr>
        <xdr:cNvPr id="261" name="テキスト ボックス 260"/>
        <xdr:cNvSpPr txBox="1"/>
      </xdr:nvSpPr>
      <xdr:spPr>
        <a:xfrm>
          <a:off x="3530111" y="1694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43196</xdr:rowOff>
    </xdr:from>
    <xdr:to>
      <xdr:col>15</xdr:col>
      <xdr:colOff>101600</xdr:colOff>
      <xdr:row>98</xdr:row>
      <xdr:rowOff>144796</xdr:rowOff>
    </xdr:to>
    <xdr:sp macro="" textlink="">
      <xdr:nvSpPr>
        <xdr:cNvPr id="262" name="楕円 261"/>
        <xdr:cNvSpPr/>
      </xdr:nvSpPr>
      <xdr:spPr>
        <a:xfrm>
          <a:off x="2857500" y="1684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135923</xdr:rowOff>
    </xdr:from>
    <xdr:ext cx="534377" cy="259045"/>
    <xdr:sp macro="" textlink="">
      <xdr:nvSpPr>
        <xdr:cNvPr id="263" name="テキスト ボックス 262"/>
        <xdr:cNvSpPr txBox="1"/>
      </xdr:nvSpPr>
      <xdr:spPr>
        <a:xfrm>
          <a:off x="2641111" y="1693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60553</xdr:rowOff>
    </xdr:from>
    <xdr:to>
      <xdr:col>10</xdr:col>
      <xdr:colOff>165100</xdr:colOff>
      <xdr:row>98</xdr:row>
      <xdr:rowOff>162153</xdr:rowOff>
    </xdr:to>
    <xdr:sp macro="" textlink="">
      <xdr:nvSpPr>
        <xdr:cNvPr id="264" name="楕円 263"/>
        <xdr:cNvSpPr/>
      </xdr:nvSpPr>
      <xdr:spPr>
        <a:xfrm>
          <a:off x="1968500" y="1686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153280</xdr:rowOff>
    </xdr:from>
    <xdr:ext cx="534377" cy="259045"/>
    <xdr:sp macro="" textlink="">
      <xdr:nvSpPr>
        <xdr:cNvPr id="265" name="テキスト ボックス 264"/>
        <xdr:cNvSpPr txBox="1"/>
      </xdr:nvSpPr>
      <xdr:spPr>
        <a:xfrm>
          <a:off x="1752111" y="1695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51851</xdr:rowOff>
    </xdr:from>
    <xdr:to>
      <xdr:col>6</xdr:col>
      <xdr:colOff>38100</xdr:colOff>
      <xdr:row>98</xdr:row>
      <xdr:rowOff>153451</xdr:rowOff>
    </xdr:to>
    <xdr:sp macro="" textlink="">
      <xdr:nvSpPr>
        <xdr:cNvPr id="266" name="楕円 265"/>
        <xdr:cNvSpPr/>
      </xdr:nvSpPr>
      <xdr:spPr>
        <a:xfrm>
          <a:off x="1079500" y="1685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144578</xdr:rowOff>
    </xdr:from>
    <xdr:ext cx="534377" cy="259045"/>
    <xdr:sp macro="" textlink="">
      <xdr:nvSpPr>
        <xdr:cNvPr id="267" name="テキスト ボックス 266"/>
        <xdr:cNvSpPr txBox="1"/>
      </xdr:nvSpPr>
      <xdr:spPr>
        <a:xfrm>
          <a:off x="863111" y="1694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17399</xdr:rowOff>
    </xdr:from>
    <xdr:to>
      <xdr:col>54</xdr:col>
      <xdr:colOff>189865</xdr:colOff>
      <xdr:row>39</xdr:row>
      <xdr:rowOff>44450</xdr:rowOff>
    </xdr:to>
    <xdr:cxnSp macro="">
      <xdr:nvCxnSpPr>
        <xdr:cNvPr id="291" name="直線コネクタ 290"/>
        <xdr:cNvCxnSpPr/>
      </xdr:nvCxnSpPr>
      <xdr:spPr>
        <a:xfrm flipV="1">
          <a:off x="10475595" y="5332349"/>
          <a:ext cx="127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135526</xdr:rowOff>
    </xdr:from>
    <xdr:ext cx="469744" cy="259045"/>
    <xdr:sp macro="" textlink="">
      <xdr:nvSpPr>
        <xdr:cNvPr id="294" name="労働費最大値テキスト"/>
        <xdr:cNvSpPr txBox="1"/>
      </xdr:nvSpPr>
      <xdr:spPr>
        <a:xfrm>
          <a:off x="10528300" y="510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17399</xdr:rowOff>
    </xdr:from>
    <xdr:to>
      <xdr:col>55</xdr:col>
      <xdr:colOff>88900</xdr:colOff>
      <xdr:row>31</xdr:row>
      <xdr:rowOff>17399</xdr:rowOff>
    </xdr:to>
    <xdr:cxnSp macro="">
      <xdr:nvCxnSpPr>
        <xdr:cNvPr id="295" name="直線コネクタ 294"/>
        <xdr:cNvCxnSpPr/>
      </xdr:nvCxnSpPr>
      <xdr:spPr>
        <a:xfrm>
          <a:off x="10388600" y="533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70739</xdr:rowOff>
    </xdr:from>
    <xdr:to>
      <xdr:col>55</xdr:col>
      <xdr:colOff>0</xdr:colOff>
      <xdr:row>38</xdr:row>
      <xdr:rowOff>80264</xdr:rowOff>
    </xdr:to>
    <xdr:cxnSp macro="">
      <xdr:nvCxnSpPr>
        <xdr:cNvPr id="296" name="直線コネクタ 295"/>
        <xdr:cNvCxnSpPr/>
      </xdr:nvCxnSpPr>
      <xdr:spPr>
        <a:xfrm flipV="1">
          <a:off x="9639300" y="6585839"/>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119778</xdr:rowOff>
    </xdr:from>
    <xdr:ext cx="378565" cy="259045"/>
    <xdr:sp macro="" textlink="">
      <xdr:nvSpPr>
        <xdr:cNvPr id="297" name="労働費平均値テキスト"/>
        <xdr:cNvSpPr txBox="1"/>
      </xdr:nvSpPr>
      <xdr:spPr>
        <a:xfrm>
          <a:off x="10528300" y="62919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96901</xdr:rowOff>
    </xdr:from>
    <xdr:to>
      <xdr:col>55</xdr:col>
      <xdr:colOff>50800</xdr:colOff>
      <xdr:row>38</xdr:row>
      <xdr:rowOff>27051</xdr:rowOff>
    </xdr:to>
    <xdr:sp macro="" textlink="">
      <xdr:nvSpPr>
        <xdr:cNvPr id="298" name="フローチャート: 判断 297"/>
        <xdr:cNvSpPr/>
      </xdr:nvSpPr>
      <xdr:spPr>
        <a:xfrm>
          <a:off x="104267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71120</xdr:rowOff>
    </xdr:from>
    <xdr:to>
      <xdr:col>50</xdr:col>
      <xdr:colOff>114300</xdr:colOff>
      <xdr:row>38</xdr:row>
      <xdr:rowOff>80264</xdr:rowOff>
    </xdr:to>
    <xdr:cxnSp macro="">
      <xdr:nvCxnSpPr>
        <xdr:cNvPr id="299" name="直線コネクタ 298"/>
        <xdr:cNvCxnSpPr/>
      </xdr:nvCxnSpPr>
      <xdr:spPr>
        <a:xfrm>
          <a:off x="8750300" y="65862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58801</xdr:rowOff>
    </xdr:from>
    <xdr:to>
      <xdr:col>50</xdr:col>
      <xdr:colOff>165100</xdr:colOff>
      <xdr:row>37</xdr:row>
      <xdr:rowOff>160401</xdr:rowOff>
    </xdr:to>
    <xdr:sp macro="" textlink="">
      <xdr:nvSpPr>
        <xdr:cNvPr id="300" name="フローチャート: 判断 299"/>
        <xdr:cNvSpPr/>
      </xdr:nvSpPr>
      <xdr:spPr>
        <a:xfrm>
          <a:off x="9588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5478</xdr:rowOff>
    </xdr:from>
    <xdr:ext cx="378565" cy="259045"/>
    <xdr:sp macro="" textlink="">
      <xdr:nvSpPr>
        <xdr:cNvPr id="301" name="テキスト ボックス 300"/>
        <xdr:cNvSpPr txBox="1"/>
      </xdr:nvSpPr>
      <xdr:spPr>
        <a:xfrm>
          <a:off x="9450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162179</xdr:rowOff>
    </xdr:from>
    <xdr:to>
      <xdr:col>45</xdr:col>
      <xdr:colOff>177800</xdr:colOff>
      <xdr:row>38</xdr:row>
      <xdr:rowOff>71120</xdr:rowOff>
    </xdr:to>
    <xdr:cxnSp macro="">
      <xdr:nvCxnSpPr>
        <xdr:cNvPr id="302" name="直線コネクタ 301"/>
        <xdr:cNvCxnSpPr/>
      </xdr:nvCxnSpPr>
      <xdr:spPr>
        <a:xfrm>
          <a:off x="7861300" y="6505829"/>
          <a:ext cx="889000" cy="8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72517</xdr:rowOff>
    </xdr:from>
    <xdr:to>
      <xdr:col>46</xdr:col>
      <xdr:colOff>38100</xdr:colOff>
      <xdr:row>38</xdr:row>
      <xdr:rowOff>2667</xdr:rowOff>
    </xdr:to>
    <xdr:sp macro="" textlink="">
      <xdr:nvSpPr>
        <xdr:cNvPr id="303" name="フローチャート: 判断 302"/>
        <xdr:cNvSpPr/>
      </xdr:nvSpPr>
      <xdr:spPr>
        <a:xfrm>
          <a:off x="8699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19194</xdr:rowOff>
    </xdr:from>
    <xdr:ext cx="378565" cy="259045"/>
    <xdr:sp macro="" textlink="">
      <xdr:nvSpPr>
        <xdr:cNvPr id="304" name="テキスト ボックス 303"/>
        <xdr:cNvSpPr txBox="1"/>
      </xdr:nvSpPr>
      <xdr:spPr>
        <a:xfrm>
          <a:off x="8561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86360</xdr:rowOff>
    </xdr:from>
    <xdr:to>
      <xdr:col>41</xdr:col>
      <xdr:colOff>50800</xdr:colOff>
      <xdr:row>37</xdr:row>
      <xdr:rowOff>162179</xdr:rowOff>
    </xdr:to>
    <xdr:cxnSp macro="">
      <xdr:nvCxnSpPr>
        <xdr:cNvPr id="305" name="直線コネクタ 304"/>
        <xdr:cNvCxnSpPr/>
      </xdr:nvCxnSpPr>
      <xdr:spPr>
        <a:xfrm>
          <a:off x="6972300" y="6430010"/>
          <a:ext cx="889000" cy="7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67945</xdr:rowOff>
    </xdr:from>
    <xdr:to>
      <xdr:col>41</xdr:col>
      <xdr:colOff>101600</xdr:colOff>
      <xdr:row>37</xdr:row>
      <xdr:rowOff>169545</xdr:rowOff>
    </xdr:to>
    <xdr:sp macro="" textlink="">
      <xdr:nvSpPr>
        <xdr:cNvPr id="306" name="フローチャート: 判断 305"/>
        <xdr:cNvSpPr/>
      </xdr:nvSpPr>
      <xdr:spPr>
        <a:xfrm>
          <a:off x="7810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14622</xdr:rowOff>
    </xdr:from>
    <xdr:ext cx="378565" cy="259045"/>
    <xdr:sp macro="" textlink="">
      <xdr:nvSpPr>
        <xdr:cNvPr id="307" name="テキスト ボックス 306"/>
        <xdr:cNvSpPr txBox="1"/>
      </xdr:nvSpPr>
      <xdr:spPr>
        <a:xfrm>
          <a:off x="7672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8" name="フローチャート: 判断 307"/>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154449</xdr:rowOff>
    </xdr:from>
    <xdr:ext cx="469744" cy="259045"/>
    <xdr:sp macro="" textlink="">
      <xdr:nvSpPr>
        <xdr:cNvPr id="309" name="テキスト ボックス 308"/>
        <xdr:cNvSpPr txBox="1"/>
      </xdr:nvSpPr>
      <xdr:spPr>
        <a:xfrm>
          <a:off x="6737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19939</xdr:rowOff>
    </xdr:from>
    <xdr:to>
      <xdr:col>55</xdr:col>
      <xdr:colOff>50800</xdr:colOff>
      <xdr:row>38</xdr:row>
      <xdr:rowOff>121539</xdr:rowOff>
    </xdr:to>
    <xdr:sp macro="" textlink="">
      <xdr:nvSpPr>
        <xdr:cNvPr id="315" name="楕円 314"/>
        <xdr:cNvSpPr/>
      </xdr:nvSpPr>
      <xdr:spPr>
        <a:xfrm>
          <a:off x="10426700" y="653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169816</xdr:rowOff>
    </xdr:from>
    <xdr:ext cx="378565" cy="259045"/>
    <xdr:sp macro="" textlink="">
      <xdr:nvSpPr>
        <xdr:cNvPr id="316" name="労働費該当値テキスト"/>
        <xdr:cNvSpPr txBox="1"/>
      </xdr:nvSpPr>
      <xdr:spPr>
        <a:xfrm>
          <a:off x="10528300" y="6513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29464</xdr:rowOff>
    </xdr:from>
    <xdr:to>
      <xdr:col>50</xdr:col>
      <xdr:colOff>165100</xdr:colOff>
      <xdr:row>38</xdr:row>
      <xdr:rowOff>131064</xdr:rowOff>
    </xdr:to>
    <xdr:sp macro="" textlink="">
      <xdr:nvSpPr>
        <xdr:cNvPr id="317" name="楕円 316"/>
        <xdr:cNvSpPr/>
      </xdr:nvSpPr>
      <xdr:spPr>
        <a:xfrm>
          <a:off x="9588500" y="654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122191</xdr:rowOff>
    </xdr:from>
    <xdr:ext cx="378565" cy="259045"/>
    <xdr:sp macro="" textlink="">
      <xdr:nvSpPr>
        <xdr:cNvPr id="318" name="テキスト ボックス 317"/>
        <xdr:cNvSpPr txBox="1"/>
      </xdr:nvSpPr>
      <xdr:spPr>
        <a:xfrm>
          <a:off x="9450017" y="6637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20320</xdr:rowOff>
    </xdr:from>
    <xdr:to>
      <xdr:col>46</xdr:col>
      <xdr:colOff>38100</xdr:colOff>
      <xdr:row>38</xdr:row>
      <xdr:rowOff>121920</xdr:rowOff>
    </xdr:to>
    <xdr:sp macro="" textlink="">
      <xdr:nvSpPr>
        <xdr:cNvPr id="319" name="楕円 318"/>
        <xdr:cNvSpPr/>
      </xdr:nvSpPr>
      <xdr:spPr>
        <a:xfrm>
          <a:off x="8699500" y="65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113047</xdr:rowOff>
    </xdr:from>
    <xdr:ext cx="378565" cy="259045"/>
    <xdr:sp macro="" textlink="">
      <xdr:nvSpPr>
        <xdr:cNvPr id="320" name="テキスト ボックス 319"/>
        <xdr:cNvSpPr txBox="1"/>
      </xdr:nvSpPr>
      <xdr:spPr>
        <a:xfrm>
          <a:off x="8561017" y="6628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111379</xdr:rowOff>
    </xdr:from>
    <xdr:to>
      <xdr:col>41</xdr:col>
      <xdr:colOff>101600</xdr:colOff>
      <xdr:row>38</xdr:row>
      <xdr:rowOff>41529</xdr:rowOff>
    </xdr:to>
    <xdr:sp macro="" textlink="">
      <xdr:nvSpPr>
        <xdr:cNvPr id="321" name="楕円 320"/>
        <xdr:cNvSpPr/>
      </xdr:nvSpPr>
      <xdr:spPr>
        <a:xfrm>
          <a:off x="7810500" y="645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32656</xdr:rowOff>
    </xdr:from>
    <xdr:ext cx="378565" cy="259045"/>
    <xdr:sp macro="" textlink="">
      <xdr:nvSpPr>
        <xdr:cNvPr id="322" name="テキスト ボックス 321"/>
        <xdr:cNvSpPr txBox="1"/>
      </xdr:nvSpPr>
      <xdr:spPr>
        <a:xfrm>
          <a:off x="7672017" y="6547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35560</xdr:rowOff>
    </xdr:from>
    <xdr:to>
      <xdr:col>36</xdr:col>
      <xdr:colOff>165100</xdr:colOff>
      <xdr:row>37</xdr:row>
      <xdr:rowOff>137160</xdr:rowOff>
    </xdr:to>
    <xdr:sp macro="" textlink="">
      <xdr:nvSpPr>
        <xdr:cNvPr id="323" name="楕円 322"/>
        <xdr:cNvSpPr/>
      </xdr:nvSpPr>
      <xdr:spPr>
        <a:xfrm>
          <a:off x="69215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128287</xdr:rowOff>
    </xdr:from>
    <xdr:ext cx="378565" cy="259045"/>
    <xdr:sp macro="" textlink="">
      <xdr:nvSpPr>
        <xdr:cNvPr id="324" name="テキスト ボックス 323"/>
        <xdr:cNvSpPr txBox="1"/>
      </xdr:nvSpPr>
      <xdr:spPr>
        <a:xfrm>
          <a:off x="6783017" y="6471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139795</xdr:rowOff>
    </xdr:from>
    <xdr:to>
      <xdr:col>54</xdr:col>
      <xdr:colOff>189865</xdr:colOff>
      <xdr:row>59</xdr:row>
      <xdr:rowOff>38144</xdr:rowOff>
    </xdr:to>
    <xdr:cxnSp macro="">
      <xdr:nvCxnSpPr>
        <xdr:cNvPr id="348" name="直線コネクタ 347"/>
        <xdr:cNvCxnSpPr/>
      </xdr:nvCxnSpPr>
      <xdr:spPr>
        <a:xfrm flipV="1">
          <a:off x="10475595" y="8540845"/>
          <a:ext cx="1270" cy="161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41971</xdr:rowOff>
    </xdr:from>
    <xdr:ext cx="378565" cy="259045"/>
    <xdr:sp macro="" textlink="">
      <xdr:nvSpPr>
        <xdr:cNvPr id="349" name="農林水産業費最小値テキスト"/>
        <xdr:cNvSpPr txBox="1"/>
      </xdr:nvSpPr>
      <xdr:spPr>
        <a:xfrm>
          <a:off x="10528300" y="10157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38144</xdr:rowOff>
    </xdr:from>
    <xdr:to>
      <xdr:col>55</xdr:col>
      <xdr:colOff>88900</xdr:colOff>
      <xdr:row>59</xdr:row>
      <xdr:rowOff>38144</xdr:rowOff>
    </xdr:to>
    <xdr:cxnSp macro="">
      <xdr:nvCxnSpPr>
        <xdr:cNvPr id="350" name="直線コネクタ 349"/>
        <xdr:cNvCxnSpPr/>
      </xdr:nvCxnSpPr>
      <xdr:spPr>
        <a:xfrm>
          <a:off x="10388600" y="1015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86472</xdr:rowOff>
    </xdr:from>
    <xdr:ext cx="534377" cy="259045"/>
    <xdr:sp macro="" textlink="">
      <xdr:nvSpPr>
        <xdr:cNvPr id="351" name="農林水産業費最大値テキスト"/>
        <xdr:cNvSpPr txBox="1"/>
      </xdr:nvSpPr>
      <xdr:spPr>
        <a:xfrm>
          <a:off x="10528300" y="83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139795</xdr:rowOff>
    </xdr:from>
    <xdr:to>
      <xdr:col>55</xdr:col>
      <xdr:colOff>88900</xdr:colOff>
      <xdr:row>49</xdr:row>
      <xdr:rowOff>139795</xdr:rowOff>
    </xdr:to>
    <xdr:cxnSp macro="">
      <xdr:nvCxnSpPr>
        <xdr:cNvPr id="352" name="直線コネクタ 351"/>
        <xdr:cNvCxnSpPr/>
      </xdr:nvCxnSpPr>
      <xdr:spPr>
        <a:xfrm>
          <a:off x="10388600" y="8540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41973</xdr:rowOff>
    </xdr:from>
    <xdr:to>
      <xdr:col>55</xdr:col>
      <xdr:colOff>0</xdr:colOff>
      <xdr:row>58</xdr:row>
      <xdr:rowOff>52470</xdr:rowOff>
    </xdr:to>
    <xdr:cxnSp macro="">
      <xdr:nvCxnSpPr>
        <xdr:cNvPr id="353" name="直線コネクタ 352"/>
        <xdr:cNvCxnSpPr/>
      </xdr:nvCxnSpPr>
      <xdr:spPr>
        <a:xfrm>
          <a:off x="9639300" y="9986073"/>
          <a:ext cx="838200" cy="1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30637</xdr:rowOff>
    </xdr:from>
    <xdr:ext cx="469744" cy="259045"/>
    <xdr:sp macro="" textlink="">
      <xdr:nvSpPr>
        <xdr:cNvPr id="354" name="農林水産業費平均値テキスト"/>
        <xdr:cNvSpPr txBox="1"/>
      </xdr:nvSpPr>
      <xdr:spPr>
        <a:xfrm>
          <a:off x="10528300" y="9974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52210</xdr:rowOff>
    </xdr:from>
    <xdr:to>
      <xdr:col>55</xdr:col>
      <xdr:colOff>50800</xdr:colOff>
      <xdr:row>58</xdr:row>
      <xdr:rowOff>153810</xdr:rowOff>
    </xdr:to>
    <xdr:sp macro="" textlink="">
      <xdr:nvSpPr>
        <xdr:cNvPr id="355" name="フローチャート: 判断 354"/>
        <xdr:cNvSpPr/>
      </xdr:nvSpPr>
      <xdr:spPr>
        <a:xfrm>
          <a:off x="104267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41973</xdr:rowOff>
    </xdr:from>
    <xdr:to>
      <xdr:col>50</xdr:col>
      <xdr:colOff>114300</xdr:colOff>
      <xdr:row>58</xdr:row>
      <xdr:rowOff>48660</xdr:rowOff>
    </xdr:to>
    <xdr:cxnSp macro="">
      <xdr:nvCxnSpPr>
        <xdr:cNvPr id="356" name="直線コネクタ 355"/>
        <xdr:cNvCxnSpPr/>
      </xdr:nvCxnSpPr>
      <xdr:spPr>
        <a:xfrm flipV="1">
          <a:off x="8750300" y="9986073"/>
          <a:ext cx="889000" cy="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55125</xdr:rowOff>
    </xdr:from>
    <xdr:to>
      <xdr:col>50</xdr:col>
      <xdr:colOff>165100</xdr:colOff>
      <xdr:row>58</xdr:row>
      <xdr:rowOff>156725</xdr:rowOff>
    </xdr:to>
    <xdr:sp macro="" textlink="">
      <xdr:nvSpPr>
        <xdr:cNvPr id="357" name="フローチャート: 判断 356"/>
        <xdr:cNvSpPr/>
      </xdr:nvSpPr>
      <xdr:spPr>
        <a:xfrm>
          <a:off x="9588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147852</xdr:rowOff>
    </xdr:from>
    <xdr:ext cx="469744" cy="259045"/>
    <xdr:sp macro="" textlink="">
      <xdr:nvSpPr>
        <xdr:cNvPr id="358" name="テキスト ボックス 357"/>
        <xdr:cNvSpPr txBox="1"/>
      </xdr:nvSpPr>
      <xdr:spPr>
        <a:xfrm>
          <a:off x="9404428" y="1009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48660</xdr:rowOff>
    </xdr:from>
    <xdr:to>
      <xdr:col>45</xdr:col>
      <xdr:colOff>177800</xdr:colOff>
      <xdr:row>58</xdr:row>
      <xdr:rowOff>55594</xdr:rowOff>
    </xdr:to>
    <xdr:cxnSp macro="">
      <xdr:nvCxnSpPr>
        <xdr:cNvPr id="359" name="直線コネクタ 358"/>
        <xdr:cNvCxnSpPr/>
      </xdr:nvCxnSpPr>
      <xdr:spPr>
        <a:xfrm flipV="1">
          <a:off x="7861300" y="9992760"/>
          <a:ext cx="8890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55029</xdr:rowOff>
    </xdr:from>
    <xdr:to>
      <xdr:col>46</xdr:col>
      <xdr:colOff>38100</xdr:colOff>
      <xdr:row>58</xdr:row>
      <xdr:rowOff>156629</xdr:rowOff>
    </xdr:to>
    <xdr:sp macro="" textlink="">
      <xdr:nvSpPr>
        <xdr:cNvPr id="360" name="フローチャート: 判断 359"/>
        <xdr:cNvSpPr/>
      </xdr:nvSpPr>
      <xdr:spPr>
        <a:xfrm>
          <a:off x="8699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147756</xdr:rowOff>
    </xdr:from>
    <xdr:ext cx="469744" cy="259045"/>
    <xdr:sp macro="" textlink="">
      <xdr:nvSpPr>
        <xdr:cNvPr id="361" name="テキスト ボックス 360"/>
        <xdr:cNvSpPr txBox="1"/>
      </xdr:nvSpPr>
      <xdr:spPr>
        <a:xfrm>
          <a:off x="8515428" y="1009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55594</xdr:rowOff>
    </xdr:from>
    <xdr:to>
      <xdr:col>41</xdr:col>
      <xdr:colOff>50800</xdr:colOff>
      <xdr:row>58</xdr:row>
      <xdr:rowOff>116135</xdr:rowOff>
    </xdr:to>
    <xdr:cxnSp macro="">
      <xdr:nvCxnSpPr>
        <xdr:cNvPr id="362" name="直線コネクタ 361"/>
        <xdr:cNvCxnSpPr/>
      </xdr:nvCxnSpPr>
      <xdr:spPr>
        <a:xfrm flipV="1">
          <a:off x="6972300" y="9999694"/>
          <a:ext cx="889000" cy="6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47219</xdr:rowOff>
    </xdr:from>
    <xdr:to>
      <xdr:col>41</xdr:col>
      <xdr:colOff>101600</xdr:colOff>
      <xdr:row>58</xdr:row>
      <xdr:rowOff>148819</xdr:rowOff>
    </xdr:to>
    <xdr:sp macro="" textlink="">
      <xdr:nvSpPr>
        <xdr:cNvPr id="363" name="フローチャート: 判断 362"/>
        <xdr:cNvSpPr/>
      </xdr:nvSpPr>
      <xdr:spPr>
        <a:xfrm>
          <a:off x="7810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139946</xdr:rowOff>
    </xdr:from>
    <xdr:ext cx="469744" cy="259045"/>
    <xdr:sp macro="" textlink="">
      <xdr:nvSpPr>
        <xdr:cNvPr id="364" name="テキスト ボックス 363"/>
        <xdr:cNvSpPr txBox="1"/>
      </xdr:nvSpPr>
      <xdr:spPr>
        <a:xfrm>
          <a:off x="7626428" y="10084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5" name="フローチャート: 判断 364"/>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10583</xdr:rowOff>
    </xdr:from>
    <xdr:ext cx="534377" cy="259045"/>
    <xdr:sp macro="" textlink="">
      <xdr:nvSpPr>
        <xdr:cNvPr id="366" name="テキスト ボックス 365"/>
        <xdr:cNvSpPr txBox="1"/>
      </xdr:nvSpPr>
      <xdr:spPr>
        <a:xfrm>
          <a:off x="6705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1670</xdr:rowOff>
    </xdr:from>
    <xdr:to>
      <xdr:col>55</xdr:col>
      <xdr:colOff>50800</xdr:colOff>
      <xdr:row>58</xdr:row>
      <xdr:rowOff>103270</xdr:rowOff>
    </xdr:to>
    <xdr:sp macro="" textlink="">
      <xdr:nvSpPr>
        <xdr:cNvPr id="372" name="楕円 371"/>
        <xdr:cNvSpPr/>
      </xdr:nvSpPr>
      <xdr:spPr>
        <a:xfrm>
          <a:off x="10426700" y="994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24547</xdr:rowOff>
    </xdr:from>
    <xdr:ext cx="469744" cy="259045"/>
    <xdr:sp macro="" textlink="">
      <xdr:nvSpPr>
        <xdr:cNvPr id="373" name="農林水産業費該当値テキスト"/>
        <xdr:cNvSpPr txBox="1"/>
      </xdr:nvSpPr>
      <xdr:spPr>
        <a:xfrm>
          <a:off x="10528300" y="979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162623</xdr:rowOff>
    </xdr:from>
    <xdr:to>
      <xdr:col>50</xdr:col>
      <xdr:colOff>165100</xdr:colOff>
      <xdr:row>58</xdr:row>
      <xdr:rowOff>92773</xdr:rowOff>
    </xdr:to>
    <xdr:sp macro="" textlink="">
      <xdr:nvSpPr>
        <xdr:cNvPr id="374" name="楕円 373"/>
        <xdr:cNvSpPr/>
      </xdr:nvSpPr>
      <xdr:spPr>
        <a:xfrm>
          <a:off x="9588500" y="993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109300</xdr:rowOff>
    </xdr:from>
    <xdr:ext cx="469744" cy="259045"/>
    <xdr:sp macro="" textlink="">
      <xdr:nvSpPr>
        <xdr:cNvPr id="375" name="テキスト ボックス 374"/>
        <xdr:cNvSpPr txBox="1"/>
      </xdr:nvSpPr>
      <xdr:spPr>
        <a:xfrm>
          <a:off x="9404428" y="971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169310</xdr:rowOff>
    </xdr:from>
    <xdr:to>
      <xdr:col>46</xdr:col>
      <xdr:colOff>38100</xdr:colOff>
      <xdr:row>58</xdr:row>
      <xdr:rowOff>99460</xdr:rowOff>
    </xdr:to>
    <xdr:sp macro="" textlink="">
      <xdr:nvSpPr>
        <xdr:cNvPr id="376" name="楕円 375"/>
        <xdr:cNvSpPr/>
      </xdr:nvSpPr>
      <xdr:spPr>
        <a:xfrm>
          <a:off x="8699500" y="994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115987</xdr:rowOff>
    </xdr:from>
    <xdr:ext cx="469744" cy="259045"/>
    <xdr:sp macro="" textlink="">
      <xdr:nvSpPr>
        <xdr:cNvPr id="377" name="テキスト ボックス 376"/>
        <xdr:cNvSpPr txBox="1"/>
      </xdr:nvSpPr>
      <xdr:spPr>
        <a:xfrm>
          <a:off x="8515428" y="971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4794</xdr:rowOff>
    </xdr:from>
    <xdr:to>
      <xdr:col>41</xdr:col>
      <xdr:colOff>101600</xdr:colOff>
      <xdr:row>58</xdr:row>
      <xdr:rowOff>106394</xdr:rowOff>
    </xdr:to>
    <xdr:sp macro="" textlink="">
      <xdr:nvSpPr>
        <xdr:cNvPr id="378" name="楕円 377"/>
        <xdr:cNvSpPr/>
      </xdr:nvSpPr>
      <xdr:spPr>
        <a:xfrm>
          <a:off x="7810500" y="994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122921</xdr:rowOff>
    </xdr:from>
    <xdr:ext cx="469744" cy="259045"/>
    <xdr:sp macro="" textlink="">
      <xdr:nvSpPr>
        <xdr:cNvPr id="379" name="テキスト ボックス 378"/>
        <xdr:cNvSpPr txBox="1"/>
      </xdr:nvSpPr>
      <xdr:spPr>
        <a:xfrm>
          <a:off x="7626428" y="9724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65335</xdr:rowOff>
    </xdr:from>
    <xdr:to>
      <xdr:col>36</xdr:col>
      <xdr:colOff>165100</xdr:colOff>
      <xdr:row>58</xdr:row>
      <xdr:rowOff>166935</xdr:rowOff>
    </xdr:to>
    <xdr:sp macro="" textlink="">
      <xdr:nvSpPr>
        <xdr:cNvPr id="380" name="楕円 379"/>
        <xdr:cNvSpPr/>
      </xdr:nvSpPr>
      <xdr:spPr>
        <a:xfrm>
          <a:off x="6921500" y="1000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158062</xdr:rowOff>
    </xdr:from>
    <xdr:ext cx="469744" cy="259045"/>
    <xdr:sp macro="" textlink="">
      <xdr:nvSpPr>
        <xdr:cNvPr id="381" name="テキスト ボックス 380"/>
        <xdr:cNvSpPr txBox="1"/>
      </xdr:nvSpPr>
      <xdr:spPr>
        <a:xfrm>
          <a:off x="6737428" y="10102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13284</xdr:rowOff>
    </xdr:from>
    <xdr:to>
      <xdr:col>54</xdr:col>
      <xdr:colOff>189865</xdr:colOff>
      <xdr:row>78</xdr:row>
      <xdr:rowOff>111857</xdr:rowOff>
    </xdr:to>
    <xdr:cxnSp macro="">
      <xdr:nvCxnSpPr>
        <xdr:cNvPr id="403" name="直線コネクタ 402"/>
        <xdr:cNvCxnSpPr/>
      </xdr:nvCxnSpPr>
      <xdr:spPr>
        <a:xfrm flipV="1">
          <a:off x="10475595" y="12014784"/>
          <a:ext cx="1270" cy="1470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115684</xdr:rowOff>
    </xdr:from>
    <xdr:ext cx="378565" cy="259045"/>
    <xdr:sp macro="" textlink="">
      <xdr:nvSpPr>
        <xdr:cNvPr id="404" name="商工費最小値テキスト"/>
        <xdr:cNvSpPr txBox="1"/>
      </xdr:nvSpPr>
      <xdr:spPr>
        <a:xfrm>
          <a:off x="10528300" y="13488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111857</xdr:rowOff>
    </xdr:from>
    <xdr:to>
      <xdr:col>55</xdr:col>
      <xdr:colOff>88900</xdr:colOff>
      <xdr:row>78</xdr:row>
      <xdr:rowOff>111857</xdr:rowOff>
    </xdr:to>
    <xdr:cxnSp macro="">
      <xdr:nvCxnSpPr>
        <xdr:cNvPr id="405" name="直線コネクタ 404"/>
        <xdr:cNvCxnSpPr/>
      </xdr:nvCxnSpPr>
      <xdr:spPr>
        <a:xfrm>
          <a:off x="10388600" y="1348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131411</xdr:rowOff>
    </xdr:from>
    <xdr:ext cx="534377" cy="259045"/>
    <xdr:sp macro="" textlink="">
      <xdr:nvSpPr>
        <xdr:cNvPr id="406" name="商工費最大値テキスト"/>
        <xdr:cNvSpPr txBox="1"/>
      </xdr:nvSpPr>
      <xdr:spPr>
        <a:xfrm>
          <a:off x="10528300" y="1179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13284</xdr:rowOff>
    </xdr:from>
    <xdr:to>
      <xdr:col>55</xdr:col>
      <xdr:colOff>88900</xdr:colOff>
      <xdr:row>70</xdr:row>
      <xdr:rowOff>13284</xdr:rowOff>
    </xdr:to>
    <xdr:cxnSp macro="">
      <xdr:nvCxnSpPr>
        <xdr:cNvPr id="407" name="直線コネクタ 406"/>
        <xdr:cNvCxnSpPr/>
      </xdr:nvCxnSpPr>
      <xdr:spPr>
        <a:xfrm>
          <a:off x="10388600" y="1201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47163</xdr:rowOff>
    </xdr:from>
    <xdr:to>
      <xdr:col>55</xdr:col>
      <xdr:colOff>0</xdr:colOff>
      <xdr:row>78</xdr:row>
      <xdr:rowOff>47620</xdr:rowOff>
    </xdr:to>
    <xdr:cxnSp macro="">
      <xdr:nvCxnSpPr>
        <xdr:cNvPr id="408" name="直線コネクタ 407"/>
        <xdr:cNvCxnSpPr/>
      </xdr:nvCxnSpPr>
      <xdr:spPr>
        <a:xfrm flipV="1">
          <a:off x="9639300" y="13420263"/>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1364</xdr:rowOff>
    </xdr:from>
    <xdr:ext cx="469744" cy="259045"/>
    <xdr:sp macro="" textlink="">
      <xdr:nvSpPr>
        <xdr:cNvPr id="409" name="商工費平均値テキスト"/>
        <xdr:cNvSpPr txBox="1"/>
      </xdr:nvSpPr>
      <xdr:spPr>
        <a:xfrm>
          <a:off x="10528300" y="1303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149937</xdr:rowOff>
    </xdr:from>
    <xdr:to>
      <xdr:col>55</xdr:col>
      <xdr:colOff>50800</xdr:colOff>
      <xdr:row>77</xdr:row>
      <xdr:rowOff>80087</xdr:rowOff>
    </xdr:to>
    <xdr:sp macro="" textlink="">
      <xdr:nvSpPr>
        <xdr:cNvPr id="410" name="フローチャート: 判断 409"/>
        <xdr:cNvSpPr/>
      </xdr:nvSpPr>
      <xdr:spPr>
        <a:xfrm>
          <a:off x="104267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163291</xdr:rowOff>
    </xdr:from>
    <xdr:to>
      <xdr:col>50</xdr:col>
      <xdr:colOff>114300</xdr:colOff>
      <xdr:row>78</xdr:row>
      <xdr:rowOff>47620</xdr:rowOff>
    </xdr:to>
    <xdr:cxnSp macro="">
      <xdr:nvCxnSpPr>
        <xdr:cNvPr id="411" name="直線コネクタ 410"/>
        <xdr:cNvCxnSpPr/>
      </xdr:nvCxnSpPr>
      <xdr:spPr>
        <a:xfrm>
          <a:off x="8750300" y="13364941"/>
          <a:ext cx="889000" cy="5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150713</xdr:rowOff>
    </xdr:from>
    <xdr:to>
      <xdr:col>50</xdr:col>
      <xdr:colOff>165100</xdr:colOff>
      <xdr:row>77</xdr:row>
      <xdr:rowOff>80863</xdr:rowOff>
    </xdr:to>
    <xdr:sp macro="" textlink="">
      <xdr:nvSpPr>
        <xdr:cNvPr id="412" name="フローチャート: 判断 411"/>
        <xdr:cNvSpPr/>
      </xdr:nvSpPr>
      <xdr:spPr>
        <a:xfrm>
          <a:off x="9588500" y="131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97390</xdr:rowOff>
    </xdr:from>
    <xdr:ext cx="469744" cy="259045"/>
    <xdr:sp macro="" textlink="">
      <xdr:nvSpPr>
        <xdr:cNvPr id="413" name="テキスト ボックス 412"/>
        <xdr:cNvSpPr txBox="1"/>
      </xdr:nvSpPr>
      <xdr:spPr>
        <a:xfrm>
          <a:off x="9404428" y="1295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163291</xdr:rowOff>
    </xdr:from>
    <xdr:to>
      <xdr:col>45</xdr:col>
      <xdr:colOff>177800</xdr:colOff>
      <xdr:row>78</xdr:row>
      <xdr:rowOff>12325</xdr:rowOff>
    </xdr:to>
    <xdr:cxnSp macro="">
      <xdr:nvCxnSpPr>
        <xdr:cNvPr id="414" name="直線コネクタ 413"/>
        <xdr:cNvCxnSpPr/>
      </xdr:nvCxnSpPr>
      <xdr:spPr>
        <a:xfrm flipV="1">
          <a:off x="7861300" y="13364941"/>
          <a:ext cx="889000" cy="2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146735</xdr:rowOff>
    </xdr:from>
    <xdr:to>
      <xdr:col>46</xdr:col>
      <xdr:colOff>38100</xdr:colOff>
      <xdr:row>77</xdr:row>
      <xdr:rowOff>76885</xdr:rowOff>
    </xdr:to>
    <xdr:sp macro="" textlink="">
      <xdr:nvSpPr>
        <xdr:cNvPr id="415" name="フローチャート: 判断 414"/>
        <xdr:cNvSpPr/>
      </xdr:nvSpPr>
      <xdr:spPr>
        <a:xfrm>
          <a:off x="8699500" y="131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93413</xdr:rowOff>
    </xdr:from>
    <xdr:ext cx="469744" cy="259045"/>
    <xdr:sp macro="" textlink="">
      <xdr:nvSpPr>
        <xdr:cNvPr id="416" name="テキスト ボックス 415"/>
        <xdr:cNvSpPr txBox="1"/>
      </xdr:nvSpPr>
      <xdr:spPr>
        <a:xfrm>
          <a:off x="8515428" y="1295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12325</xdr:rowOff>
    </xdr:from>
    <xdr:to>
      <xdr:col>41</xdr:col>
      <xdr:colOff>50800</xdr:colOff>
      <xdr:row>78</xdr:row>
      <xdr:rowOff>59187</xdr:rowOff>
    </xdr:to>
    <xdr:cxnSp macro="">
      <xdr:nvCxnSpPr>
        <xdr:cNvPr id="417" name="直線コネクタ 416"/>
        <xdr:cNvCxnSpPr/>
      </xdr:nvCxnSpPr>
      <xdr:spPr>
        <a:xfrm flipV="1">
          <a:off x="6972300" y="13385425"/>
          <a:ext cx="889000" cy="4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147833</xdr:rowOff>
    </xdr:from>
    <xdr:to>
      <xdr:col>41</xdr:col>
      <xdr:colOff>101600</xdr:colOff>
      <xdr:row>77</xdr:row>
      <xdr:rowOff>77983</xdr:rowOff>
    </xdr:to>
    <xdr:sp macro="" textlink="">
      <xdr:nvSpPr>
        <xdr:cNvPr id="418" name="フローチャート: 判断 417"/>
        <xdr:cNvSpPr/>
      </xdr:nvSpPr>
      <xdr:spPr>
        <a:xfrm>
          <a:off x="78105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94510</xdr:rowOff>
    </xdr:from>
    <xdr:ext cx="469744" cy="259045"/>
    <xdr:sp macro="" textlink="">
      <xdr:nvSpPr>
        <xdr:cNvPr id="419" name="テキスト ボックス 418"/>
        <xdr:cNvSpPr txBox="1"/>
      </xdr:nvSpPr>
      <xdr:spPr>
        <a:xfrm>
          <a:off x="7626428" y="1295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18811</xdr:rowOff>
    </xdr:from>
    <xdr:to>
      <xdr:col>36</xdr:col>
      <xdr:colOff>165100</xdr:colOff>
      <xdr:row>76</xdr:row>
      <xdr:rowOff>120411</xdr:rowOff>
    </xdr:to>
    <xdr:sp macro="" textlink="">
      <xdr:nvSpPr>
        <xdr:cNvPr id="420" name="フローチャート: 判断 419"/>
        <xdr:cNvSpPr/>
      </xdr:nvSpPr>
      <xdr:spPr>
        <a:xfrm>
          <a:off x="6921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136938</xdr:rowOff>
    </xdr:from>
    <xdr:ext cx="469744" cy="259045"/>
    <xdr:sp macro="" textlink="">
      <xdr:nvSpPr>
        <xdr:cNvPr id="421" name="テキスト ボックス 420"/>
        <xdr:cNvSpPr txBox="1"/>
      </xdr:nvSpPr>
      <xdr:spPr>
        <a:xfrm>
          <a:off x="6737428"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167813</xdr:rowOff>
    </xdr:from>
    <xdr:to>
      <xdr:col>55</xdr:col>
      <xdr:colOff>50800</xdr:colOff>
      <xdr:row>78</xdr:row>
      <xdr:rowOff>97963</xdr:rowOff>
    </xdr:to>
    <xdr:sp macro="" textlink="">
      <xdr:nvSpPr>
        <xdr:cNvPr id="427" name="楕円 426"/>
        <xdr:cNvSpPr/>
      </xdr:nvSpPr>
      <xdr:spPr>
        <a:xfrm>
          <a:off x="10426700" y="1336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82740</xdr:rowOff>
    </xdr:from>
    <xdr:ext cx="469744" cy="259045"/>
    <xdr:sp macro="" textlink="">
      <xdr:nvSpPr>
        <xdr:cNvPr id="428" name="商工費該当値テキスト"/>
        <xdr:cNvSpPr txBox="1"/>
      </xdr:nvSpPr>
      <xdr:spPr>
        <a:xfrm>
          <a:off x="10528300" y="13284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168270</xdr:rowOff>
    </xdr:from>
    <xdr:to>
      <xdr:col>50</xdr:col>
      <xdr:colOff>165100</xdr:colOff>
      <xdr:row>78</xdr:row>
      <xdr:rowOff>98420</xdr:rowOff>
    </xdr:to>
    <xdr:sp macro="" textlink="">
      <xdr:nvSpPr>
        <xdr:cNvPr id="429" name="楕円 428"/>
        <xdr:cNvSpPr/>
      </xdr:nvSpPr>
      <xdr:spPr>
        <a:xfrm>
          <a:off x="9588500" y="133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89547</xdr:rowOff>
    </xdr:from>
    <xdr:ext cx="469744" cy="259045"/>
    <xdr:sp macro="" textlink="">
      <xdr:nvSpPr>
        <xdr:cNvPr id="430" name="テキスト ボックス 429"/>
        <xdr:cNvSpPr txBox="1"/>
      </xdr:nvSpPr>
      <xdr:spPr>
        <a:xfrm>
          <a:off x="9404428" y="1346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112491</xdr:rowOff>
    </xdr:from>
    <xdr:to>
      <xdr:col>46</xdr:col>
      <xdr:colOff>38100</xdr:colOff>
      <xdr:row>78</xdr:row>
      <xdr:rowOff>42641</xdr:rowOff>
    </xdr:to>
    <xdr:sp macro="" textlink="">
      <xdr:nvSpPr>
        <xdr:cNvPr id="431" name="楕円 430"/>
        <xdr:cNvSpPr/>
      </xdr:nvSpPr>
      <xdr:spPr>
        <a:xfrm>
          <a:off x="8699500" y="1331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33768</xdr:rowOff>
    </xdr:from>
    <xdr:ext cx="469744" cy="259045"/>
    <xdr:sp macro="" textlink="">
      <xdr:nvSpPr>
        <xdr:cNvPr id="432" name="テキスト ボックス 431"/>
        <xdr:cNvSpPr txBox="1"/>
      </xdr:nvSpPr>
      <xdr:spPr>
        <a:xfrm>
          <a:off x="8515428" y="1340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132975</xdr:rowOff>
    </xdr:from>
    <xdr:to>
      <xdr:col>41</xdr:col>
      <xdr:colOff>101600</xdr:colOff>
      <xdr:row>78</xdr:row>
      <xdr:rowOff>63125</xdr:rowOff>
    </xdr:to>
    <xdr:sp macro="" textlink="">
      <xdr:nvSpPr>
        <xdr:cNvPr id="433" name="楕円 432"/>
        <xdr:cNvSpPr/>
      </xdr:nvSpPr>
      <xdr:spPr>
        <a:xfrm>
          <a:off x="7810500" y="1333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54252</xdr:rowOff>
    </xdr:from>
    <xdr:ext cx="469744" cy="259045"/>
    <xdr:sp macro="" textlink="">
      <xdr:nvSpPr>
        <xdr:cNvPr id="434" name="テキスト ボックス 433"/>
        <xdr:cNvSpPr txBox="1"/>
      </xdr:nvSpPr>
      <xdr:spPr>
        <a:xfrm>
          <a:off x="7626428" y="13427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8387</xdr:rowOff>
    </xdr:from>
    <xdr:to>
      <xdr:col>36</xdr:col>
      <xdr:colOff>165100</xdr:colOff>
      <xdr:row>78</xdr:row>
      <xdr:rowOff>109987</xdr:rowOff>
    </xdr:to>
    <xdr:sp macro="" textlink="">
      <xdr:nvSpPr>
        <xdr:cNvPr id="435" name="楕円 434"/>
        <xdr:cNvSpPr/>
      </xdr:nvSpPr>
      <xdr:spPr>
        <a:xfrm>
          <a:off x="6921500" y="1338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101114</xdr:rowOff>
    </xdr:from>
    <xdr:ext cx="469744" cy="259045"/>
    <xdr:sp macro="" textlink="">
      <xdr:nvSpPr>
        <xdr:cNvPr id="436" name="テキスト ボックス 435"/>
        <xdr:cNvSpPr txBox="1"/>
      </xdr:nvSpPr>
      <xdr:spPr>
        <a:xfrm>
          <a:off x="6737428" y="1347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46056</xdr:rowOff>
    </xdr:from>
    <xdr:to>
      <xdr:col>54</xdr:col>
      <xdr:colOff>189865</xdr:colOff>
      <xdr:row>98</xdr:row>
      <xdr:rowOff>83418</xdr:rowOff>
    </xdr:to>
    <xdr:cxnSp macro="">
      <xdr:nvCxnSpPr>
        <xdr:cNvPr id="458" name="直線コネクタ 457"/>
        <xdr:cNvCxnSpPr/>
      </xdr:nvCxnSpPr>
      <xdr:spPr>
        <a:xfrm flipV="1">
          <a:off x="10475595" y="15819456"/>
          <a:ext cx="1270" cy="1066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87245</xdr:rowOff>
    </xdr:from>
    <xdr:ext cx="534377" cy="259045"/>
    <xdr:sp macro="" textlink="">
      <xdr:nvSpPr>
        <xdr:cNvPr id="459" name="土木費最小値テキスト"/>
        <xdr:cNvSpPr txBox="1"/>
      </xdr:nvSpPr>
      <xdr:spPr>
        <a:xfrm>
          <a:off x="10528300" y="1688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83418</xdr:rowOff>
    </xdr:from>
    <xdr:to>
      <xdr:col>55</xdr:col>
      <xdr:colOff>88900</xdr:colOff>
      <xdr:row>98</xdr:row>
      <xdr:rowOff>83418</xdr:rowOff>
    </xdr:to>
    <xdr:cxnSp macro="">
      <xdr:nvCxnSpPr>
        <xdr:cNvPr id="460" name="直線コネクタ 459"/>
        <xdr:cNvCxnSpPr/>
      </xdr:nvCxnSpPr>
      <xdr:spPr>
        <a:xfrm>
          <a:off x="10388600" y="1688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164183</xdr:rowOff>
    </xdr:from>
    <xdr:ext cx="599010" cy="259045"/>
    <xdr:sp macro="" textlink="">
      <xdr:nvSpPr>
        <xdr:cNvPr id="461" name="土木費最大値テキスト"/>
        <xdr:cNvSpPr txBox="1"/>
      </xdr:nvSpPr>
      <xdr:spPr>
        <a:xfrm>
          <a:off x="10528300" y="1559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245,482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46056</xdr:rowOff>
    </xdr:from>
    <xdr:to>
      <xdr:col>55</xdr:col>
      <xdr:colOff>88900</xdr:colOff>
      <xdr:row>92</xdr:row>
      <xdr:rowOff>46056</xdr:rowOff>
    </xdr:to>
    <xdr:cxnSp macro="">
      <xdr:nvCxnSpPr>
        <xdr:cNvPr id="462" name="直線コネクタ 461"/>
        <xdr:cNvCxnSpPr/>
      </xdr:nvCxnSpPr>
      <xdr:spPr>
        <a:xfrm>
          <a:off x="10388600" y="1581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163319</xdr:rowOff>
    </xdr:from>
    <xdr:to>
      <xdr:col>55</xdr:col>
      <xdr:colOff>0</xdr:colOff>
      <xdr:row>98</xdr:row>
      <xdr:rowOff>808</xdr:rowOff>
    </xdr:to>
    <xdr:cxnSp macro="">
      <xdr:nvCxnSpPr>
        <xdr:cNvPr id="463" name="直線コネクタ 462"/>
        <xdr:cNvCxnSpPr/>
      </xdr:nvCxnSpPr>
      <xdr:spPr>
        <a:xfrm>
          <a:off x="9639300" y="16793969"/>
          <a:ext cx="838200" cy="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109921</xdr:rowOff>
    </xdr:from>
    <xdr:ext cx="534377" cy="259045"/>
    <xdr:sp macro="" textlink="">
      <xdr:nvSpPr>
        <xdr:cNvPr id="464" name="土木費平均値テキスト"/>
        <xdr:cNvSpPr txBox="1"/>
      </xdr:nvSpPr>
      <xdr:spPr>
        <a:xfrm>
          <a:off x="10528300" y="16569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87044</xdr:rowOff>
    </xdr:from>
    <xdr:to>
      <xdr:col>55</xdr:col>
      <xdr:colOff>50800</xdr:colOff>
      <xdr:row>98</xdr:row>
      <xdr:rowOff>17194</xdr:rowOff>
    </xdr:to>
    <xdr:sp macro="" textlink="">
      <xdr:nvSpPr>
        <xdr:cNvPr id="465" name="フローチャート: 判断 464"/>
        <xdr:cNvSpPr/>
      </xdr:nvSpPr>
      <xdr:spPr>
        <a:xfrm>
          <a:off x="10426700" y="1671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158198</xdr:rowOff>
    </xdr:from>
    <xdr:to>
      <xdr:col>50</xdr:col>
      <xdr:colOff>114300</xdr:colOff>
      <xdr:row>97</xdr:row>
      <xdr:rowOff>163319</xdr:rowOff>
    </xdr:to>
    <xdr:cxnSp macro="">
      <xdr:nvCxnSpPr>
        <xdr:cNvPr id="466" name="直線コネクタ 465"/>
        <xdr:cNvCxnSpPr/>
      </xdr:nvCxnSpPr>
      <xdr:spPr>
        <a:xfrm>
          <a:off x="8750300" y="16788848"/>
          <a:ext cx="889000" cy="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79949</xdr:rowOff>
    </xdr:from>
    <xdr:to>
      <xdr:col>50</xdr:col>
      <xdr:colOff>165100</xdr:colOff>
      <xdr:row>98</xdr:row>
      <xdr:rowOff>10099</xdr:rowOff>
    </xdr:to>
    <xdr:sp macro="" textlink="">
      <xdr:nvSpPr>
        <xdr:cNvPr id="467" name="フローチャート: 判断 466"/>
        <xdr:cNvSpPr/>
      </xdr:nvSpPr>
      <xdr:spPr>
        <a:xfrm>
          <a:off x="95885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26626</xdr:rowOff>
    </xdr:from>
    <xdr:ext cx="534377" cy="259045"/>
    <xdr:sp macro="" textlink="">
      <xdr:nvSpPr>
        <xdr:cNvPr id="468" name="テキスト ボックス 467"/>
        <xdr:cNvSpPr txBox="1"/>
      </xdr:nvSpPr>
      <xdr:spPr>
        <a:xfrm>
          <a:off x="9372111" y="1648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131018</xdr:rowOff>
    </xdr:from>
    <xdr:to>
      <xdr:col>45</xdr:col>
      <xdr:colOff>177800</xdr:colOff>
      <xdr:row>97</xdr:row>
      <xdr:rowOff>158198</xdr:rowOff>
    </xdr:to>
    <xdr:cxnSp macro="">
      <xdr:nvCxnSpPr>
        <xdr:cNvPr id="469" name="直線コネクタ 468"/>
        <xdr:cNvCxnSpPr/>
      </xdr:nvCxnSpPr>
      <xdr:spPr>
        <a:xfrm>
          <a:off x="7861300" y="16761668"/>
          <a:ext cx="889000" cy="2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85375</xdr:rowOff>
    </xdr:from>
    <xdr:to>
      <xdr:col>46</xdr:col>
      <xdr:colOff>38100</xdr:colOff>
      <xdr:row>98</xdr:row>
      <xdr:rowOff>15525</xdr:rowOff>
    </xdr:to>
    <xdr:sp macro="" textlink="">
      <xdr:nvSpPr>
        <xdr:cNvPr id="470" name="フローチャート: 判断 469"/>
        <xdr:cNvSpPr/>
      </xdr:nvSpPr>
      <xdr:spPr>
        <a:xfrm>
          <a:off x="8699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32052</xdr:rowOff>
    </xdr:from>
    <xdr:ext cx="534377" cy="259045"/>
    <xdr:sp macro="" textlink="">
      <xdr:nvSpPr>
        <xdr:cNvPr id="471" name="テキスト ボックス 470"/>
        <xdr:cNvSpPr txBox="1"/>
      </xdr:nvSpPr>
      <xdr:spPr>
        <a:xfrm>
          <a:off x="8483111" y="164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131018</xdr:rowOff>
    </xdr:from>
    <xdr:to>
      <xdr:col>41</xdr:col>
      <xdr:colOff>50800</xdr:colOff>
      <xdr:row>97</xdr:row>
      <xdr:rowOff>160813</xdr:rowOff>
    </xdr:to>
    <xdr:cxnSp macro="">
      <xdr:nvCxnSpPr>
        <xdr:cNvPr id="472" name="直線コネクタ 471"/>
        <xdr:cNvCxnSpPr/>
      </xdr:nvCxnSpPr>
      <xdr:spPr>
        <a:xfrm flipV="1">
          <a:off x="6972300" y="16761668"/>
          <a:ext cx="889000" cy="29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71952</xdr:rowOff>
    </xdr:from>
    <xdr:to>
      <xdr:col>41</xdr:col>
      <xdr:colOff>101600</xdr:colOff>
      <xdr:row>98</xdr:row>
      <xdr:rowOff>2102</xdr:rowOff>
    </xdr:to>
    <xdr:sp macro="" textlink="">
      <xdr:nvSpPr>
        <xdr:cNvPr id="473" name="フローチャート: 判断 472"/>
        <xdr:cNvSpPr/>
      </xdr:nvSpPr>
      <xdr:spPr>
        <a:xfrm>
          <a:off x="7810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18629</xdr:rowOff>
    </xdr:from>
    <xdr:ext cx="534377" cy="259045"/>
    <xdr:sp macro="" textlink="">
      <xdr:nvSpPr>
        <xdr:cNvPr id="474" name="テキスト ボックス 473"/>
        <xdr:cNvSpPr txBox="1"/>
      </xdr:nvSpPr>
      <xdr:spPr>
        <a:xfrm>
          <a:off x="7594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45540</xdr:rowOff>
    </xdr:from>
    <xdr:to>
      <xdr:col>36</xdr:col>
      <xdr:colOff>165100</xdr:colOff>
      <xdr:row>97</xdr:row>
      <xdr:rowOff>147140</xdr:rowOff>
    </xdr:to>
    <xdr:sp macro="" textlink="">
      <xdr:nvSpPr>
        <xdr:cNvPr id="475" name="フローチャート: 判断 474"/>
        <xdr:cNvSpPr/>
      </xdr:nvSpPr>
      <xdr:spPr>
        <a:xfrm>
          <a:off x="6921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163667</xdr:rowOff>
    </xdr:from>
    <xdr:ext cx="534377" cy="259045"/>
    <xdr:sp macro="" textlink="">
      <xdr:nvSpPr>
        <xdr:cNvPr id="476" name="テキスト ボックス 475"/>
        <xdr:cNvSpPr txBox="1"/>
      </xdr:nvSpPr>
      <xdr:spPr>
        <a:xfrm>
          <a:off x="6705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121458</xdr:rowOff>
    </xdr:from>
    <xdr:to>
      <xdr:col>55</xdr:col>
      <xdr:colOff>50800</xdr:colOff>
      <xdr:row>98</xdr:row>
      <xdr:rowOff>51608</xdr:rowOff>
    </xdr:to>
    <xdr:sp macro="" textlink="">
      <xdr:nvSpPr>
        <xdr:cNvPr id="482" name="楕円 481"/>
        <xdr:cNvSpPr/>
      </xdr:nvSpPr>
      <xdr:spPr>
        <a:xfrm>
          <a:off x="10426700" y="1675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65472</xdr:rowOff>
    </xdr:from>
    <xdr:ext cx="534377" cy="259045"/>
    <xdr:sp macro="" textlink="">
      <xdr:nvSpPr>
        <xdr:cNvPr id="483" name="土木費該当値テキスト"/>
        <xdr:cNvSpPr txBox="1"/>
      </xdr:nvSpPr>
      <xdr:spPr>
        <a:xfrm>
          <a:off x="10528300" y="1669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112519</xdr:rowOff>
    </xdr:from>
    <xdr:to>
      <xdr:col>50</xdr:col>
      <xdr:colOff>165100</xdr:colOff>
      <xdr:row>98</xdr:row>
      <xdr:rowOff>42669</xdr:rowOff>
    </xdr:to>
    <xdr:sp macro="" textlink="">
      <xdr:nvSpPr>
        <xdr:cNvPr id="484" name="楕円 483"/>
        <xdr:cNvSpPr/>
      </xdr:nvSpPr>
      <xdr:spPr>
        <a:xfrm>
          <a:off x="9588500" y="1674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33796</xdr:rowOff>
    </xdr:from>
    <xdr:ext cx="534377" cy="259045"/>
    <xdr:sp macro="" textlink="">
      <xdr:nvSpPr>
        <xdr:cNvPr id="485" name="テキスト ボックス 484"/>
        <xdr:cNvSpPr txBox="1"/>
      </xdr:nvSpPr>
      <xdr:spPr>
        <a:xfrm>
          <a:off x="9372111" y="1683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107398</xdr:rowOff>
    </xdr:from>
    <xdr:to>
      <xdr:col>46</xdr:col>
      <xdr:colOff>38100</xdr:colOff>
      <xdr:row>98</xdr:row>
      <xdr:rowOff>37548</xdr:rowOff>
    </xdr:to>
    <xdr:sp macro="" textlink="">
      <xdr:nvSpPr>
        <xdr:cNvPr id="486" name="楕円 485"/>
        <xdr:cNvSpPr/>
      </xdr:nvSpPr>
      <xdr:spPr>
        <a:xfrm>
          <a:off x="8699500" y="16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28675</xdr:rowOff>
    </xdr:from>
    <xdr:ext cx="534377" cy="259045"/>
    <xdr:sp macro="" textlink="">
      <xdr:nvSpPr>
        <xdr:cNvPr id="487" name="テキスト ボックス 486"/>
        <xdr:cNvSpPr txBox="1"/>
      </xdr:nvSpPr>
      <xdr:spPr>
        <a:xfrm>
          <a:off x="8483111" y="168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80218</xdr:rowOff>
    </xdr:from>
    <xdr:to>
      <xdr:col>41</xdr:col>
      <xdr:colOff>101600</xdr:colOff>
      <xdr:row>98</xdr:row>
      <xdr:rowOff>10368</xdr:rowOff>
    </xdr:to>
    <xdr:sp macro="" textlink="">
      <xdr:nvSpPr>
        <xdr:cNvPr id="488" name="楕円 487"/>
        <xdr:cNvSpPr/>
      </xdr:nvSpPr>
      <xdr:spPr>
        <a:xfrm>
          <a:off x="7810500" y="1671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1495</xdr:rowOff>
    </xdr:from>
    <xdr:ext cx="534377" cy="259045"/>
    <xdr:sp macro="" textlink="">
      <xdr:nvSpPr>
        <xdr:cNvPr id="489" name="テキスト ボックス 488"/>
        <xdr:cNvSpPr txBox="1"/>
      </xdr:nvSpPr>
      <xdr:spPr>
        <a:xfrm>
          <a:off x="7594111" y="1680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110013</xdr:rowOff>
    </xdr:from>
    <xdr:to>
      <xdr:col>36</xdr:col>
      <xdr:colOff>165100</xdr:colOff>
      <xdr:row>98</xdr:row>
      <xdr:rowOff>40163</xdr:rowOff>
    </xdr:to>
    <xdr:sp macro="" textlink="">
      <xdr:nvSpPr>
        <xdr:cNvPr id="490" name="楕円 489"/>
        <xdr:cNvSpPr/>
      </xdr:nvSpPr>
      <xdr:spPr>
        <a:xfrm>
          <a:off x="6921500" y="1674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31290</xdr:rowOff>
    </xdr:from>
    <xdr:ext cx="534377" cy="259045"/>
    <xdr:sp macro="" textlink="">
      <xdr:nvSpPr>
        <xdr:cNvPr id="491" name="テキスト ボックス 490"/>
        <xdr:cNvSpPr txBox="1"/>
      </xdr:nvSpPr>
      <xdr:spPr>
        <a:xfrm>
          <a:off x="6705111" y="1683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95489</xdr:rowOff>
    </xdr:from>
    <xdr:to>
      <xdr:col>85</xdr:col>
      <xdr:colOff>126364</xdr:colOff>
      <xdr:row>39</xdr:row>
      <xdr:rowOff>75006</xdr:rowOff>
    </xdr:to>
    <xdr:cxnSp macro="">
      <xdr:nvCxnSpPr>
        <xdr:cNvPr id="514" name="直線コネクタ 513"/>
        <xdr:cNvCxnSpPr/>
      </xdr:nvCxnSpPr>
      <xdr:spPr>
        <a:xfrm flipV="1">
          <a:off x="16317595" y="5581889"/>
          <a:ext cx="1269" cy="1179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78833</xdr:rowOff>
    </xdr:from>
    <xdr:ext cx="469744" cy="259045"/>
    <xdr:sp macro="" textlink="">
      <xdr:nvSpPr>
        <xdr:cNvPr id="515" name="消防費最小値テキスト"/>
        <xdr:cNvSpPr txBox="1"/>
      </xdr:nvSpPr>
      <xdr:spPr>
        <a:xfrm>
          <a:off x="16370300" y="676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75006</xdr:rowOff>
    </xdr:from>
    <xdr:to>
      <xdr:col>86</xdr:col>
      <xdr:colOff>25400</xdr:colOff>
      <xdr:row>39</xdr:row>
      <xdr:rowOff>75006</xdr:rowOff>
    </xdr:to>
    <xdr:cxnSp macro="">
      <xdr:nvCxnSpPr>
        <xdr:cNvPr id="516" name="直線コネクタ 515"/>
        <xdr:cNvCxnSpPr/>
      </xdr:nvCxnSpPr>
      <xdr:spPr>
        <a:xfrm>
          <a:off x="16230600" y="67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42166</xdr:rowOff>
    </xdr:from>
    <xdr:ext cx="534377" cy="259045"/>
    <xdr:sp macro="" textlink="">
      <xdr:nvSpPr>
        <xdr:cNvPr id="517" name="消防費最大値テキスト"/>
        <xdr:cNvSpPr txBox="1"/>
      </xdr:nvSpPr>
      <xdr:spPr>
        <a:xfrm>
          <a:off x="16370300" y="535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95489</xdr:rowOff>
    </xdr:from>
    <xdr:to>
      <xdr:col>86</xdr:col>
      <xdr:colOff>25400</xdr:colOff>
      <xdr:row>32</xdr:row>
      <xdr:rowOff>95489</xdr:rowOff>
    </xdr:to>
    <xdr:cxnSp macro="">
      <xdr:nvCxnSpPr>
        <xdr:cNvPr id="518" name="直線コネクタ 517"/>
        <xdr:cNvCxnSpPr/>
      </xdr:nvCxnSpPr>
      <xdr:spPr>
        <a:xfrm>
          <a:off x="16230600" y="55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160411</xdr:rowOff>
    </xdr:from>
    <xdr:to>
      <xdr:col>85</xdr:col>
      <xdr:colOff>127000</xdr:colOff>
      <xdr:row>39</xdr:row>
      <xdr:rowOff>2677</xdr:rowOff>
    </xdr:to>
    <xdr:cxnSp macro="">
      <xdr:nvCxnSpPr>
        <xdr:cNvPr id="519" name="直線コネクタ 518"/>
        <xdr:cNvCxnSpPr/>
      </xdr:nvCxnSpPr>
      <xdr:spPr>
        <a:xfrm flipV="1">
          <a:off x="15481300" y="6675511"/>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85259</xdr:rowOff>
    </xdr:from>
    <xdr:ext cx="534377" cy="259045"/>
    <xdr:sp macro="" textlink="">
      <xdr:nvSpPr>
        <xdr:cNvPr id="520" name="消防費平均値テキスト"/>
        <xdr:cNvSpPr txBox="1"/>
      </xdr:nvSpPr>
      <xdr:spPr>
        <a:xfrm>
          <a:off x="16370300" y="6257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62382</xdr:rowOff>
    </xdr:from>
    <xdr:to>
      <xdr:col>85</xdr:col>
      <xdr:colOff>177800</xdr:colOff>
      <xdr:row>37</xdr:row>
      <xdr:rowOff>163982</xdr:rowOff>
    </xdr:to>
    <xdr:sp macro="" textlink="">
      <xdr:nvSpPr>
        <xdr:cNvPr id="521" name="フローチャート: 判断 520"/>
        <xdr:cNvSpPr/>
      </xdr:nvSpPr>
      <xdr:spPr>
        <a:xfrm>
          <a:off x="162687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2677</xdr:rowOff>
    </xdr:from>
    <xdr:to>
      <xdr:col>81</xdr:col>
      <xdr:colOff>50800</xdr:colOff>
      <xdr:row>39</xdr:row>
      <xdr:rowOff>31710</xdr:rowOff>
    </xdr:to>
    <xdr:cxnSp macro="">
      <xdr:nvCxnSpPr>
        <xdr:cNvPr id="522" name="直線コネクタ 521"/>
        <xdr:cNvCxnSpPr/>
      </xdr:nvCxnSpPr>
      <xdr:spPr>
        <a:xfrm flipV="1">
          <a:off x="14592300" y="6689227"/>
          <a:ext cx="889000" cy="2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43546</xdr:rowOff>
    </xdr:from>
    <xdr:to>
      <xdr:col>81</xdr:col>
      <xdr:colOff>101600</xdr:colOff>
      <xdr:row>37</xdr:row>
      <xdr:rowOff>145146</xdr:rowOff>
    </xdr:to>
    <xdr:sp macro="" textlink="">
      <xdr:nvSpPr>
        <xdr:cNvPr id="523" name="フローチャート: 判断 522"/>
        <xdr:cNvSpPr/>
      </xdr:nvSpPr>
      <xdr:spPr>
        <a:xfrm>
          <a:off x="15430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161673</xdr:rowOff>
    </xdr:from>
    <xdr:ext cx="534377" cy="259045"/>
    <xdr:sp macro="" textlink="">
      <xdr:nvSpPr>
        <xdr:cNvPr id="524" name="テキスト ボックス 523"/>
        <xdr:cNvSpPr txBox="1"/>
      </xdr:nvSpPr>
      <xdr:spPr>
        <a:xfrm>
          <a:off x="15214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84379</xdr:rowOff>
    </xdr:from>
    <xdr:to>
      <xdr:col>76</xdr:col>
      <xdr:colOff>114300</xdr:colOff>
      <xdr:row>39</xdr:row>
      <xdr:rowOff>31710</xdr:rowOff>
    </xdr:to>
    <xdr:cxnSp macro="">
      <xdr:nvCxnSpPr>
        <xdr:cNvPr id="525" name="直線コネクタ 524"/>
        <xdr:cNvCxnSpPr/>
      </xdr:nvCxnSpPr>
      <xdr:spPr>
        <a:xfrm>
          <a:off x="13703300" y="6599479"/>
          <a:ext cx="889000" cy="11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55525</xdr:rowOff>
    </xdr:from>
    <xdr:to>
      <xdr:col>76</xdr:col>
      <xdr:colOff>165100</xdr:colOff>
      <xdr:row>37</xdr:row>
      <xdr:rowOff>157125</xdr:rowOff>
    </xdr:to>
    <xdr:sp macro="" textlink="">
      <xdr:nvSpPr>
        <xdr:cNvPr id="526" name="フローチャート: 判断 525"/>
        <xdr:cNvSpPr/>
      </xdr:nvSpPr>
      <xdr:spPr>
        <a:xfrm>
          <a:off x="14541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2202</xdr:rowOff>
    </xdr:from>
    <xdr:ext cx="534377" cy="259045"/>
    <xdr:sp macro="" textlink="">
      <xdr:nvSpPr>
        <xdr:cNvPr id="527" name="テキスト ボックス 526"/>
        <xdr:cNvSpPr txBox="1"/>
      </xdr:nvSpPr>
      <xdr:spPr>
        <a:xfrm>
          <a:off x="14325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84379</xdr:rowOff>
    </xdr:from>
    <xdr:to>
      <xdr:col>71</xdr:col>
      <xdr:colOff>177800</xdr:colOff>
      <xdr:row>38</xdr:row>
      <xdr:rowOff>104450</xdr:rowOff>
    </xdr:to>
    <xdr:cxnSp macro="">
      <xdr:nvCxnSpPr>
        <xdr:cNvPr id="528" name="直線コネクタ 527"/>
        <xdr:cNvCxnSpPr/>
      </xdr:nvCxnSpPr>
      <xdr:spPr>
        <a:xfrm flipV="1">
          <a:off x="12814300" y="6599479"/>
          <a:ext cx="889000" cy="2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80487</xdr:rowOff>
    </xdr:from>
    <xdr:to>
      <xdr:col>72</xdr:col>
      <xdr:colOff>38100</xdr:colOff>
      <xdr:row>38</xdr:row>
      <xdr:rowOff>10637</xdr:rowOff>
    </xdr:to>
    <xdr:sp macro="" textlink="">
      <xdr:nvSpPr>
        <xdr:cNvPr id="529" name="フローチャート: 判断 528"/>
        <xdr:cNvSpPr/>
      </xdr:nvSpPr>
      <xdr:spPr>
        <a:xfrm>
          <a:off x="13652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27164</xdr:rowOff>
    </xdr:from>
    <xdr:ext cx="534377" cy="259045"/>
    <xdr:sp macro="" textlink="">
      <xdr:nvSpPr>
        <xdr:cNvPr id="530" name="テキスト ボックス 529"/>
        <xdr:cNvSpPr txBox="1"/>
      </xdr:nvSpPr>
      <xdr:spPr>
        <a:xfrm>
          <a:off x="13436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32" name="テキスト ボックス 531"/>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109611</xdr:rowOff>
    </xdr:from>
    <xdr:to>
      <xdr:col>85</xdr:col>
      <xdr:colOff>177800</xdr:colOff>
      <xdr:row>39</xdr:row>
      <xdr:rowOff>39761</xdr:rowOff>
    </xdr:to>
    <xdr:sp macro="" textlink="">
      <xdr:nvSpPr>
        <xdr:cNvPr id="538" name="楕円 537"/>
        <xdr:cNvSpPr/>
      </xdr:nvSpPr>
      <xdr:spPr>
        <a:xfrm>
          <a:off x="16268700" y="662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24538</xdr:rowOff>
    </xdr:from>
    <xdr:ext cx="469744" cy="259045"/>
    <xdr:sp macro="" textlink="">
      <xdr:nvSpPr>
        <xdr:cNvPr id="539" name="消防費該当値テキスト"/>
        <xdr:cNvSpPr txBox="1"/>
      </xdr:nvSpPr>
      <xdr:spPr>
        <a:xfrm>
          <a:off x="16370300" y="653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123327</xdr:rowOff>
    </xdr:from>
    <xdr:to>
      <xdr:col>81</xdr:col>
      <xdr:colOff>101600</xdr:colOff>
      <xdr:row>39</xdr:row>
      <xdr:rowOff>53477</xdr:rowOff>
    </xdr:to>
    <xdr:sp macro="" textlink="">
      <xdr:nvSpPr>
        <xdr:cNvPr id="540" name="楕円 539"/>
        <xdr:cNvSpPr/>
      </xdr:nvSpPr>
      <xdr:spPr>
        <a:xfrm>
          <a:off x="15430500" y="663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44604</xdr:rowOff>
    </xdr:from>
    <xdr:ext cx="469744" cy="259045"/>
    <xdr:sp macro="" textlink="">
      <xdr:nvSpPr>
        <xdr:cNvPr id="541" name="テキスト ボックス 540"/>
        <xdr:cNvSpPr txBox="1"/>
      </xdr:nvSpPr>
      <xdr:spPr>
        <a:xfrm>
          <a:off x="15246428" y="6731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152360</xdr:rowOff>
    </xdr:from>
    <xdr:to>
      <xdr:col>76</xdr:col>
      <xdr:colOff>165100</xdr:colOff>
      <xdr:row>39</xdr:row>
      <xdr:rowOff>82510</xdr:rowOff>
    </xdr:to>
    <xdr:sp macro="" textlink="">
      <xdr:nvSpPr>
        <xdr:cNvPr id="542" name="楕円 541"/>
        <xdr:cNvSpPr/>
      </xdr:nvSpPr>
      <xdr:spPr>
        <a:xfrm>
          <a:off x="14541500" y="666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73637</xdr:rowOff>
    </xdr:from>
    <xdr:ext cx="469744" cy="259045"/>
    <xdr:sp macro="" textlink="">
      <xdr:nvSpPr>
        <xdr:cNvPr id="543" name="テキスト ボックス 542"/>
        <xdr:cNvSpPr txBox="1"/>
      </xdr:nvSpPr>
      <xdr:spPr>
        <a:xfrm>
          <a:off x="14357428" y="6760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33579</xdr:rowOff>
    </xdr:from>
    <xdr:to>
      <xdr:col>72</xdr:col>
      <xdr:colOff>38100</xdr:colOff>
      <xdr:row>38</xdr:row>
      <xdr:rowOff>135179</xdr:rowOff>
    </xdr:to>
    <xdr:sp macro="" textlink="">
      <xdr:nvSpPr>
        <xdr:cNvPr id="544" name="楕円 543"/>
        <xdr:cNvSpPr/>
      </xdr:nvSpPr>
      <xdr:spPr>
        <a:xfrm>
          <a:off x="13652500" y="654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126306</xdr:rowOff>
    </xdr:from>
    <xdr:ext cx="534377" cy="259045"/>
    <xdr:sp macro="" textlink="">
      <xdr:nvSpPr>
        <xdr:cNvPr id="545" name="テキスト ボックス 544"/>
        <xdr:cNvSpPr txBox="1"/>
      </xdr:nvSpPr>
      <xdr:spPr>
        <a:xfrm>
          <a:off x="13436111" y="664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53650</xdr:rowOff>
    </xdr:from>
    <xdr:to>
      <xdr:col>67</xdr:col>
      <xdr:colOff>101600</xdr:colOff>
      <xdr:row>38</xdr:row>
      <xdr:rowOff>155250</xdr:rowOff>
    </xdr:to>
    <xdr:sp macro="" textlink="">
      <xdr:nvSpPr>
        <xdr:cNvPr id="546" name="楕円 545"/>
        <xdr:cNvSpPr/>
      </xdr:nvSpPr>
      <xdr:spPr>
        <a:xfrm>
          <a:off x="12763500" y="656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146377</xdr:rowOff>
    </xdr:from>
    <xdr:ext cx="534377" cy="259045"/>
    <xdr:sp macro="" textlink="">
      <xdr:nvSpPr>
        <xdr:cNvPr id="547" name="テキスト ボックス 546"/>
        <xdr:cNvSpPr txBox="1"/>
      </xdr:nvSpPr>
      <xdr:spPr>
        <a:xfrm>
          <a:off x="12547111" y="66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44431</xdr:rowOff>
    </xdr:from>
    <xdr:to>
      <xdr:col>85</xdr:col>
      <xdr:colOff>126364</xdr:colOff>
      <xdr:row>58</xdr:row>
      <xdr:rowOff>106249</xdr:rowOff>
    </xdr:to>
    <xdr:cxnSp macro="">
      <xdr:nvCxnSpPr>
        <xdr:cNvPr id="572" name="直線コネクタ 571"/>
        <xdr:cNvCxnSpPr/>
      </xdr:nvCxnSpPr>
      <xdr:spPr>
        <a:xfrm flipV="1">
          <a:off x="16317595" y="8788381"/>
          <a:ext cx="1269" cy="126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110076</xdr:rowOff>
    </xdr:from>
    <xdr:ext cx="534377" cy="259045"/>
    <xdr:sp macro="" textlink="">
      <xdr:nvSpPr>
        <xdr:cNvPr id="573" name="教育費最小値テキスト"/>
        <xdr:cNvSpPr txBox="1"/>
      </xdr:nvSpPr>
      <xdr:spPr>
        <a:xfrm>
          <a:off x="16370300" y="1005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106249</xdr:rowOff>
    </xdr:from>
    <xdr:to>
      <xdr:col>86</xdr:col>
      <xdr:colOff>25400</xdr:colOff>
      <xdr:row>58</xdr:row>
      <xdr:rowOff>106249</xdr:rowOff>
    </xdr:to>
    <xdr:cxnSp macro="">
      <xdr:nvCxnSpPr>
        <xdr:cNvPr id="574" name="直線コネクタ 573"/>
        <xdr:cNvCxnSpPr/>
      </xdr:nvCxnSpPr>
      <xdr:spPr>
        <a:xfrm>
          <a:off x="16230600" y="1005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162558</xdr:rowOff>
    </xdr:from>
    <xdr:ext cx="534377" cy="259045"/>
    <xdr:sp macro="" textlink="">
      <xdr:nvSpPr>
        <xdr:cNvPr id="575" name="教育費最大値テキスト"/>
        <xdr:cNvSpPr txBox="1"/>
      </xdr:nvSpPr>
      <xdr:spPr>
        <a:xfrm>
          <a:off x="16370300" y="85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92,001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44431</xdr:rowOff>
    </xdr:from>
    <xdr:to>
      <xdr:col>86</xdr:col>
      <xdr:colOff>25400</xdr:colOff>
      <xdr:row>51</xdr:row>
      <xdr:rowOff>44431</xdr:rowOff>
    </xdr:to>
    <xdr:cxnSp macro="">
      <xdr:nvCxnSpPr>
        <xdr:cNvPr id="576" name="直線コネクタ 575"/>
        <xdr:cNvCxnSpPr/>
      </xdr:nvCxnSpPr>
      <xdr:spPr>
        <a:xfrm>
          <a:off x="16230600" y="878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170028</xdr:rowOff>
    </xdr:from>
    <xdr:to>
      <xdr:col>85</xdr:col>
      <xdr:colOff>127000</xdr:colOff>
      <xdr:row>56</xdr:row>
      <xdr:rowOff>105467</xdr:rowOff>
    </xdr:to>
    <xdr:cxnSp macro="">
      <xdr:nvCxnSpPr>
        <xdr:cNvPr id="577" name="直線コネクタ 576"/>
        <xdr:cNvCxnSpPr/>
      </xdr:nvCxnSpPr>
      <xdr:spPr>
        <a:xfrm>
          <a:off x="15481300" y="9599778"/>
          <a:ext cx="838200" cy="10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38104</xdr:rowOff>
    </xdr:from>
    <xdr:ext cx="534377" cy="259045"/>
    <xdr:sp macro="" textlink="">
      <xdr:nvSpPr>
        <xdr:cNvPr id="578" name="教育費平均値テキスト"/>
        <xdr:cNvSpPr txBox="1"/>
      </xdr:nvSpPr>
      <xdr:spPr>
        <a:xfrm>
          <a:off x="16370300" y="9639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59677</xdr:rowOff>
    </xdr:from>
    <xdr:to>
      <xdr:col>85</xdr:col>
      <xdr:colOff>177800</xdr:colOff>
      <xdr:row>56</xdr:row>
      <xdr:rowOff>161277</xdr:rowOff>
    </xdr:to>
    <xdr:sp macro="" textlink="">
      <xdr:nvSpPr>
        <xdr:cNvPr id="579" name="フローチャート: 判断 578"/>
        <xdr:cNvSpPr/>
      </xdr:nvSpPr>
      <xdr:spPr>
        <a:xfrm>
          <a:off x="162687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150902</xdr:rowOff>
    </xdr:from>
    <xdr:to>
      <xdr:col>81</xdr:col>
      <xdr:colOff>50800</xdr:colOff>
      <xdr:row>55</xdr:row>
      <xdr:rowOff>170028</xdr:rowOff>
    </xdr:to>
    <xdr:cxnSp macro="">
      <xdr:nvCxnSpPr>
        <xdr:cNvPr id="580" name="直線コネクタ 579"/>
        <xdr:cNvCxnSpPr/>
      </xdr:nvCxnSpPr>
      <xdr:spPr>
        <a:xfrm>
          <a:off x="14592300" y="9409202"/>
          <a:ext cx="889000" cy="19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79890</xdr:rowOff>
    </xdr:from>
    <xdr:to>
      <xdr:col>81</xdr:col>
      <xdr:colOff>101600</xdr:colOff>
      <xdr:row>57</xdr:row>
      <xdr:rowOff>10040</xdr:rowOff>
    </xdr:to>
    <xdr:sp macro="" textlink="">
      <xdr:nvSpPr>
        <xdr:cNvPr id="581" name="フローチャート: 判断 580"/>
        <xdr:cNvSpPr/>
      </xdr:nvSpPr>
      <xdr:spPr>
        <a:xfrm>
          <a:off x="15430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1167</xdr:rowOff>
    </xdr:from>
    <xdr:ext cx="534377" cy="259045"/>
    <xdr:sp macro="" textlink="">
      <xdr:nvSpPr>
        <xdr:cNvPr id="582" name="テキスト ボックス 581"/>
        <xdr:cNvSpPr txBox="1"/>
      </xdr:nvSpPr>
      <xdr:spPr>
        <a:xfrm>
          <a:off x="15214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150902</xdr:rowOff>
    </xdr:from>
    <xdr:to>
      <xdr:col>76</xdr:col>
      <xdr:colOff>114300</xdr:colOff>
      <xdr:row>57</xdr:row>
      <xdr:rowOff>5759</xdr:rowOff>
    </xdr:to>
    <xdr:cxnSp macro="">
      <xdr:nvCxnSpPr>
        <xdr:cNvPr id="583" name="直線コネクタ 582"/>
        <xdr:cNvCxnSpPr/>
      </xdr:nvCxnSpPr>
      <xdr:spPr>
        <a:xfrm flipV="1">
          <a:off x="13703300" y="9409202"/>
          <a:ext cx="889000" cy="36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109703</xdr:rowOff>
    </xdr:from>
    <xdr:to>
      <xdr:col>76</xdr:col>
      <xdr:colOff>165100</xdr:colOff>
      <xdr:row>57</xdr:row>
      <xdr:rowOff>39853</xdr:rowOff>
    </xdr:to>
    <xdr:sp macro="" textlink="">
      <xdr:nvSpPr>
        <xdr:cNvPr id="584" name="フローチャート: 判断 583"/>
        <xdr:cNvSpPr/>
      </xdr:nvSpPr>
      <xdr:spPr>
        <a:xfrm>
          <a:off x="14541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30980</xdr:rowOff>
    </xdr:from>
    <xdr:ext cx="534377" cy="259045"/>
    <xdr:sp macro="" textlink="">
      <xdr:nvSpPr>
        <xdr:cNvPr id="585" name="テキスト ボックス 584"/>
        <xdr:cNvSpPr txBox="1"/>
      </xdr:nvSpPr>
      <xdr:spPr>
        <a:xfrm>
          <a:off x="14325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114764</xdr:rowOff>
    </xdr:from>
    <xdr:to>
      <xdr:col>71</xdr:col>
      <xdr:colOff>177800</xdr:colOff>
      <xdr:row>57</xdr:row>
      <xdr:rowOff>5759</xdr:rowOff>
    </xdr:to>
    <xdr:cxnSp macro="">
      <xdr:nvCxnSpPr>
        <xdr:cNvPr id="586" name="直線コネクタ 585"/>
        <xdr:cNvCxnSpPr/>
      </xdr:nvCxnSpPr>
      <xdr:spPr>
        <a:xfrm>
          <a:off x="12814300" y="9715964"/>
          <a:ext cx="889000" cy="6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90748</xdr:rowOff>
    </xdr:from>
    <xdr:to>
      <xdr:col>72</xdr:col>
      <xdr:colOff>38100</xdr:colOff>
      <xdr:row>57</xdr:row>
      <xdr:rowOff>20898</xdr:rowOff>
    </xdr:to>
    <xdr:sp macro="" textlink="">
      <xdr:nvSpPr>
        <xdr:cNvPr id="587" name="フローチャート: 判断 586"/>
        <xdr:cNvSpPr/>
      </xdr:nvSpPr>
      <xdr:spPr>
        <a:xfrm>
          <a:off x="13652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37425</xdr:rowOff>
    </xdr:from>
    <xdr:ext cx="534377" cy="259045"/>
    <xdr:sp macro="" textlink="">
      <xdr:nvSpPr>
        <xdr:cNvPr id="588" name="テキスト ボックス 587"/>
        <xdr:cNvSpPr txBox="1"/>
      </xdr:nvSpPr>
      <xdr:spPr>
        <a:xfrm>
          <a:off x="13436111" y="946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121817</xdr:rowOff>
    </xdr:from>
    <xdr:ext cx="534377" cy="259045"/>
    <xdr:sp macro="" textlink="">
      <xdr:nvSpPr>
        <xdr:cNvPr id="590" name="テキスト ボックス 589"/>
        <xdr:cNvSpPr txBox="1"/>
      </xdr:nvSpPr>
      <xdr:spPr>
        <a:xfrm>
          <a:off x="12547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54667</xdr:rowOff>
    </xdr:from>
    <xdr:to>
      <xdr:col>85</xdr:col>
      <xdr:colOff>177800</xdr:colOff>
      <xdr:row>56</xdr:row>
      <xdr:rowOff>156267</xdr:rowOff>
    </xdr:to>
    <xdr:sp macro="" textlink="">
      <xdr:nvSpPr>
        <xdr:cNvPr id="596" name="楕円 595"/>
        <xdr:cNvSpPr/>
      </xdr:nvSpPr>
      <xdr:spPr>
        <a:xfrm>
          <a:off x="16268700" y="965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77544</xdr:rowOff>
    </xdr:from>
    <xdr:ext cx="534377" cy="259045"/>
    <xdr:sp macro="" textlink="">
      <xdr:nvSpPr>
        <xdr:cNvPr id="597" name="教育費該当値テキスト"/>
        <xdr:cNvSpPr txBox="1"/>
      </xdr:nvSpPr>
      <xdr:spPr>
        <a:xfrm>
          <a:off x="16370300" y="950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119228</xdr:rowOff>
    </xdr:from>
    <xdr:to>
      <xdr:col>81</xdr:col>
      <xdr:colOff>101600</xdr:colOff>
      <xdr:row>56</xdr:row>
      <xdr:rowOff>49378</xdr:rowOff>
    </xdr:to>
    <xdr:sp macro="" textlink="">
      <xdr:nvSpPr>
        <xdr:cNvPr id="598" name="楕円 597"/>
        <xdr:cNvSpPr/>
      </xdr:nvSpPr>
      <xdr:spPr>
        <a:xfrm>
          <a:off x="15430500" y="954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65905</xdr:rowOff>
    </xdr:from>
    <xdr:ext cx="534377" cy="259045"/>
    <xdr:sp macro="" textlink="">
      <xdr:nvSpPr>
        <xdr:cNvPr id="599" name="テキスト ボックス 598"/>
        <xdr:cNvSpPr txBox="1"/>
      </xdr:nvSpPr>
      <xdr:spPr>
        <a:xfrm>
          <a:off x="15214111" y="932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100102</xdr:rowOff>
    </xdr:from>
    <xdr:to>
      <xdr:col>76</xdr:col>
      <xdr:colOff>165100</xdr:colOff>
      <xdr:row>55</xdr:row>
      <xdr:rowOff>30252</xdr:rowOff>
    </xdr:to>
    <xdr:sp macro="" textlink="">
      <xdr:nvSpPr>
        <xdr:cNvPr id="600" name="楕円 599"/>
        <xdr:cNvSpPr/>
      </xdr:nvSpPr>
      <xdr:spPr>
        <a:xfrm>
          <a:off x="14541500" y="935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46779</xdr:rowOff>
    </xdr:from>
    <xdr:ext cx="534377" cy="259045"/>
    <xdr:sp macro="" textlink="">
      <xdr:nvSpPr>
        <xdr:cNvPr id="601" name="テキスト ボックス 600"/>
        <xdr:cNvSpPr txBox="1"/>
      </xdr:nvSpPr>
      <xdr:spPr>
        <a:xfrm>
          <a:off x="14325111" y="913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126409</xdr:rowOff>
    </xdr:from>
    <xdr:to>
      <xdr:col>72</xdr:col>
      <xdr:colOff>38100</xdr:colOff>
      <xdr:row>57</xdr:row>
      <xdr:rowOff>56559</xdr:rowOff>
    </xdr:to>
    <xdr:sp macro="" textlink="">
      <xdr:nvSpPr>
        <xdr:cNvPr id="602" name="楕円 601"/>
        <xdr:cNvSpPr/>
      </xdr:nvSpPr>
      <xdr:spPr>
        <a:xfrm>
          <a:off x="13652500" y="972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47686</xdr:rowOff>
    </xdr:from>
    <xdr:ext cx="534377" cy="259045"/>
    <xdr:sp macro="" textlink="">
      <xdr:nvSpPr>
        <xdr:cNvPr id="603" name="テキスト ボックス 602"/>
        <xdr:cNvSpPr txBox="1"/>
      </xdr:nvSpPr>
      <xdr:spPr>
        <a:xfrm>
          <a:off x="13436111" y="982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63964</xdr:rowOff>
    </xdr:from>
    <xdr:to>
      <xdr:col>67</xdr:col>
      <xdr:colOff>101600</xdr:colOff>
      <xdr:row>56</xdr:row>
      <xdr:rowOff>165564</xdr:rowOff>
    </xdr:to>
    <xdr:sp macro="" textlink="">
      <xdr:nvSpPr>
        <xdr:cNvPr id="604" name="楕円 603"/>
        <xdr:cNvSpPr/>
      </xdr:nvSpPr>
      <xdr:spPr>
        <a:xfrm>
          <a:off x="12763500" y="966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156691</xdr:rowOff>
    </xdr:from>
    <xdr:ext cx="534377" cy="259045"/>
    <xdr:sp macro="" textlink="">
      <xdr:nvSpPr>
        <xdr:cNvPr id="605" name="テキスト ボックス 604"/>
        <xdr:cNvSpPr txBox="1"/>
      </xdr:nvSpPr>
      <xdr:spPr>
        <a:xfrm>
          <a:off x="12547111" y="975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130137</xdr:rowOff>
    </xdr:from>
    <xdr:to>
      <xdr:col>85</xdr:col>
      <xdr:colOff>126364</xdr:colOff>
      <xdr:row>79</xdr:row>
      <xdr:rowOff>44450</xdr:rowOff>
    </xdr:to>
    <xdr:cxnSp macro="">
      <xdr:nvCxnSpPr>
        <xdr:cNvPr id="629" name="直線コネクタ 628"/>
        <xdr:cNvCxnSpPr/>
      </xdr:nvCxnSpPr>
      <xdr:spPr>
        <a:xfrm flipV="1">
          <a:off x="16317595" y="12131637"/>
          <a:ext cx="1269" cy="1457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76814</xdr:rowOff>
    </xdr:from>
    <xdr:ext cx="534377" cy="259045"/>
    <xdr:sp macro="" textlink="">
      <xdr:nvSpPr>
        <xdr:cNvPr id="632" name="災害復旧費最大値テキスト"/>
        <xdr:cNvSpPr txBox="1"/>
      </xdr:nvSpPr>
      <xdr:spPr>
        <a:xfrm>
          <a:off x="16370300" y="1190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130137</xdr:rowOff>
    </xdr:from>
    <xdr:to>
      <xdr:col>86</xdr:col>
      <xdr:colOff>25400</xdr:colOff>
      <xdr:row>70</xdr:row>
      <xdr:rowOff>130137</xdr:rowOff>
    </xdr:to>
    <xdr:cxnSp macro="">
      <xdr:nvCxnSpPr>
        <xdr:cNvPr id="633" name="直線コネクタ 632"/>
        <xdr:cNvCxnSpPr/>
      </xdr:nvCxnSpPr>
      <xdr:spPr>
        <a:xfrm>
          <a:off x="16230600" y="1213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17018</xdr:rowOff>
    </xdr:from>
    <xdr:to>
      <xdr:col>85</xdr:col>
      <xdr:colOff>127000</xdr:colOff>
      <xdr:row>79</xdr:row>
      <xdr:rowOff>44450</xdr:rowOff>
    </xdr:to>
    <xdr:cxnSp macro="">
      <xdr:nvCxnSpPr>
        <xdr:cNvPr id="634" name="直線コネクタ 633"/>
        <xdr:cNvCxnSpPr/>
      </xdr:nvCxnSpPr>
      <xdr:spPr>
        <a:xfrm flipV="1">
          <a:off x="15481300" y="135615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124579</xdr:rowOff>
    </xdr:from>
    <xdr:ext cx="469744" cy="259045"/>
    <xdr:sp macro="" textlink="">
      <xdr:nvSpPr>
        <xdr:cNvPr id="635" name="災害復旧費平均値テキスト"/>
        <xdr:cNvSpPr txBox="1"/>
      </xdr:nvSpPr>
      <xdr:spPr>
        <a:xfrm>
          <a:off x="16370300" y="1332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101702</xdr:rowOff>
    </xdr:from>
    <xdr:to>
      <xdr:col>85</xdr:col>
      <xdr:colOff>177800</xdr:colOff>
      <xdr:row>79</xdr:row>
      <xdr:rowOff>31852</xdr:rowOff>
    </xdr:to>
    <xdr:sp macro="" textlink="">
      <xdr:nvSpPr>
        <xdr:cNvPr id="636" name="フローチャート: 判断 635"/>
        <xdr:cNvSpPr/>
      </xdr:nvSpPr>
      <xdr:spPr>
        <a:xfrm>
          <a:off x="16268700" y="134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37745</xdr:rowOff>
    </xdr:from>
    <xdr:to>
      <xdr:col>81</xdr:col>
      <xdr:colOff>50800</xdr:colOff>
      <xdr:row>79</xdr:row>
      <xdr:rowOff>44450</xdr:rowOff>
    </xdr:to>
    <xdr:cxnSp macro="">
      <xdr:nvCxnSpPr>
        <xdr:cNvPr id="637" name="直線コネクタ 636"/>
        <xdr:cNvCxnSpPr/>
      </xdr:nvCxnSpPr>
      <xdr:spPr>
        <a:xfrm>
          <a:off x="14592300" y="13582295"/>
          <a:ext cx="8890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141860</xdr:rowOff>
    </xdr:from>
    <xdr:to>
      <xdr:col>81</xdr:col>
      <xdr:colOff>101600</xdr:colOff>
      <xdr:row>79</xdr:row>
      <xdr:rowOff>72010</xdr:rowOff>
    </xdr:to>
    <xdr:sp macro="" textlink="">
      <xdr:nvSpPr>
        <xdr:cNvPr id="638" name="フローチャート: 判断 637"/>
        <xdr:cNvSpPr/>
      </xdr:nvSpPr>
      <xdr:spPr>
        <a:xfrm>
          <a:off x="15430500" y="135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88537</xdr:rowOff>
    </xdr:from>
    <xdr:ext cx="378565" cy="259045"/>
    <xdr:sp macro="" textlink="">
      <xdr:nvSpPr>
        <xdr:cNvPr id="639" name="テキスト ボックス 638"/>
        <xdr:cNvSpPr txBox="1"/>
      </xdr:nvSpPr>
      <xdr:spPr>
        <a:xfrm>
          <a:off x="15292017" y="1329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37745</xdr:rowOff>
    </xdr:from>
    <xdr:to>
      <xdr:col>76</xdr:col>
      <xdr:colOff>114300</xdr:colOff>
      <xdr:row>79</xdr:row>
      <xdr:rowOff>44450</xdr:rowOff>
    </xdr:to>
    <xdr:cxnSp macro="">
      <xdr:nvCxnSpPr>
        <xdr:cNvPr id="640" name="直線コネクタ 639"/>
        <xdr:cNvCxnSpPr/>
      </xdr:nvCxnSpPr>
      <xdr:spPr>
        <a:xfrm flipV="1">
          <a:off x="13703300" y="13582295"/>
          <a:ext cx="8890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148907</xdr:rowOff>
    </xdr:from>
    <xdr:to>
      <xdr:col>76</xdr:col>
      <xdr:colOff>165100</xdr:colOff>
      <xdr:row>79</xdr:row>
      <xdr:rowOff>79057</xdr:rowOff>
    </xdr:to>
    <xdr:sp macro="" textlink="">
      <xdr:nvSpPr>
        <xdr:cNvPr id="641" name="フローチャート: 判断 640"/>
        <xdr:cNvSpPr/>
      </xdr:nvSpPr>
      <xdr:spPr>
        <a:xfrm>
          <a:off x="14541500" y="13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95584</xdr:rowOff>
    </xdr:from>
    <xdr:ext cx="378565" cy="259045"/>
    <xdr:sp macro="" textlink="">
      <xdr:nvSpPr>
        <xdr:cNvPr id="642" name="テキスト ボックス 641"/>
        <xdr:cNvSpPr txBox="1"/>
      </xdr:nvSpPr>
      <xdr:spPr>
        <a:xfrm>
          <a:off x="14403017" y="1329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43611</xdr:rowOff>
    </xdr:from>
    <xdr:to>
      <xdr:col>71</xdr:col>
      <xdr:colOff>177800</xdr:colOff>
      <xdr:row>79</xdr:row>
      <xdr:rowOff>44450</xdr:rowOff>
    </xdr:to>
    <xdr:cxnSp macro="">
      <xdr:nvCxnSpPr>
        <xdr:cNvPr id="643" name="直線コネクタ 642"/>
        <xdr:cNvCxnSpPr/>
      </xdr:nvCxnSpPr>
      <xdr:spPr>
        <a:xfrm>
          <a:off x="12814300" y="13588161"/>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147765</xdr:rowOff>
    </xdr:from>
    <xdr:to>
      <xdr:col>72</xdr:col>
      <xdr:colOff>38100</xdr:colOff>
      <xdr:row>79</xdr:row>
      <xdr:rowOff>77915</xdr:rowOff>
    </xdr:to>
    <xdr:sp macro="" textlink="">
      <xdr:nvSpPr>
        <xdr:cNvPr id="644" name="フローチャート: 判断 643"/>
        <xdr:cNvSpPr/>
      </xdr:nvSpPr>
      <xdr:spPr>
        <a:xfrm>
          <a:off x="13652500" y="1352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94442</xdr:rowOff>
    </xdr:from>
    <xdr:ext cx="378565" cy="259045"/>
    <xdr:sp macro="" textlink="">
      <xdr:nvSpPr>
        <xdr:cNvPr id="645" name="テキスト ボックス 644"/>
        <xdr:cNvSpPr txBox="1"/>
      </xdr:nvSpPr>
      <xdr:spPr>
        <a:xfrm>
          <a:off x="13514017" y="13296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16700</xdr:rowOff>
    </xdr:from>
    <xdr:to>
      <xdr:col>67</xdr:col>
      <xdr:colOff>101600</xdr:colOff>
      <xdr:row>78</xdr:row>
      <xdr:rowOff>118300</xdr:rowOff>
    </xdr:to>
    <xdr:sp macro="" textlink="">
      <xdr:nvSpPr>
        <xdr:cNvPr id="646" name="フローチャート: 判断 645"/>
        <xdr:cNvSpPr/>
      </xdr:nvSpPr>
      <xdr:spPr>
        <a:xfrm>
          <a:off x="12763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134827</xdr:rowOff>
    </xdr:from>
    <xdr:ext cx="469744" cy="259045"/>
    <xdr:sp macro="" textlink="">
      <xdr:nvSpPr>
        <xdr:cNvPr id="647" name="テキスト ボックス 646"/>
        <xdr:cNvSpPr txBox="1"/>
      </xdr:nvSpPr>
      <xdr:spPr>
        <a:xfrm>
          <a:off x="12579428" y="13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137668</xdr:rowOff>
    </xdr:from>
    <xdr:to>
      <xdr:col>85</xdr:col>
      <xdr:colOff>177800</xdr:colOff>
      <xdr:row>79</xdr:row>
      <xdr:rowOff>67818</xdr:rowOff>
    </xdr:to>
    <xdr:sp macro="" textlink="">
      <xdr:nvSpPr>
        <xdr:cNvPr id="653" name="楕円 652"/>
        <xdr:cNvSpPr/>
      </xdr:nvSpPr>
      <xdr:spPr>
        <a:xfrm>
          <a:off x="16268700" y="1351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80129</xdr:rowOff>
    </xdr:from>
    <xdr:ext cx="378565" cy="259045"/>
    <xdr:sp macro="" textlink="">
      <xdr:nvSpPr>
        <xdr:cNvPr id="654" name="災害復旧費該当値テキスト"/>
        <xdr:cNvSpPr txBox="1"/>
      </xdr:nvSpPr>
      <xdr:spPr>
        <a:xfrm>
          <a:off x="16370300" y="13453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5" name="楕円 654"/>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6" name="テキスト ボックス 655"/>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158395</xdr:rowOff>
    </xdr:from>
    <xdr:to>
      <xdr:col>76</xdr:col>
      <xdr:colOff>165100</xdr:colOff>
      <xdr:row>79</xdr:row>
      <xdr:rowOff>88545</xdr:rowOff>
    </xdr:to>
    <xdr:sp macro="" textlink="">
      <xdr:nvSpPr>
        <xdr:cNvPr id="657" name="楕円 656"/>
        <xdr:cNvSpPr/>
      </xdr:nvSpPr>
      <xdr:spPr>
        <a:xfrm>
          <a:off x="14541500" y="1353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79672</xdr:rowOff>
    </xdr:from>
    <xdr:ext cx="378565" cy="259045"/>
    <xdr:sp macro="" textlink="">
      <xdr:nvSpPr>
        <xdr:cNvPr id="658" name="テキスト ボックス 657"/>
        <xdr:cNvSpPr txBox="1"/>
      </xdr:nvSpPr>
      <xdr:spPr>
        <a:xfrm>
          <a:off x="14403017" y="13624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9" name="楕円 65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0" name="テキスト ボックス 659"/>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164261</xdr:rowOff>
    </xdr:from>
    <xdr:to>
      <xdr:col>67</xdr:col>
      <xdr:colOff>101600</xdr:colOff>
      <xdr:row>79</xdr:row>
      <xdr:rowOff>94411</xdr:rowOff>
    </xdr:to>
    <xdr:sp macro="" textlink="">
      <xdr:nvSpPr>
        <xdr:cNvPr id="661" name="楕円 660"/>
        <xdr:cNvSpPr/>
      </xdr:nvSpPr>
      <xdr:spPr>
        <a:xfrm>
          <a:off x="12763500" y="1353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85538</xdr:rowOff>
    </xdr:from>
    <xdr:ext cx="313932" cy="259045"/>
    <xdr:sp macro="" textlink="">
      <xdr:nvSpPr>
        <xdr:cNvPr id="662" name="テキスト ボックス 661"/>
        <xdr:cNvSpPr txBox="1"/>
      </xdr:nvSpPr>
      <xdr:spPr>
        <a:xfrm>
          <a:off x="12657333" y="136300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73" name="直線コネクタ 672"/>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74" name="テキスト ボックス 673"/>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5" name="直線コネクタ 674"/>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6" name="テキスト ボックス 675"/>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7" name="直線コネクタ 676"/>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78" name="テキスト ボックス 677"/>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1" name="直線コネクタ 680"/>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2" name="テキスト ボックス 681"/>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3" name="直線コネクタ 682"/>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4" name="テキスト ボックス 683"/>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5" name="直線コネクタ 684"/>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86" name="テキスト ボックス 685"/>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153960</xdr:rowOff>
    </xdr:from>
    <xdr:to>
      <xdr:col>85</xdr:col>
      <xdr:colOff>126364</xdr:colOff>
      <xdr:row>99</xdr:row>
      <xdr:rowOff>9970</xdr:rowOff>
    </xdr:to>
    <xdr:cxnSp macro="">
      <xdr:nvCxnSpPr>
        <xdr:cNvPr id="690" name="直線コネクタ 689"/>
        <xdr:cNvCxnSpPr/>
      </xdr:nvCxnSpPr>
      <xdr:spPr>
        <a:xfrm flipV="1">
          <a:off x="16317595" y="15584460"/>
          <a:ext cx="1269" cy="139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13797</xdr:rowOff>
    </xdr:from>
    <xdr:ext cx="469744" cy="259045"/>
    <xdr:sp macro="" textlink="">
      <xdr:nvSpPr>
        <xdr:cNvPr id="691" name="公債費最小値テキスト"/>
        <xdr:cNvSpPr txBox="1"/>
      </xdr:nvSpPr>
      <xdr:spPr>
        <a:xfrm>
          <a:off x="16370300" y="169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9970</xdr:rowOff>
    </xdr:from>
    <xdr:to>
      <xdr:col>86</xdr:col>
      <xdr:colOff>25400</xdr:colOff>
      <xdr:row>99</xdr:row>
      <xdr:rowOff>9970</xdr:rowOff>
    </xdr:to>
    <xdr:cxnSp macro="">
      <xdr:nvCxnSpPr>
        <xdr:cNvPr id="692" name="直線コネクタ 691"/>
        <xdr:cNvCxnSpPr/>
      </xdr:nvCxnSpPr>
      <xdr:spPr>
        <a:xfrm>
          <a:off x="16230600" y="169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100637</xdr:rowOff>
    </xdr:from>
    <xdr:ext cx="599010" cy="259045"/>
    <xdr:sp macro="" textlink="">
      <xdr:nvSpPr>
        <xdr:cNvPr id="693" name="公債費最大値テキスト"/>
        <xdr:cNvSpPr txBox="1"/>
      </xdr:nvSpPr>
      <xdr:spPr>
        <a:xfrm>
          <a:off x="16370300" y="1535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153960</xdr:rowOff>
    </xdr:from>
    <xdr:to>
      <xdr:col>86</xdr:col>
      <xdr:colOff>25400</xdr:colOff>
      <xdr:row>90</xdr:row>
      <xdr:rowOff>153960</xdr:rowOff>
    </xdr:to>
    <xdr:cxnSp macro="">
      <xdr:nvCxnSpPr>
        <xdr:cNvPr id="694" name="直線コネクタ 693"/>
        <xdr:cNvCxnSpPr/>
      </xdr:nvCxnSpPr>
      <xdr:spPr>
        <a:xfrm>
          <a:off x="16230600" y="1558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106896</xdr:rowOff>
    </xdr:from>
    <xdr:to>
      <xdr:col>85</xdr:col>
      <xdr:colOff>127000</xdr:colOff>
      <xdr:row>97</xdr:row>
      <xdr:rowOff>51488</xdr:rowOff>
    </xdr:to>
    <xdr:cxnSp macro="">
      <xdr:nvCxnSpPr>
        <xdr:cNvPr id="695" name="直線コネクタ 694"/>
        <xdr:cNvCxnSpPr/>
      </xdr:nvCxnSpPr>
      <xdr:spPr>
        <a:xfrm>
          <a:off x="15481300" y="16566096"/>
          <a:ext cx="838200" cy="11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127108</xdr:rowOff>
    </xdr:from>
    <xdr:ext cx="534377" cy="259045"/>
    <xdr:sp macro="" textlink="">
      <xdr:nvSpPr>
        <xdr:cNvPr id="696" name="公債費平均値テキスト"/>
        <xdr:cNvSpPr txBox="1"/>
      </xdr:nvSpPr>
      <xdr:spPr>
        <a:xfrm>
          <a:off x="16370300" y="16414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104231</xdr:rowOff>
    </xdr:from>
    <xdr:to>
      <xdr:col>85</xdr:col>
      <xdr:colOff>177800</xdr:colOff>
      <xdr:row>97</xdr:row>
      <xdr:rowOff>34381</xdr:rowOff>
    </xdr:to>
    <xdr:sp macro="" textlink="">
      <xdr:nvSpPr>
        <xdr:cNvPr id="697" name="フローチャート: 判断 696"/>
        <xdr:cNvSpPr/>
      </xdr:nvSpPr>
      <xdr:spPr>
        <a:xfrm>
          <a:off x="16268700" y="1656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106896</xdr:rowOff>
    </xdr:from>
    <xdr:to>
      <xdr:col>81</xdr:col>
      <xdr:colOff>50800</xdr:colOff>
      <xdr:row>96</xdr:row>
      <xdr:rowOff>145159</xdr:rowOff>
    </xdr:to>
    <xdr:cxnSp macro="">
      <xdr:nvCxnSpPr>
        <xdr:cNvPr id="698" name="直線コネクタ 697"/>
        <xdr:cNvCxnSpPr/>
      </xdr:nvCxnSpPr>
      <xdr:spPr>
        <a:xfrm flipV="1">
          <a:off x="14592300" y="16566096"/>
          <a:ext cx="889000" cy="3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85271</xdr:rowOff>
    </xdr:from>
    <xdr:to>
      <xdr:col>81</xdr:col>
      <xdr:colOff>101600</xdr:colOff>
      <xdr:row>97</xdr:row>
      <xdr:rowOff>15421</xdr:rowOff>
    </xdr:to>
    <xdr:sp macro="" textlink="">
      <xdr:nvSpPr>
        <xdr:cNvPr id="699" name="フローチャート: 判断 698"/>
        <xdr:cNvSpPr/>
      </xdr:nvSpPr>
      <xdr:spPr>
        <a:xfrm>
          <a:off x="15430500" y="1654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6548</xdr:rowOff>
    </xdr:from>
    <xdr:ext cx="534377" cy="259045"/>
    <xdr:sp macro="" textlink="">
      <xdr:nvSpPr>
        <xdr:cNvPr id="700" name="テキスト ボックス 699"/>
        <xdr:cNvSpPr txBox="1"/>
      </xdr:nvSpPr>
      <xdr:spPr>
        <a:xfrm>
          <a:off x="15214111" y="1663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145159</xdr:rowOff>
    </xdr:from>
    <xdr:to>
      <xdr:col>76</xdr:col>
      <xdr:colOff>114300</xdr:colOff>
      <xdr:row>96</xdr:row>
      <xdr:rowOff>146214</xdr:rowOff>
    </xdr:to>
    <xdr:cxnSp macro="">
      <xdr:nvCxnSpPr>
        <xdr:cNvPr id="701" name="直線コネクタ 700"/>
        <xdr:cNvCxnSpPr/>
      </xdr:nvCxnSpPr>
      <xdr:spPr>
        <a:xfrm flipV="1">
          <a:off x="13703300" y="16604359"/>
          <a:ext cx="889000" cy="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73927</xdr:rowOff>
    </xdr:from>
    <xdr:to>
      <xdr:col>76</xdr:col>
      <xdr:colOff>165100</xdr:colOff>
      <xdr:row>97</xdr:row>
      <xdr:rowOff>4077</xdr:rowOff>
    </xdr:to>
    <xdr:sp macro="" textlink="">
      <xdr:nvSpPr>
        <xdr:cNvPr id="702" name="フローチャート: 判断 701"/>
        <xdr:cNvSpPr/>
      </xdr:nvSpPr>
      <xdr:spPr>
        <a:xfrm>
          <a:off x="145415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20604</xdr:rowOff>
    </xdr:from>
    <xdr:ext cx="534377" cy="259045"/>
    <xdr:sp macro="" textlink="">
      <xdr:nvSpPr>
        <xdr:cNvPr id="703" name="テキスト ボックス 702"/>
        <xdr:cNvSpPr txBox="1"/>
      </xdr:nvSpPr>
      <xdr:spPr>
        <a:xfrm>
          <a:off x="14325111" y="1630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131042</xdr:rowOff>
    </xdr:from>
    <xdr:to>
      <xdr:col>71</xdr:col>
      <xdr:colOff>177800</xdr:colOff>
      <xdr:row>96</xdr:row>
      <xdr:rowOff>146214</xdr:rowOff>
    </xdr:to>
    <xdr:cxnSp macro="">
      <xdr:nvCxnSpPr>
        <xdr:cNvPr id="704" name="直線コネクタ 703"/>
        <xdr:cNvCxnSpPr/>
      </xdr:nvCxnSpPr>
      <xdr:spPr>
        <a:xfrm>
          <a:off x="12814300" y="16590242"/>
          <a:ext cx="889000" cy="1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103316</xdr:rowOff>
    </xdr:from>
    <xdr:to>
      <xdr:col>72</xdr:col>
      <xdr:colOff>38100</xdr:colOff>
      <xdr:row>97</xdr:row>
      <xdr:rowOff>33466</xdr:rowOff>
    </xdr:to>
    <xdr:sp macro="" textlink="">
      <xdr:nvSpPr>
        <xdr:cNvPr id="705" name="フローチャート: 判断 704"/>
        <xdr:cNvSpPr/>
      </xdr:nvSpPr>
      <xdr:spPr>
        <a:xfrm>
          <a:off x="13652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24593</xdr:rowOff>
    </xdr:from>
    <xdr:ext cx="534377" cy="259045"/>
    <xdr:sp macro="" textlink="">
      <xdr:nvSpPr>
        <xdr:cNvPr id="706" name="テキスト ボックス 705"/>
        <xdr:cNvSpPr txBox="1"/>
      </xdr:nvSpPr>
      <xdr:spPr>
        <a:xfrm>
          <a:off x="13436111" y="1665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131606</xdr:rowOff>
    </xdr:from>
    <xdr:to>
      <xdr:col>67</xdr:col>
      <xdr:colOff>101600</xdr:colOff>
      <xdr:row>96</xdr:row>
      <xdr:rowOff>61756</xdr:rowOff>
    </xdr:to>
    <xdr:sp macro="" textlink="">
      <xdr:nvSpPr>
        <xdr:cNvPr id="707" name="フローチャート: 判断 706"/>
        <xdr:cNvSpPr/>
      </xdr:nvSpPr>
      <xdr:spPr>
        <a:xfrm>
          <a:off x="12763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78283</xdr:rowOff>
    </xdr:from>
    <xdr:ext cx="534377" cy="259045"/>
    <xdr:sp macro="" textlink="">
      <xdr:nvSpPr>
        <xdr:cNvPr id="708" name="テキスト ボックス 707"/>
        <xdr:cNvSpPr txBox="1"/>
      </xdr:nvSpPr>
      <xdr:spPr>
        <a:xfrm>
          <a:off x="12547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688</xdr:rowOff>
    </xdr:from>
    <xdr:to>
      <xdr:col>85</xdr:col>
      <xdr:colOff>177800</xdr:colOff>
      <xdr:row>97</xdr:row>
      <xdr:rowOff>102288</xdr:rowOff>
    </xdr:to>
    <xdr:sp macro="" textlink="">
      <xdr:nvSpPr>
        <xdr:cNvPr id="714" name="楕円 713"/>
        <xdr:cNvSpPr/>
      </xdr:nvSpPr>
      <xdr:spPr>
        <a:xfrm>
          <a:off x="16268700" y="1663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150565</xdr:rowOff>
    </xdr:from>
    <xdr:ext cx="534377" cy="259045"/>
    <xdr:sp macro="" textlink="">
      <xdr:nvSpPr>
        <xdr:cNvPr id="715" name="公債費該当値テキスト"/>
        <xdr:cNvSpPr txBox="1"/>
      </xdr:nvSpPr>
      <xdr:spPr>
        <a:xfrm>
          <a:off x="16370300" y="1660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56096</xdr:rowOff>
    </xdr:from>
    <xdr:to>
      <xdr:col>81</xdr:col>
      <xdr:colOff>101600</xdr:colOff>
      <xdr:row>96</xdr:row>
      <xdr:rowOff>157696</xdr:rowOff>
    </xdr:to>
    <xdr:sp macro="" textlink="">
      <xdr:nvSpPr>
        <xdr:cNvPr id="716" name="楕円 715"/>
        <xdr:cNvSpPr/>
      </xdr:nvSpPr>
      <xdr:spPr>
        <a:xfrm>
          <a:off x="15430500" y="1651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2773</xdr:rowOff>
    </xdr:from>
    <xdr:ext cx="534377" cy="259045"/>
    <xdr:sp macro="" textlink="">
      <xdr:nvSpPr>
        <xdr:cNvPr id="717" name="テキスト ボックス 716"/>
        <xdr:cNvSpPr txBox="1"/>
      </xdr:nvSpPr>
      <xdr:spPr>
        <a:xfrm>
          <a:off x="15214111" y="1629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94359</xdr:rowOff>
    </xdr:from>
    <xdr:to>
      <xdr:col>76</xdr:col>
      <xdr:colOff>165100</xdr:colOff>
      <xdr:row>97</xdr:row>
      <xdr:rowOff>24509</xdr:rowOff>
    </xdr:to>
    <xdr:sp macro="" textlink="">
      <xdr:nvSpPr>
        <xdr:cNvPr id="718" name="楕円 717"/>
        <xdr:cNvSpPr/>
      </xdr:nvSpPr>
      <xdr:spPr>
        <a:xfrm>
          <a:off x="14541500" y="1655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15636</xdr:rowOff>
    </xdr:from>
    <xdr:ext cx="534377" cy="259045"/>
    <xdr:sp macro="" textlink="">
      <xdr:nvSpPr>
        <xdr:cNvPr id="719" name="テキスト ボックス 718"/>
        <xdr:cNvSpPr txBox="1"/>
      </xdr:nvSpPr>
      <xdr:spPr>
        <a:xfrm>
          <a:off x="14325111" y="1664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95414</xdr:rowOff>
    </xdr:from>
    <xdr:to>
      <xdr:col>72</xdr:col>
      <xdr:colOff>38100</xdr:colOff>
      <xdr:row>97</xdr:row>
      <xdr:rowOff>25564</xdr:rowOff>
    </xdr:to>
    <xdr:sp macro="" textlink="">
      <xdr:nvSpPr>
        <xdr:cNvPr id="720" name="楕円 719"/>
        <xdr:cNvSpPr/>
      </xdr:nvSpPr>
      <xdr:spPr>
        <a:xfrm>
          <a:off x="13652500" y="1655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42091</xdr:rowOff>
    </xdr:from>
    <xdr:ext cx="534377" cy="259045"/>
    <xdr:sp macro="" textlink="">
      <xdr:nvSpPr>
        <xdr:cNvPr id="721" name="テキスト ボックス 720"/>
        <xdr:cNvSpPr txBox="1"/>
      </xdr:nvSpPr>
      <xdr:spPr>
        <a:xfrm>
          <a:off x="13436111" y="1632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80242</xdr:rowOff>
    </xdr:from>
    <xdr:to>
      <xdr:col>67</xdr:col>
      <xdr:colOff>101600</xdr:colOff>
      <xdr:row>97</xdr:row>
      <xdr:rowOff>10392</xdr:rowOff>
    </xdr:to>
    <xdr:sp macro="" textlink="">
      <xdr:nvSpPr>
        <xdr:cNvPr id="722" name="楕円 721"/>
        <xdr:cNvSpPr/>
      </xdr:nvSpPr>
      <xdr:spPr>
        <a:xfrm>
          <a:off x="12763500" y="1653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1519</xdr:rowOff>
    </xdr:from>
    <xdr:ext cx="534377" cy="259045"/>
    <xdr:sp macro="" textlink="">
      <xdr:nvSpPr>
        <xdr:cNvPr id="723" name="テキスト ボックス 722"/>
        <xdr:cNvSpPr txBox="1"/>
      </xdr:nvSpPr>
      <xdr:spPr>
        <a:xfrm>
          <a:off x="12547111" y="1663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59233</xdr:rowOff>
    </xdr:from>
    <xdr:to>
      <xdr:col>116</xdr:col>
      <xdr:colOff>62864</xdr:colOff>
      <xdr:row>38</xdr:row>
      <xdr:rowOff>139700</xdr:rowOff>
    </xdr:to>
    <xdr:cxnSp macro="">
      <xdr:nvCxnSpPr>
        <xdr:cNvPr id="745" name="直線コネクタ 744"/>
        <xdr:cNvCxnSpPr/>
      </xdr:nvCxnSpPr>
      <xdr:spPr>
        <a:xfrm flipV="1">
          <a:off x="22159595" y="5202733"/>
          <a:ext cx="1269" cy="1452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14922</xdr:rowOff>
    </xdr:from>
    <xdr:ext cx="249299" cy="259045"/>
    <xdr:sp macro="" textlink="">
      <xdr:nvSpPr>
        <xdr:cNvPr id="746" name="諸支出金最小値テキスト"/>
        <xdr:cNvSpPr txBox="1"/>
      </xdr:nvSpPr>
      <xdr:spPr>
        <a:xfrm>
          <a:off x="22212300" y="6701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5910</xdr:rowOff>
    </xdr:from>
    <xdr:ext cx="534377" cy="259045"/>
    <xdr:sp macro="" textlink="">
      <xdr:nvSpPr>
        <xdr:cNvPr id="748" name="諸支出金最大値テキスト"/>
        <xdr:cNvSpPr txBox="1"/>
      </xdr:nvSpPr>
      <xdr:spPr>
        <a:xfrm>
          <a:off x="22212300" y="497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59233</xdr:rowOff>
    </xdr:from>
    <xdr:to>
      <xdr:col>116</xdr:col>
      <xdr:colOff>152400</xdr:colOff>
      <xdr:row>30</xdr:row>
      <xdr:rowOff>59233</xdr:rowOff>
    </xdr:to>
    <xdr:cxnSp macro="">
      <xdr:nvCxnSpPr>
        <xdr:cNvPr id="749" name="直線コネクタ 748"/>
        <xdr:cNvCxnSpPr/>
      </xdr:nvCxnSpPr>
      <xdr:spPr>
        <a:xfrm>
          <a:off x="22072600" y="5202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103822</xdr:rowOff>
    </xdr:from>
    <xdr:ext cx="378565" cy="259045"/>
    <xdr:sp macro="" textlink="">
      <xdr:nvSpPr>
        <xdr:cNvPr id="751" name="諸支出金平均値テキスト"/>
        <xdr:cNvSpPr txBox="1"/>
      </xdr:nvSpPr>
      <xdr:spPr>
        <a:xfrm>
          <a:off x="22212300" y="64474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80945</xdr:rowOff>
    </xdr:from>
    <xdr:to>
      <xdr:col>116</xdr:col>
      <xdr:colOff>114300</xdr:colOff>
      <xdr:row>39</xdr:row>
      <xdr:rowOff>11095</xdr:rowOff>
    </xdr:to>
    <xdr:sp macro="" textlink="">
      <xdr:nvSpPr>
        <xdr:cNvPr id="752" name="フローチャート: 判断 751"/>
        <xdr:cNvSpPr/>
      </xdr:nvSpPr>
      <xdr:spPr>
        <a:xfrm>
          <a:off x="22110700" y="659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85196</xdr:rowOff>
    </xdr:from>
    <xdr:to>
      <xdr:col>112</xdr:col>
      <xdr:colOff>38100</xdr:colOff>
      <xdr:row>39</xdr:row>
      <xdr:rowOff>15346</xdr:rowOff>
    </xdr:to>
    <xdr:sp macro="" textlink="">
      <xdr:nvSpPr>
        <xdr:cNvPr id="754" name="フローチャート: 判断 753"/>
        <xdr:cNvSpPr/>
      </xdr:nvSpPr>
      <xdr:spPr>
        <a:xfrm>
          <a:off x="21272500" y="660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31874</xdr:rowOff>
    </xdr:from>
    <xdr:ext cx="313932" cy="259045"/>
    <xdr:sp macro="" textlink="">
      <xdr:nvSpPr>
        <xdr:cNvPr id="755" name="テキスト ボックス 754"/>
        <xdr:cNvSpPr txBox="1"/>
      </xdr:nvSpPr>
      <xdr:spPr>
        <a:xfrm>
          <a:off x="21166333" y="6375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7" name="フローチャート: 判断 756"/>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8" name="テキスト ボックス 757"/>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84648</xdr:rowOff>
    </xdr:from>
    <xdr:to>
      <xdr:col>102</xdr:col>
      <xdr:colOff>165100</xdr:colOff>
      <xdr:row>39</xdr:row>
      <xdr:rowOff>14798</xdr:rowOff>
    </xdr:to>
    <xdr:sp macro="" textlink="">
      <xdr:nvSpPr>
        <xdr:cNvPr id="760" name="フローチャート: 判断 759"/>
        <xdr:cNvSpPr/>
      </xdr:nvSpPr>
      <xdr:spPr>
        <a:xfrm>
          <a:off x="19494500" y="659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31325</xdr:rowOff>
    </xdr:from>
    <xdr:ext cx="313932" cy="259045"/>
    <xdr:sp macro="" textlink="">
      <xdr:nvSpPr>
        <xdr:cNvPr id="761" name="テキスト ボックス 760"/>
        <xdr:cNvSpPr txBox="1"/>
      </xdr:nvSpPr>
      <xdr:spPr>
        <a:xfrm>
          <a:off x="19388333" y="6374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82317</xdr:rowOff>
    </xdr:from>
    <xdr:to>
      <xdr:col>98</xdr:col>
      <xdr:colOff>38100</xdr:colOff>
      <xdr:row>39</xdr:row>
      <xdr:rowOff>12467</xdr:rowOff>
    </xdr:to>
    <xdr:sp macro="" textlink="">
      <xdr:nvSpPr>
        <xdr:cNvPr id="762" name="フローチャート: 判断 761"/>
        <xdr:cNvSpPr/>
      </xdr:nvSpPr>
      <xdr:spPr>
        <a:xfrm>
          <a:off x="18605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28993</xdr:rowOff>
    </xdr:from>
    <xdr:ext cx="378565" cy="259045"/>
    <xdr:sp macro="" textlink="">
      <xdr:nvSpPr>
        <xdr:cNvPr id="763" name="テキスト ボックス 762"/>
        <xdr:cNvSpPr txBox="1"/>
      </xdr:nvSpPr>
      <xdr:spPr>
        <a:xfrm>
          <a:off x="18467017" y="6372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59372</xdr:rowOff>
    </xdr:from>
    <xdr:ext cx="249299" cy="259045"/>
    <xdr:sp macro="" textlink="">
      <xdr:nvSpPr>
        <xdr:cNvPr id="770" name="諸支出金該当値テキスト"/>
        <xdr:cNvSpPr txBox="1"/>
      </xdr:nvSpPr>
      <xdr:spPr>
        <a:xfrm>
          <a:off x="22212300" y="6574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全体として、類似団体に比べて低い水準となっている。例年、教育費が類似団体平均より高い水準となっていたが、平成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年度以降減少傾向にあり、平成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年度は類似団体平均とほぼ同水準となった。減少の要因は大原校区公民館の建設事業が終了したことによるものである。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福岡県小郡市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年度に財政調整基金を</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億円取り崩して、平成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年度末の財政調整基金残高は</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2,776</a:t>
          </a:r>
          <a:r>
            <a:rPr kumimoji="1" lang="ja-JP" altLang="en-US" sz="1400">
              <a:latin typeface="ＭＳ ゴシック" pitchFamily="49" charset="-128"/>
              <a:ea typeface="ＭＳ ゴシック" pitchFamily="49" charset="-128"/>
            </a:rPr>
            <a:t>万円となった。取り崩した理由として、市税及び地方交付税などの歳入が減少したことが挙げられる。実質収支、実質単年度収支はそれぞれ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1,787</a:t>
          </a:r>
          <a:r>
            <a:rPr kumimoji="1" lang="ja-JP" altLang="en-US" sz="1400">
              <a:latin typeface="ＭＳ ゴシック" pitchFamily="49" charset="-128"/>
              <a:ea typeface="ＭＳ ゴシック" pitchFamily="49" charset="-128"/>
            </a:rPr>
            <a:t>万円（前年度比△</a:t>
          </a:r>
          <a:r>
            <a:rPr kumimoji="1" lang="en-US" altLang="ja-JP" sz="1400">
              <a:latin typeface="ＭＳ ゴシック" pitchFamily="49" charset="-128"/>
              <a:ea typeface="ＭＳ ゴシック" pitchFamily="49" charset="-128"/>
            </a:rPr>
            <a:t>5,015</a:t>
          </a:r>
          <a:r>
            <a:rPr kumimoji="1" lang="ja-JP" altLang="en-US" sz="1400">
              <a:latin typeface="ＭＳ ゴシック" pitchFamily="49" charset="-128"/>
              <a:ea typeface="ＭＳ ゴシック" pitchFamily="49" charset="-128"/>
            </a:rPr>
            <a:t>万円）、△</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4,656</a:t>
          </a:r>
          <a:r>
            <a:rPr kumimoji="1" lang="ja-JP" altLang="en-US" sz="1400">
              <a:latin typeface="ＭＳ ゴシック" pitchFamily="49" charset="-128"/>
              <a:ea typeface="ＭＳ ゴシック" pitchFamily="49" charset="-128"/>
            </a:rPr>
            <a:t>万円（前年度比</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7,567</a:t>
          </a:r>
          <a:r>
            <a:rPr kumimoji="1" lang="ja-JP" altLang="en-US" sz="1400">
              <a:latin typeface="ＭＳ ゴシック" pitchFamily="49" charset="-128"/>
              <a:ea typeface="ＭＳ ゴシック" pitchFamily="49" charset="-128"/>
            </a:rPr>
            <a:t>万円）となった。実質収支額が減少した主な要因は、市税や交付税など歳入の減少によるものである。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福岡県小郡市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年度に実質赤字を計上している会計は、国民健康保険事業特別会計のみであり、その赤字額は</a:t>
          </a:r>
          <a:r>
            <a:rPr kumimoji="1" lang="en-US" altLang="ja-JP" sz="1400">
              <a:latin typeface="ＭＳ ゴシック" pitchFamily="49" charset="-128"/>
              <a:ea typeface="ＭＳ ゴシック" pitchFamily="49" charset="-128"/>
            </a:rPr>
            <a:t>9,761</a:t>
          </a:r>
          <a:r>
            <a:rPr kumimoji="1" lang="ja-JP" altLang="en-US" sz="1400">
              <a:latin typeface="ＭＳ ゴシック" pitchFamily="49" charset="-128"/>
              <a:ea typeface="ＭＳ ゴシック" pitchFamily="49" charset="-128"/>
            </a:rPr>
            <a:t>万円となっている。一方、一般会計及びその他の特別会計について実質黒字となっている。全会計連結での実質収支は</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3,930</a:t>
          </a:r>
          <a:r>
            <a:rPr kumimoji="1" lang="ja-JP" altLang="en-US" sz="1400">
              <a:latin typeface="ＭＳ ゴシック" pitchFamily="49" charset="-128"/>
              <a:ea typeface="ＭＳ ゴシック" pitchFamily="49" charset="-128"/>
            </a:rPr>
            <a:t>万円の黒字で、前年度の実質収支より</a:t>
          </a:r>
          <a:r>
            <a:rPr kumimoji="1" lang="en-US" altLang="ja-JP" sz="1400">
              <a:latin typeface="ＭＳ ゴシック" pitchFamily="49" charset="-128"/>
              <a:ea typeface="ＭＳ ゴシック" pitchFamily="49" charset="-128"/>
            </a:rPr>
            <a:t>3,736</a:t>
          </a:r>
          <a:r>
            <a:rPr kumimoji="1" lang="ja-JP" altLang="en-US" sz="1400">
              <a:latin typeface="ＭＳ ゴシック" pitchFamily="49" charset="-128"/>
              <a:ea typeface="ＭＳ ゴシック" pitchFamily="49" charset="-128"/>
            </a:rPr>
            <a:t>万円減少している。</a:t>
          </a:r>
        </a:p>
        <a:p>
          <a:r>
            <a:rPr kumimoji="1" lang="ja-JP" altLang="en-US" sz="1400">
              <a:latin typeface="ＭＳ ゴシック" pitchFamily="49" charset="-128"/>
              <a:ea typeface="ＭＳ ゴシック" pitchFamily="49" charset="-128"/>
            </a:rPr>
            <a:t>国民健康保険事業特別会計の赤字はここ数年で改善されてきているが、いまだ赤字が継続した状態である。医療費の伸びと保険税収入の均衡がとれていないことが主な要因である。特定健診や特定保健指導の推進、ジェネリック医薬品の普及推進により、医療費の適正化を図り、赤字解消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02168_&#23567;&#37089;&#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69.2</v>
          </cell>
          <cell r="CF51">
            <v>64.3</v>
          </cell>
          <cell r="CN51">
            <v>56.2</v>
          </cell>
          <cell r="CV51">
            <v>41.9</v>
          </cell>
        </row>
        <row r="53">
          <cell r="BX53">
            <v>80.3</v>
          </cell>
          <cell r="CF53">
            <v>61.8</v>
          </cell>
          <cell r="CN53">
            <v>63.1</v>
          </cell>
          <cell r="CV53">
            <v>64.3</v>
          </cell>
        </row>
        <row r="55">
          <cell r="AN55" t="str">
            <v>類似団体内平均値</v>
          </cell>
          <cell r="BX55">
            <v>33.6</v>
          </cell>
          <cell r="CF55">
            <v>35.299999999999997</v>
          </cell>
          <cell r="CN55">
            <v>31.9</v>
          </cell>
          <cell r="CV55">
            <v>24.2</v>
          </cell>
        </row>
        <row r="57">
          <cell r="BX57">
            <v>56.8</v>
          </cell>
          <cell r="CF57">
            <v>60.4</v>
          </cell>
          <cell r="CN57">
            <v>59.3</v>
          </cell>
          <cell r="CV57">
            <v>59.8</v>
          </cell>
        </row>
        <row r="72">
          <cell r="BP72" t="str">
            <v>H26</v>
          </cell>
          <cell r="BX72" t="str">
            <v>H27</v>
          </cell>
          <cell r="CF72" t="str">
            <v>H28</v>
          </cell>
          <cell r="CN72" t="str">
            <v>H29</v>
          </cell>
          <cell r="CV72" t="str">
            <v>H30</v>
          </cell>
        </row>
        <row r="73">
          <cell r="AN73" t="str">
            <v>当該団体値</v>
          </cell>
          <cell r="BP73">
            <v>73.8</v>
          </cell>
          <cell r="BX73">
            <v>69.2</v>
          </cell>
          <cell r="CF73">
            <v>64.3</v>
          </cell>
          <cell r="CN73">
            <v>56.2</v>
          </cell>
          <cell r="CV73">
            <v>41.9</v>
          </cell>
        </row>
        <row r="75">
          <cell r="BP75">
            <v>12.6</v>
          </cell>
          <cell r="BX75">
            <v>12.3</v>
          </cell>
          <cell r="CF75">
            <v>12.2</v>
          </cell>
          <cell r="CN75">
            <v>11.9</v>
          </cell>
          <cell r="CV75">
            <v>10.199999999999999</v>
          </cell>
        </row>
        <row r="77">
          <cell r="AN77" t="str">
            <v>類似団体内平均値</v>
          </cell>
          <cell r="BP77">
            <v>45.9</v>
          </cell>
          <cell r="BX77">
            <v>33.6</v>
          </cell>
          <cell r="CF77">
            <v>35.299999999999997</v>
          </cell>
          <cell r="CN77">
            <v>31.9</v>
          </cell>
          <cell r="CV77">
            <v>24.2</v>
          </cell>
        </row>
        <row r="79">
          <cell r="BP79">
            <v>8.8000000000000007</v>
          </cell>
          <cell r="BX79">
            <v>7</v>
          </cell>
          <cell r="CF79">
            <v>6.9</v>
          </cell>
          <cell r="CN79">
            <v>6.6</v>
          </cell>
          <cell r="CV79">
            <v>6.4</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AC3" sqref="AC3:AL5"/>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20174945</v>
      </c>
      <c r="BO4" s="392"/>
      <c r="BP4" s="392"/>
      <c r="BQ4" s="392"/>
      <c r="BR4" s="392"/>
      <c r="BS4" s="392"/>
      <c r="BT4" s="392"/>
      <c r="BU4" s="393"/>
      <c r="BV4" s="391">
        <v>20649352</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1.9</v>
      </c>
      <c r="CU4" s="398"/>
      <c r="CV4" s="398"/>
      <c r="CW4" s="398"/>
      <c r="CX4" s="398"/>
      <c r="CY4" s="398"/>
      <c r="CZ4" s="398"/>
      <c r="DA4" s="399"/>
      <c r="DB4" s="397">
        <v>2.2999999999999998</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19914049</v>
      </c>
      <c r="BO5" s="429"/>
      <c r="BP5" s="429"/>
      <c r="BQ5" s="429"/>
      <c r="BR5" s="429"/>
      <c r="BS5" s="429"/>
      <c r="BT5" s="429"/>
      <c r="BU5" s="430"/>
      <c r="BV5" s="428">
        <v>20338669</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98.6</v>
      </c>
      <c r="CU5" s="426"/>
      <c r="CV5" s="426"/>
      <c r="CW5" s="426"/>
      <c r="CX5" s="426"/>
      <c r="CY5" s="426"/>
      <c r="CZ5" s="426"/>
      <c r="DA5" s="427"/>
      <c r="DB5" s="425">
        <v>98.3</v>
      </c>
      <c r="DC5" s="426"/>
      <c r="DD5" s="426"/>
      <c r="DE5" s="426"/>
      <c r="DF5" s="426"/>
      <c r="DG5" s="426"/>
      <c r="DH5" s="426"/>
      <c r="DI5" s="427"/>
      <c r="DJ5" s="185"/>
      <c r="DK5" s="185"/>
      <c r="DL5" s="185"/>
      <c r="DM5" s="185"/>
      <c r="DN5" s="185"/>
      <c r="DO5" s="185"/>
    </row>
    <row r="6" spans="1:119" ht="18.75" customHeight="1" x14ac:dyDescent="0.15">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94</v>
      </c>
      <c r="AV6" s="461"/>
      <c r="AW6" s="461"/>
      <c r="AX6" s="461"/>
      <c r="AY6" s="462" t="s">
        <v>102</v>
      </c>
      <c r="AZ6" s="463"/>
      <c r="BA6" s="463"/>
      <c r="BB6" s="463"/>
      <c r="BC6" s="463"/>
      <c r="BD6" s="463"/>
      <c r="BE6" s="463"/>
      <c r="BF6" s="463"/>
      <c r="BG6" s="463"/>
      <c r="BH6" s="463"/>
      <c r="BI6" s="463"/>
      <c r="BJ6" s="463"/>
      <c r="BK6" s="463"/>
      <c r="BL6" s="463"/>
      <c r="BM6" s="464"/>
      <c r="BN6" s="428">
        <v>260896</v>
      </c>
      <c r="BO6" s="429"/>
      <c r="BP6" s="429"/>
      <c r="BQ6" s="429"/>
      <c r="BR6" s="429"/>
      <c r="BS6" s="429"/>
      <c r="BT6" s="429"/>
      <c r="BU6" s="430"/>
      <c r="BV6" s="428">
        <v>310683</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105.5</v>
      </c>
      <c r="CU6" s="466"/>
      <c r="CV6" s="466"/>
      <c r="CW6" s="466"/>
      <c r="CX6" s="466"/>
      <c r="CY6" s="466"/>
      <c r="CZ6" s="466"/>
      <c r="DA6" s="467"/>
      <c r="DB6" s="465">
        <v>105</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94</v>
      </c>
      <c r="AV7" s="461"/>
      <c r="AW7" s="461"/>
      <c r="AX7" s="461"/>
      <c r="AY7" s="462" t="s">
        <v>105</v>
      </c>
      <c r="AZ7" s="463"/>
      <c r="BA7" s="463"/>
      <c r="BB7" s="463"/>
      <c r="BC7" s="463"/>
      <c r="BD7" s="463"/>
      <c r="BE7" s="463"/>
      <c r="BF7" s="463"/>
      <c r="BG7" s="463"/>
      <c r="BH7" s="463"/>
      <c r="BI7" s="463"/>
      <c r="BJ7" s="463"/>
      <c r="BK7" s="463"/>
      <c r="BL7" s="463"/>
      <c r="BM7" s="464"/>
      <c r="BN7" s="428">
        <v>43027</v>
      </c>
      <c r="BO7" s="429"/>
      <c r="BP7" s="429"/>
      <c r="BQ7" s="429"/>
      <c r="BR7" s="429"/>
      <c r="BS7" s="429"/>
      <c r="BT7" s="429"/>
      <c r="BU7" s="430"/>
      <c r="BV7" s="428">
        <v>42668</v>
      </c>
      <c r="BW7" s="429"/>
      <c r="BX7" s="429"/>
      <c r="BY7" s="429"/>
      <c r="BZ7" s="429"/>
      <c r="CA7" s="429"/>
      <c r="CB7" s="429"/>
      <c r="CC7" s="430"/>
      <c r="CD7" s="431" t="s">
        <v>106</v>
      </c>
      <c r="CE7" s="432"/>
      <c r="CF7" s="432"/>
      <c r="CG7" s="432"/>
      <c r="CH7" s="432"/>
      <c r="CI7" s="432"/>
      <c r="CJ7" s="432"/>
      <c r="CK7" s="432"/>
      <c r="CL7" s="432"/>
      <c r="CM7" s="432"/>
      <c r="CN7" s="432"/>
      <c r="CO7" s="432"/>
      <c r="CP7" s="432"/>
      <c r="CQ7" s="432"/>
      <c r="CR7" s="432"/>
      <c r="CS7" s="433"/>
      <c r="CT7" s="428">
        <v>11641064</v>
      </c>
      <c r="CU7" s="429"/>
      <c r="CV7" s="429"/>
      <c r="CW7" s="429"/>
      <c r="CX7" s="429"/>
      <c r="CY7" s="429"/>
      <c r="CZ7" s="429"/>
      <c r="DA7" s="430"/>
      <c r="DB7" s="428">
        <v>11616567</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107</v>
      </c>
      <c r="AN8" s="458"/>
      <c r="AO8" s="458"/>
      <c r="AP8" s="458"/>
      <c r="AQ8" s="458"/>
      <c r="AR8" s="458"/>
      <c r="AS8" s="458"/>
      <c r="AT8" s="459"/>
      <c r="AU8" s="460" t="s">
        <v>94</v>
      </c>
      <c r="AV8" s="461"/>
      <c r="AW8" s="461"/>
      <c r="AX8" s="461"/>
      <c r="AY8" s="462" t="s">
        <v>108</v>
      </c>
      <c r="AZ8" s="463"/>
      <c r="BA8" s="463"/>
      <c r="BB8" s="463"/>
      <c r="BC8" s="463"/>
      <c r="BD8" s="463"/>
      <c r="BE8" s="463"/>
      <c r="BF8" s="463"/>
      <c r="BG8" s="463"/>
      <c r="BH8" s="463"/>
      <c r="BI8" s="463"/>
      <c r="BJ8" s="463"/>
      <c r="BK8" s="463"/>
      <c r="BL8" s="463"/>
      <c r="BM8" s="464"/>
      <c r="BN8" s="428">
        <v>217869</v>
      </c>
      <c r="BO8" s="429"/>
      <c r="BP8" s="429"/>
      <c r="BQ8" s="429"/>
      <c r="BR8" s="429"/>
      <c r="BS8" s="429"/>
      <c r="BT8" s="429"/>
      <c r="BU8" s="430"/>
      <c r="BV8" s="428">
        <v>268015</v>
      </c>
      <c r="BW8" s="429"/>
      <c r="BX8" s="429"/>
      <c r="BY8" s="429"/>
      <c r="BZ8" s="429"/>
      <c r="CA8" s="429"/>
      <c r="CB8" s="429"/>
      <c r="CC8" s="430"/>
      <c r="CD8" s="431" t="s">
        <v>109</v>
      </c>
      <c r="CE8" s="432"/>
      <c r="CF8" s="432"/>
      <c r="CG8" s="432"/>
      <c r="CH8" s="432"/>
      <c r="CI8" s="432"/>
      <c r="CJ8" s="432"/>
      <c r="CK8" s="432"/>
      <c r="CL8" s="432"/>
      <c r="CM8" s="432"/>
      <c r="CN8" s="432"/>
      <c r="CO8" s="432"/>
      <c r="CP8" s="432"/>
      <c r="CQ8" s="432"/>
      <c r="CR8" s="432"/>
      <c r="CS8" s="433"/>
      <c r="CT8" s="468">
        <v>0.67</v>
      </c>
      <c r="CU8" s="469"/>
      <c r="CV8" s="469"/>
      <c r="CW8" s="469"/>
      <c r="CX8" s="469"/>
      <c r="CY8" s="469"/>
      <c r="CZ8" s="469"/>
      <c r="DA8" s="470"/>
      <c r="DB8" s="468">
        <v>0.67</v>
      </c>
      <c r="DC8" s="469"/>
      <c r="DD8" s="469"/>
      <c r="DE8" s="469"/>
      <c r="DF8" s="469"/>
      <c r="DG8" s="469"/>
      <c r="DH8" s="469"/>
      <c r="DI8" s="470"/>
      <c r="DJ8" s="185"/>
      <c r="DK8" s="185"/>
      <c r="DL8" s="185"/>
      <c r="DM8" s="185"/>
      <c r="DN8" s="185"/>
      <c r="DO8" s="185"/>
    </row>
    <row r="9" spans="1:119" ht="18.75" customHeight="1" thickBot="1" x14ac:dyDescent="0.2">
      <c r="A9" s="186"/>
      <c r="B9" s="422" t="s">
        <v>110</v>
      </c>
      <c r="C9" s="423"/>
      <c r="D9" s="423"/>
      <c r="E9" s="423"/>
      <c r="F9" s="423"/>
      <c r="G9" s="423"/>
      <c r="H9" s="423"/>
      <c r="I9" s="423"/>
      <c r="J9" s="423"/>
      <c r="K9" s="471"/>
      <c r="L9" s="472" t="s">
        <v>111</v>
      </c>
      <c r="M9" s="473"/>
      <c r="N9" s="473"/>
      <c r="O9" s="473"/>
      <c r="P9" s="473"/>
      <c r="Q9" s="474"/>
      <c r="R9" s="475">
        <v>57983</v>
      </c>
      <c r="S9" s="476"/>
      <c r="T9" s="476"/>
      <c r="U9" s="476"/>
      <c r="V9" s="477"/>
      <c r="W9" s="385" t="s">
        <v>112</v>
      </c>
      <c r="X9" s="386"/>
      <c r="Y9" s="386"/>
      <c r="Z9" s="386"/>
      <c r="AA9" s="386"/>
      <c r="AB9" s="386"/>
      <c r="AC9" s="386"/>
      <c r="AD9" s="386"/>
      <c r="AE9" s="386"/>
      <c r="AF9" s="386"/>
      <c r="AG9" s="386"/>
      <c r="AH9" s="386"/>
      <c r="AI9" s="386"/>
      <c r="AJ9" s="386"/>
      <c r="AK9" s="386"/>
      <c r="AL9" s="387"/>
      <c r="AM9" s="457" t="s">
        <v>113</v>
      </c>
      <c r="AN9" s="458"/>
      <c r="AO9" s="458"/>
      <c r="AP9" s="458"/>
      <c r="AQ9" s="458"/>
      <c r="AR9" s="458"/>
      <c r="AS9" s="458"/>
      <c r="AT9" s="459"/>
      <c r="AU9" s="460" t="s">
        <v>94</v>
      </c>
      <c r="AV9" s="461"/>
      <c r="AW9" s="461"/>
      <c r="AX9" s="461"/>
      <c r="AY9" s="462" t="s">
        <v>114</v>
      </c>
      <c r="AZ9" s="463"/>
      <c r="BA9" s="463"/>
      <c r="BB9" s="463"/>
      <c r="BC9" s="463"/>
      <c r="BD9" s="463"/>
      <c r="BE9" s="463"/>
      <c r="BF9" s="463"/>
      <c r="BG9" s="463"/>
      <c r="BH9" s="463"/>
      <c r="BI9" s="463"/>
      <c r="BJ9" s="463"/>
      <c r="BK9" s="463"/>
      <c r="BL9" s="463"/>
      <c r="BM9" s="464"/>
      <c r="BN9" s="428">
        <v>-50146</v>
      </c>
      <c r="BO9" s="429"/>
      <c r="BP9" s="429"/>
      <c r="BQ9" s="429"/>
      <c r="BR9" s="429"/>
      <c r="BS9" s="429"/>
      <c r="BT9" s="429"/>
      <c r="BU9" s="430"/>
      <c r="BV9" s="428">
        <v>-174597</v>
      </c>
      <c r="BW9" s="429"/>
      <c r="BX9" s="429"/>
      <c r="BY9" s="429"/>
      <c r="BZ9" s="429"/>
      <c r="CA9" s="429"/>
      <c r="CB9" s="429"/>
      <c r="CC9" s="430"/>
      <c r="CD9" s="431" t="s">
        <v>115</v>
      </c>
      <c r="CE9" s="432"/>
      <c r="CF9" s="432"/>
      <c r="CG9" s="432"/>
      <c r="CH9" s="432"/>
      <c r="CI9" s="432"/>
      <c r="CJ9" s="432"/>
      <c r="CK9" s="432"/>
      <c r="CL9" s="432"/>
      <c r="CM9" s="432"/>
      <c r="CN9" s="432"/>
      <c r="CO9" s="432"/>
      <c r="CP9" s="432"/>
      <c r="CQ9" s="432"/>
      <c r="CR9" s="432"/>
      <c r="CS9" s="433"/>
      <c r="CT9" s="425">
        <v>13.5</v>
      </c>
      <c r="CU9" s="426"/>
      <c r="CV9" s="426"/>
      <c r="CW9" s="426"/>
      <c r="CX9" s="426"/>
      <c r="CY9" s="426"/>
      <c r="CZ9" s="426"/>
      <c r="DA9" s="427"/>
      <c r="DB9" s="425">
        <v>16</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116</v>
      </c>
      <c r="M10" s="458"/>
      <c r="N10" s="458"/>
      <c r="O10" s="458"/>
      <c r="P10" s="458"/>
      <c r="Q10" s="459"/>
      <c r="R10" s="479">
        <v>58499</v>
      </c>
      <c r="S10" s="480"/>
      <c r="T10" s="480"/>
      <c r="U10" s="480"/>
      <c r="V10" s="481"/>
      <c r="W10" s="416"/>
      <c r="X10" s="417"/>
      <c r="Y10" s="417"/>
      <c r="Z10" s="417"/>
      <c r="AA10" s="417"/>
      <c r="AB10" s="417"/>
      <c r="AC10" s="417"/>
      <c r="AD10" s="417"/>
      <c r="AE10" s="417"/>
      <c r="AF10" s="417"/>
      <c r="AG10" s="417"/>
      <c r="AH10" s="417"/>
      <c r="AI10" s="417"/>
      <c r="AJ10" s="417"/>
      <c r="AK10" s="417"/>
      <c r="AL10" s="420"/>
      <c r="AM10" s="457" t="s">
        <v>117</v>
      </c>
      <c r="AN10" s="458"/>
      <c r="AO10" s="458"/>
      <c r="AP10" s="458"/>
      <c r="AQ10" s="458"/>
      <c r="AR10" s="458"/>
      <c r="AS10" s="458"/>
      <c r="AT10" s="459"/>
      <c r="AU10" s="460" t="s">
        <v>94</v>
      </c>
      <c r="AV10" s="461"/>
      <c r="AW10" s="461"/>
      <c r="AX10" s="461"/>
      <c r="AY10" s="462" t="s">
        <v>118</v>
      </c>
      <c r="AZ10" s="463"/>
      <c r="BA10" s="463"/>
      <c r="BB10" s="463"/>
      <c r="BC10" s="463"/>
      <c r="BD10" s="463"/>
      <c r="BE10" s="463"/>
      <c r="BF10" s="463"/>
      <c r="BG10" s="463"/>
      <c r="BH10" s="463"/>
      <c r="BI10" s="463"/>
      <c r="BJ10" s="463"/>
      <c r="BK10" s="463"/>
      <c r="BL10" s="463"/>
      <c r="BM10" s="464"/>
      <c r="BN10" s="428">
        <v>3585</v>
      </c>
      <c r="BO10" s="429"/>
      <c r="BP10" s="429"/>
      <c r="BQ10" s="429"/>
      <c r="BR10" s="429"/>
      <c r="BS10" s="429"/>
      <c r="BT10" s="429"/>
      <c r="BU10" s="430"/>
      <c r="BV10" s="428">
        <v>3334</v>
      </c>
      <c r="BW10" s="429"/>
      <c r="BX10" s="429"/>
      <c r="BY10" s="429"/>
      <c r="BZ10" s="429"/>
      <c r="CA10" s="429"/>
      <c r="CB10" s="429"/>
      <c r="CC10" s="430"/>
      <c r="CD10" s="190" t="s">
        <v>119</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120</v>
      </c>
      <c r="M11" s="483"/>
      <c r="N11" s="483"/>
      <c r="O11" s="483"/>
      <c r="P11" s="483"/>
      <c r="Q11" s="484"/>
      <c r="R11" s="485" t="s">
        <v>121</v>
      </c>
      <c r="S11" s="486"/>
      <c r="T11" s="486"/>
      <c r="U11" s="486"/>
      <c r="V11" s="487"/>
      <c r="W11" s="416"/>
      <c r="X11" s="417"/>
      <c r="Y11" s="417"/>
      <c r="Z11" s="417"/>
      <c r="AA11" s="417"/>
      <c r="AB11" s="417"/>
      <c r="AC11" s="417"/>
      <c r="AD11" s="417"/>
      <c r="AE11" s="417"/>
      <c r="AF11" s="417"/>
      <c r="AG11" s="417"/>
      <c r="AH11" s="417"/>
      <c r="AI11" s="417"/>
      <c r="AJ11" s="417"/>
      <c r="AK11" s="417"/>
      <c r="AL11" s="420"/>
      <c r="AM11" s="457" t="s">
        <v>122</v>
      </c>
      <c r="AN11" s="458"/>
      <c r="AO11" s="458"/>
      <c r="AP11" s="458"/>
      <c r="AQ11" s="458"/>
      <c r="AR11" s="458"/>
      <c r="AS11" s="458"/>
      <c r="AT11" s="459"/>
      <c r="AU11" s="460" t="s">
        <v>123</v>
      </c>
      <c r="AV11" s="461"/>
      <c r="AW11" s="461"/>
      <c r="AX11" s="461"/>
      <c r="AY11" s="462" t="s">
        <v>124</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199028</v>
      </c>
      <c r="BW11" s="429"/>
      <c r="BX11" s="429"/>
      <c r="BY11" s="429"/>
      <c r="BZ11" s="429"/>
      <c r="CA11" s="429"/>
      <c r="CB11" s="429"/>
      <c r="CC11" s="430"/>
      <c r="CD11" s="431" t="s">
        <v>125</v>
      </c>
      <c r="CE11" s="432"/>
      <c r="CF11" s="432"/>
      <c r="CG11" s="432"/>
      <c r="CH11" s="432"/>
      <c r="CI11" s="432"/>
      <c r="CJ11" s="432"/>
      <c r="CK11" s="432"/>
      <c r="CL11" s="432"/>
      <c r="CM11" s="432"/>
      <c r="CN11" s="432"/>
      <c r="CO11" s="432"/>
      <c r="CP11" s="432"/>
      <c r="CQ11" s="432"/>
      <c r="CR11" s="432"/>
      <c r="CS11" s="433"/>
      <c r="CT11" s="468" t="s">
        <v>126</v>
      </c>
      <c r="CU11" s="469"/>
      <c r="CV11" s="469"/>
      <c r="CW11" s="469"/>
      <c r="CX11" s="469"/>
      <c r="CY11" s="469"/>
      <c r="CZ11" s="469"/>
      <c r="DA11" s="470"/>
      <c r="DB11" s="468" t="s">
        <v>127</v>
      </c>
      <c r="DC11" s="469"/>
      <c r="DD11" s="469"/>
      <c r="DE11" s="469"/>
      <c r="DF11" s="469"/>
      <c r="DG11" s="469"/>
      <c r="DH11" s="469"/>
      <c r="DI11" s="470"/>
      <c r="DJ11" s="185"/>
      <c r="DK11" s="185"/>
      <c r="DL11" s="185"/>
      <c r="DM11" s="185"/>
      <c r="DN11" s="185"/>
      <c r="DO11" s="185"/>
    </row>
    <row r="12" spans="1:119" ht="18.75" customHeight="1" x14ac:dyDescent="0.15">
      <c r="A12" s="186"/>
      <c r="B12" s="488" t="s">
        <v>128</v>
      </c>
      <c r="C12" s="489"/>
      <c r="D12" s="489"/>
      <c r="E12" s="489"/>
      <c r="F12" s="489"/>
      <c r="G12" s="489"/>
      <c r="H12" s="489"/>
      <c r="I12" s="489"/>
      <c r="J12" s="489"/>
      <c r="K12" s="490"/>
      <c r="L12" s="497" t="s">
        <v>129</v>
      </c>
      <c r="M12" s="498"/>
      <c r="N12" s="498"/>
      <c r="O12" s="498"/>
      <c r="P12" s="498"/>
      <c r="Q12" s="499"/>
      <c r="R12" s="500">
        <v>59735</v>
      </c>
      <c r="S12" s="501"/>
      <c r="T12" s="501"/>
      <c r="U12" s="501"/>
      <c r="V12" s="502"/>
      <c r="W12" s="503" t="s">
        <v>1</v>
      </c>
      <c r="X12" s="461"/>
      <c r="Y12" s="461"/>
      <c r="Z12" s="461"/>
      <c r="AA12" s="461"/>
      <c r="AB12" s="504"/>
      <c r="AC12" s="460" t="s">
        <v>130</v>
      </c>
      <c r="AD12" s="461"/>
      <c r="AE12" s="461"/>
      <c r="AF12" s="461"/>
      <c r="AG12" s="504"/>
      <c r="AH12" s="460" t="s">
        <v>131</v>
      </c>
      <c r="AI12" s="461"/>
      <c r="AJ12" s="461"/>
      <c r="AK12" s="461"/>
      <c r="AL12" s="505"/>
      <c r="AM12" s="457" t="s">
        <v>132</v>
      </c>
      <c r="AN12" s="458"/>
      <c r="AO12" s="458"/>
      <c r="AP12" s="458"/>
      <c r="AQ12" s="458"/>
      <c r="AR12" s="458"/>
      <c r="AS12" s="458"/>
      <c r="AT12" s="459"/>
      <c r="AU12" s="460" t="s">
        <v>133</v>
      </c>
      <c r="AV12" s="461"/>
      <c r="AW12" s="461"/>
      <c r="AX12" s="461"/>
      <c r="AY12" s="462" t="s">
        <v>134</v>
      </c>
      <c r="AZ12" s="463"/>
      <c r="BA12" s="463"/>
      <c r="BB12" s="463"/>
      <c r="BC12" s="463"/>
      <c r="BD12" s="463"/>
      <c r="BE12" s="463"/>
      <c r="BF12" s="463"/>
      <c r="BG12" s="463"/>
      <c r="BH12" s="463"/>
      <c r="BI12" s="463"/>
      <c r="BJ12" s="463"/>
      <c r="BK12" s="463"/>
      <c r="BL12" s="463"/>
      <c r="BM12" s="464"/>
      <c r="BN12" s="428">
        <v>500000</v>
      </c>
      <c r="BO12" s="429"/>
      <c r="BP12" s="429"/>
      <c r="BQ12" s="429"/>
      <c r="BR12" s="429"/>
      <c r="BS12" s="429"/>
      <c r="BT12" s="429"/>
      <c r="BU12" s="430"/>
      <c r="BV12" s="428">
        <v>750000</v>
      </c>
      <c r="BW12" s="429"/>
      <c r="BX12" s="429"/>
      <c r="BY12" s="429"/>
      <c r="BZ12" s="429"/>
      <c r="CA12" s="429"/>
      <c r="CB12" s="429"/>
      <c r="CC12" s="430"/>
      <c r="CD12" s="431" t="s">
        <v>135</v>
      </c>
      <c r="CE12" s="432"/>
      <c r="CF12" s="432"/>
      <c r="CG12" s="432"/>
      <c r="CH12" s="432"/>
      <c r="CI12" s="432"/>
      <c r="CJ12" s="432"/>
      <c r="CK12" s="432"/>
      <c r="CL12" s="432"/>
      <c r="CM12" s="432"/>
      <c r="CN12" s="432"/>
      <c r="CO12" s="432"/>
      <c r="CP12" s="432"/>
      <c r="CQ12" s="432"/>
      <c r="CR12" s="432"/>
      <c r="CS12" s="433"/>
      <c r="CT12" s="468" t="s">
        <v>136</v>
      </c>
      <c r="CU12" s="469"/>
      <c r="CV12" s="469"/>
      <c r="CW12" s="469"/>
      <c r="CX12" s="469"/>
      <c r="CY12" s="469"/>
      <c r="CZ12" s="469"/>
      <c r="DA12" s="470"/>
      <c r="DB12" s="468" t="s">
        <v>137</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138</v>
      </c>
      <c r="N13" s="517"/>
      <c r="O13" s="517"/>
      <c r="P13" s="517"/>
      <c r="Q13" s="518"/>
      <c r="R13" s="509">
        <v>58719</v>
      </c>
      <c r="S13" s="510"/>
      <c r="T13" s="510"/>
      <c r="U13" s="510"/>
      <c r="V13" s="511"/>
      <c r="W13" s="444" t="s">
        <v>139</v>
      </c>
      <c r="X13" s="445"/>
      <c r="Y13" s="445"/>
      <c r="Z13" s="445"/>
      <c r="AA13" s="445"/>
      <c r="AB13" s="435"/>
      <c r="AC13" s="479">
        <v>1002</v>
      </c>
      <c r="AD13" s="480"/>
      <c r="AE13" s="480"/>
      <c r="AF13" s="480"/>
      <c r="AG13" s="519"/>
      <c r="AH13" s="479">
        <v>987</v>
      </c>
      <c r="AI13" s="480"/>
      <c r="AJ13" s="480"/>
      <c r="AK13" s="480"/>
      <c r="AL13" s="481"/>
      <c r="AM13" s="457" t="s">
        <v>140</v>
      </c>
      <c r="AN13" s="458"/>
      <c r="AO13" s="458"/>
      <c r="AP13" s="458"/>
      <c r="AQ13" s="458"/>
      <c r="AR13" s="458"/>
      <c r="AS13" s="458"/>
      <c r="AT13" s="459"/>
      <c r="AU13" s="460" t="s">
        <v>141</v>
      </c>
      <c r="AV13" s="461"/>
      <c r="AW13" s="461"/>
      <c r="AX13" s="461"/>
      <c r="AY13" s="462" t="s">
        <v>142</v>
      </c>
      <c r="AZ13" s="463"/>
      <c r="BA13" s="463"/>
      <c r="BB13" s="463"/>
      <c r="BC13" s="463"/>
      <c r="BD13" s="463"/>
      <c r="BE13" s="463"/>
      <c r="BF13" s="463"/>
      <c r="BG13" s="463"/>
      <c r="BH13" s="463"/>
      <c r="BI13" s="463"/>
      <c r="BJ13" s="463"/>
      <c r="BK13" s="463"/>
      <c r="BL13" s="463"/>
      <c r="BM13" s="464"/>
      <c r="BN13" s="428">
        <v>-546561</v>
      </c>
      <c r="BO13" s="429"/>
      <c r="BP13" s="429"/>
      <c r="BQ13" s="429"/>
      <c r="BR13" s="429"/>
      <c r="BS13" s="429"/>
      <c r="BT13" s="429"/>
      <c r="BU13" s="430"/>
      <c r="BV13" s="428">
        <v>-722235</v>
      </c>
      <c r="BW13" s="429"/>
      <c r="BX13" s="429"/>
      <c r="BY13" s="429"/>
      <c r="BZ13" s="429"/>
      <c r="CA13" s="429"/>
      <c r="CB13" s="429"/>
      <c r="CC13" s="430"/>
      <c r="CD13" s="431" t="s">
        <v>143</v>
      </c>
      <c r="CE13" s="432"/>
      <c r="CF13" s="432"/>
      <c r="CG13" s="432"/>
      <c r="CH13" s="432"/>
      <c r="CI13" s="432"/>
      <c r="CJ13" s="432"/>
      <c r="CK13" s="432"/>
      <c r="CL13" s="432"/>
      <c r="CM13" s="432"/>
      <c r="CN13" s="432"/>
      <c r="CO13" s="432"/>
      <c r="CP13" s="432"/>
      <c r="CQ13" s="432"/>
      <c r="CR13" s="432"/>
      <c r="CS13" s="433"/>
      <c r="CT13" s="425">
        <v>10.199999999999999</v>
      </c>
      <c r="CU13" s="426"/>
      <c r="CV13" s="426"/>
      <c r="CW13" s="426"/>
      <c r="CX13" s="426"/>
      <c r="CY13" s="426"/>
      <c r="CZ13" s="426"/>
      <c r="DA13" s="427"/>
      <c r="DB13" s="425">
        <v>11.9</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144</v>
      </c>
      <c r="M14" s="507"/>
      <c r="N14" s="507"/>
      <c r="O14" s="507"/>
      <c r="P14" s="507"/>
      <c r="Q14" s="508"/>
      <c r="R14" s="509">
        <v>59623</v>
      </c>
      <c r="S14" s="510"/>
      <c r="T14" s="510"/>
      <c r="U14" s="510"/>
      <c r="V14" s="511"/>
      <c r="W14" s="418"/>
      <c r="X14" s="419"/>
      <c r="Y14" s="419"/>
      <c r="Z14" s="419"/>
      <c r="AA14" s="419"/>
      <c r="AB14" s="408"/>
      <c r="AC14" s="512">
        <v>4</v>
      </c>
      <c r="AD14" s="513"/>
      <c r="AE14" s="513"/>
      <c r="AF14" s="513"/>
      <c r="AG14" s="514"/>
      <c r="AH14" s="512">
        <v>3.9</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145</v>
      </c>
      <c r="CE14" s="521"/>
      <c r="CF14" s="521"/>
      <c r="CG14" s="521"/>
      <c r="CH14" s="521"/>
      <c r="CI14" s="521"/>
      <c r="CJ14" s="521"/>
      <c r="CK14" s="521"/>
      <c r="CL14" s="521"/>
      <c r="CM14" s="521"/>
      <c r="CN14" s="521"/>
      <c r="CO14" s="521"/>
      <c r="CP14" s="521"/>
      <c r="CQ14" s="521"/>
      <c r="CR14" s="521"/>
      <c r="CS14" s="522"/>
      <c r="CT14" s="523">
        <v>41.9</v>
      </c>
      <c r="CU14" s="524"/>
      <c r="CV14" s="524"/>
      <c r="CW14" s="524"/>
      <c r="CX14" s="524"/>
      <c r="CY14" s="524"/>
      <c r="CZ14" s="524"/>
      <c r="DA14" s="525"/>
      <c r="DB14" s="523">
        <v>56.2</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146</v>
      </c>
      <c r="N15" s="517"/>
      <c r="O15" s="517"/>
      <c r="P15" s="517"/>
      <c r="Q15" s="518"/>
      <c r="R15" s="509">
        <v>58712</v>
      </c>
      <c r="S15" s="510"/>
      <c r="T15" s="510"/>
      <c r="U15" s="510"/>
      <c r="V15" s="511"/>
      <c r="W15" s="444" t="s">
        <v>147</v>
      </c>
      <c r="X15" s="445"/>
      <c r="Y15" s="445"/>
      <c r="Z15" s="445"/>
      <c r="AA15" s="445"/>
      <c r="AB15" s="435"/>
      <c r="AC15" s="479">
        <v>4318</v>
      </c>
      <c r="AD15" s="480"/>
      <c r="AE15" s="480"/>
      <c r="AF15" s="480"/>
      <c r="AG15" s="519"/>
      <c r="AH15" s="479">
        <v>4098</v>
      </c>
      <c r="AI15" s="480"/>
      <c r="AJ15" s="480"/>
      <c r="AK15" s="480"/>
      <c r="AL15" s="481"/>
      <c r="AM15" s="457"/>
      <c r="AN15" s="458"/>
      <c r="AO15" s="458"/>
      <c r="AP15" s="458"/>
      <c r="AQ15" s="458"/>
      <c r="AR15" s="458"/>
      <c r="AS15" s="458"/>
      <c r="AT15" s="459"/>
      <c r="AU15" s="460"/>
      <c r="AV15" s="461"/>
      <c r="AW15" s="461"/>
      <c r="AX15" s="461"/>
      <c r="AY15" s="388" t="s">
        <v>148</v>
      </c>
      <c r="AZ15" s="389"/>
      <c r="BA15" s="389"/>
      <c r="BB15" s="389"/>
      <c r="BC15" s="389"/>
      <c r="BD15" s="389"/>
      <c r="BE15" s="389"/>
      <c r="BF15" s="389"/>
      <c r="BG15" s="389"/>
      <c r="BH15" s="389"/>
      <c r="BI15" s="389"/>
      <c r="BJ15" s="389"/>
      <c r="BK15" s="389"/>
      <c r="BL15" s="389"/>
      <c r="BM15" s="390"/>
      <c r="BN15" s="391">
        <v>6259316</v>
      </c>
      <c r="BO15" s="392"/>
      <c r="BP15" s="392"/>
      <c r="BQ15" s="392"/>
      <c r="BR15" s="392"/>
      <c r="BS15" s="392"/>
      <c r="BT15" s="392"/>
      <c r="BU15" s="393"/>
      <c r="BV15" s="391">
        <v>6214437</v>
      </c>
      <c r="BW15" s="392"/>
      <c r="BX15" s="392"/>
      <c r="BY15" s="392"/>
      <c r="BZ15" s="392"/>
      <c r="CA15" s="392"/>
      <c r="CB15" s="392"/>
      <c r="CC15" s="393"/>
      <c r="CD15" s="526" t="s">
        <v>149</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150</v>
      </c>
      <c r="M16" s="537"/>
      <c r="N16" s="537"/>
      <c r="O16" s="537"/>
      <c r="P16" s="537"/>
      <c r="Q16" s="538"/>
      <c r="R16" s="529" t="s">
        <v>151</v>
      </c>
      <c r="S16" s="530"/>
      <c r="T16" s="530"/>
      <c r="U16" s="530"/>
      <c r="V16" s="531"/>
      <c r="W16" s="418"/>
      <c r="X16" s="419"/>
      <c r="Y16" s="419"/>
      <c r="Z16" s="419"/>
      <c r="AA16" s="419"/>
      <c r="AB16" s="408"/>
      <c r="AC16" s="512">
        <v>17.100000000000001</v>
      </c>
      <c r="AD16" s="513"/>
      <c r="AE16" s="513"/>
      <c r="AF16" s="513"/>
      <c r="AG16" s="514"/>
      <c r="AH16" s="512">
        <v>16.3</v>
      </c>
      <c r="AI16" s="513"/>
      <c r="AJ16" s="513"/>
      <c r="AK16" s="513"/>
      <c r="AL16" s="515"/>
      <c r="AM16" s="457"/>
      <c r="AN16" s="458"/>
      <c r="AO16" s="458"/>
      <c r="AP16" s="458"/>
      <c r="AQ16" s="458"/>
      <c r="AR16" s="458"/>
      <c r="AS16" s="458"/>
      <c r="AT16" s="459"/>
      <c r="AU16" s="460"/>
      <c r="AV16" s="461"/>
      <c r="AW16" s="461"/>
      <c r="AX16" s="461"/>
      <c r="AY16" s="462" t="s">
        <v>152</v>
      </c>
      <c r="AZ16" s="463"/>
      <c r="BA16" s="463"/>
      <c r="BB16" s="463"/>
      <c r="BC16" s="463"/>
      <c r="BD16" s="463"/>
      <c r="BE16" s="463"/>
      <c r="BF16" s="463"/>
      <c r="BG16" s="463"/>
      <c r="BH16" s="463"/>
      <c r="BI16" s="463"/>
      <c r="BJ16" s="463"/>
      <c r="BK16" s="463"/>
      <c r="BL16" s="463"/>
      <c r="BM16" s="464"/>
      <c r="BN16" s="428">
        <v>9175341</v>
      </c>
      <c r="BO16" s="429"/>
      <c r="BP16" s="429"/>
      <c r="BQ16" s="429"/>
      <c r="BR16" s="429"/>
      <c r="BS16" s="429"/>
      <c r="BT16" s="429"/>
      <c r="BU16" s="430"/>
      <c r="BV16" s="428">
        <v>9187405</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153</v>
      </c>
      <c r="N17" s="533"/>
      <c r="O17" s="533"/>
      <c r="P17" s="533"/>
      <c r="Q17" s="534"/>
      <c r="R17" s="529" t="s">
        <v>154</v>
      </c>
      <c r="S17" s="530"/>
      <c r="T17" s="530"/>
      <c r="U17" s="530"/>
      <c r="V17" s="531"/>
      <c r="W17" s="444" t="s">
        <v>155</v>
      </c>
      <c r="X17" s="445"/>
      <c r="Y17" s="445"/>
      <c r="Z17" s="445"/>
      <c r="AA17" s="445"/>
      <c r="AB17" s="435"/>
      <c r="AC17" s="479">
        <v>19956</v>
      </c>
      <c r="AD17" s="480"/>
      <c r="AE17" s="480"/>
      <c r="AF17" s="480"/>
      <c r="AG17" s="519"/>
      <c r="AH17" s="479">
        <v>19992</v>
      </c>
      <c r="AI17" s="480"/>
      <c r="AJ17" s="480"/>
      <c r="AK17" s="480"/>
      <c r="AL17" s="481"/>
      <c r="AM17" s="457"/>
      <c r="AN17" s="458"/>
      <c r="AO17" s="458"/>
      <c r="AP17" s="458"/>
      <c r="AQ17" s="458"/>
      <c r="AR17" s="458"/>
      <c r="AS17" s="458"/>
      <c r="AT17" s="459"/>
      <c r="AU17" s="460"/>
      <c r="AV17" s="461"/>
      <c r="AW17" s="461"/>
      <c r="AX17" s="461"/>
      <c r="AY17" s="462" t="s">
        <v>156</v>
      </c>
      <c r="AZ17" s="463"/>
      <c r="BA17" s="463"/>
      <c r="BB17" s="463"/>
      <c r="BC17" s="463"/>
      <c r="BD17" s="463"/>
      <c r="BE17" s="463"/>
      <c r="BF17" s="463"/>
      <c r="BG17" s="463"/>
      <c r="BH17" s="463"/>
      <c r="BI17" s="463"/>
      <c r="BJ17" s="463"/>
      <c r="BK17" s="463"/>
      <c r="BL17" s="463"/>
      <c r="BM17" s="464"/>
      <c r="BN17" s="428">
        <v>7961891</v>
      </c>
      <c r="BO17" s="429"/>
      <c r="BP17" s="429"/>
      <c r="BQ17" s="429"/>
      <c r="BR17" s="429"/>
      <c r="BS17" s="429"/>
      <c r="BT17" s="429"/>
      <c r="BU17" s="430"/>
      <c r="BV17" s="428">
        <v>7904887</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157</v>
      </c>
      <c r="C18" s="471"/>
      <c r="D18" s="471"/>
      <c r="E18" s="540"/>
      <c r="F18" s="540"/>
      <c r="G18" s="540"/>
      <c r="H18" s="540"/>
      <c r="I18" s="540"/>
      <c r="J18" s="540"/>
      <c r="K18" s="540"/>
      <c r="L18" s="541">
        <v>45.51</v>
      </c>
      <c r="M18" s="541"/>
      <c r="N18" s="541"/>
      <c r="O18" s="541"/>
      <c r="P18" s="541"/>
      <c r="Q18" s="541"/>
      <c r="R18" s="542"/>
      <c r="S18" s="542"/>
      <c r="T18" s="542"/>
      <c r="U18" s="542"/>
      <c r="V18" s="543"/>
      <c r="W18" s="446"/>
      <c r="X18" s="447"/>
      <c r="Y18" s="447"/>
      <c r="Z18" s="447"/>
      <c r="AA18" s="447"/>
      <c r="AB18" s="438"/>
      <c r="AC18" s="544">
        <v>79</v>
      </c>
      <c r="AD18" s="545"/>
      <c r="AE18" s="545"/>
      <c r="AF18" s="545"/>
      <c r="AG18" s="546"/>
      <c r="AH18" s="544">
        <v>79.7</v>
      </c>
      <c r="AI18" s="545"/>
      <c r="AJ18" s="545"/>
      <c r="AK18" s="545"/>
      <c r="AL18" s="547"/>
      <c r="AM18" s="457"/>
      <c r="AN18" s="458"/>
      <c r="AO18" s="458"/>
      <c r="AP18" s="458"/>
      <c r="AQ18" s="458"/>
      <c r="AR18" s="458"/>
      <c r="AS18" s="458"/>
      <c r="AT18" s="459"/>
      <c r="AU18" s="460"/>
      <c r="AV18" s="461"/>
      <c r="AW18" s="461"/>
      <c r="AX18" s="461"/>
      <c r="AY18" s="462" t="s">
        <v>158</v>
      </c>
      <c r="AZ18" s="463"/>
      <c r="BA18" s="463"/>
      <c r="BB18" s="463"/>
      <c r="BC18" s="463"/>
      <c r="BD18" s="463"/>
      <c r="BE18" s="463"/>
      <c r="BF18" s="463"/>
      <c r="BG18" s="463"/>
      <c r="BH18" s="463"/>
      <c r="BI18" s="463"/>
      <c r="BJ18" s="463"/>
      <c r="BK18" s="463"/>
      <c r="BL18" s="463"/>
      <c r="BM18" s="464"/>
      <c r="BN18" s="428">
        <v>11465830</v>
      </c>
      <c r="BO18" s="429"/>
      <c r="BP18" s="429"/>
      <c r="BQ18" s="429"/>
      <c r="BR18" s="429"/>
      <c r="BS18" s="429"/>
      <c r="BT18" s="429"/>
      <c r="BU18" s="430"/>
      <c r="BV18" s="428">
        <v>11552568</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159</v>
      </c>
      <c r="C19" s="471"/>
      <c r="D19" s="471"/>
      <c r="E19" s="540"/>
      <c r="F19" s="540"/>
      <c r="G19" s="540"/>
      <c r="H19" s="540"/>
      <c r="I19" s="540"/>
      <c r="J19" s="540"/>
      <c r="K19" s="540"/>
      <c r="L19" s="548">
        <v>1274</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160</v>
      </c>
      <c r="AZ19" s="463"/>
      <c r="BA19" s="463"/>
      <c r="BB19" s="463"/>
      <c r="BC19" s="463"/>
      <c r="BD19" s="463"/>
      <c r="BE19" s="463"/>
      <c r="BF19" s="463"/>
      <c r="BG19" s="463"/>
      <c r="BH19" s="463"/>
      <c r="BI19" s="463"/>
      <c r="BJ19" s="463"/>
      <c r="BK19" s="463"/>
      <c r="BL19" s="463"/>
      <c r="BM19" s="464"/>
      <c r="BN19" s="428">
        <v>13091713</v>
      </c>
      <c r="BO19" s="429"/>
      <c r="BP19" s="429"/>
      <c r="BQ19" s="429"/>
      <c r="BR19" s="429"/>
      <c r="BS19" s="429"/>
      <c r="BT19" s="429"/>
      <c r="BU19" s="430"/>
      <c r="BV19" s="428">
        <v>13956259</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161</v>
      </c>
      <c r="C20" s="471"/>
      <c r="D20" s="471"/>
      <c r="E20" s="540"/>
      <c r="F20" s="540"/>
      <c r="G20" s="540"/>
      <c r="H20" s="540"/>
      <c r="I20" s="540"/>
      <c r="J20" s="540"/>
      <c r="K20" s="540"/>
      <c r="L20" s="548">
        <v>20964</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162</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163</v>
      </c>
      <c r="C22" s="563"/>
      <c r="D22" s="564"/>
      <c r="E22" s="440" t="s">
        <v>1</v>
      </c>
      <c r="F22" s="445"/>
      <c r="G22" s="445"/>
      <c r="H22" s="445"/>
      <c r="I22" s="445"/>
      <c r="J22" s="445"/>
      <c r="K22" s="435"/>
      <c r="L22" s="440" t="s">
        <v>164</v>
      </c>
      <c r="M22" s="445"/>
      <c r="N22" s="445"/>
      <c r="O22" s="445"/>
      <c r="P22" s="435"/>
      <c r="Q22" s="571" t="s">
        <v>165</v>
      </c>
      <c r="R22" s="572"/>
      <c r="S22" s="572"/>
      <c r="T22" s="572"/>
      <c r="U22" s="572"/>
      <c r="V22" s="573"/>
      <c r="W22" s="577" t="s">
        <v>166</v>
      </c>
      <c r="X22" s="563"/>
      <c r="Y22" s="564"/>
      <c r="Z22" s="440" t="s">
        <v>1</v>
      </c>
      <c r="AA22" s="445"/>
      <c r="AB22" s="445"/>
      <c r="AC22" s="445"/>
      <c r="AD22" s="445"/>
      <c r="AE22" s="445"/>
      <c r="AF22" s="445"/>
      <c r="AG22" s="435"/>
      <c r="AH22" s="590" t="s">
        <v>167</v>
      </c>
      <c r="AI22" s="445"/>
      <c r="AJ22" s="445"/>
      <c r="AK22" s="445"/>
      <c r="AL22" s="435"/>
      <c r="AM22" s="590" t="s">
        <v>168</v>
      </c>
      <c r="AN22" s="591"/>
      <c r="AO22" s="591"/>
      <c r="AP22" s="591"/>
      <c r="AQ22" s="591"/>
      <c r="AR22" s="592"/>
      <c r="AS22" s="571" t="s">
        <v>165</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169</v>
      </c>
      <c r="AZ23" s="389"/>
      <c r="BA23" s="389"/>
      <c r="BB23" s="389"/>
      <c r="BC23" s="389"/>
      <c r="BD23" s="389"/>
      <c r="BE23" s="389"/>
      <c r="BF23" s="389"/>
      <c r="BG23" s="389"/>
      <c r="BH23" s="389"/>
      <c r="BI23" s="389"/>
      <c r="BJ23" s="389"/>
      <c r="BK23" s="389"/>
      <c r="BL23" s="389"/>
      <c r="BM23" s="390"/>
      <c r="BN23" s="428">
        <v>17771404</v>
      </c>
      <c r="BO23" s="429"/>
      <c r="BP23" s="429"/>
      <c r="BQ23" s="429"/>
      <c r="BR23" s="429"/>
      <c r="BS23" s="429"/>
      <c r="BT23" s="429"/>
      <c r="BU23" s="430"/>
      <c r="BV23" s="428">
        <v>17741807</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170</v>
      </c>
      <c r="F24" s="458"/>
      <c r="G24" s="458"/>
      <c r="H24" s="458"/>
      <c r="I24" s="458"/>
      <c r="J24" s="458"/>
      <c r="K24" s="459"/>
      <c r="L24" s="479">
        <v>1</v>
      </c>
      <c r="M24" s="480"/>
      <c r="N24" s="480"/>
      <c r="O24" s="480"/>
      <c r="P24" s="519"/>
      <c r="Q24" s="479">
        <v>9000</v>
      </c>
      <c r="R24" s="480"/>
      <c r="S24" s="480"/>
      <c r="T24" s="480"/>
      <c r="U24" s="480"/>
      <c r="V24" s="519"/>
      <c r="W24" s="578"/>
      <c r="X24" s="566"/>
      <c r="Y24" s="567"/>
      <c r="Z24" s="478" t="s">
        <v>171</v>
      </c>
      <c r="AA24" s="458"/>
      <c r="AB24" s="458"/>
      <c r="AC24" s="458"/>
      <c r="AD24" s="458"/>
      <c r="AE24" s="458"/>
      <c r="AF24" s="458"/>
      <c r="AG24" s="459"/>
      <c r="AH24" s="479">
        <v>313</v>
      </c>
      <c r="AI24" s="480"/>
      <c r="AJ24" s="480"/>
      <c r="AK24" s="480"/>
      <c r="AL24" s="519"/>
      <c r="AM24" s="479">
        <v>947451</v>
      </c>
      <c r="AN24" s="480"/>
      <c r="AO24" s="480"/>
      <c r="AP24" s="480"/>
      <c r="AQ24" s="480"/>
      <c r="AR24" s="519"/>
      <c r="AS24" s="479">
        <v>3027</v>
      </c>
      <c r="AT24" s="480"/>
      <c r="AU24" s="480"/>
      <c r="AV24" s="480"/>
      <c r="AW24" s="480"/>
      <c r="AX24" s="481"/>
      <c r="AY24" s="598" t="s">
        <v>172</v>
      </c>
      <c r="AZ24" s="599"/>
      <c r="BA24" s="599"/>
      <c r="BB24" s="599"/>
      <c r="BC24" s="599"/>
      <c r="BD24" s="599"/>
      <c r="BE24" s="599"/>
      <c r="BF24" s="599"/>
      <c r="BG24" s="599"/>
      <c r="BH24" s="599"/>
      <c r="BI24" s="599"/>
      <c r="BJ24" s="599"/>
      <c r="BK24" s="599"/>
      <c r="BL24" s="599"/>
      <c r="BM24" s="600"/>
      <c r="BN24" s="428">
        <v>17076027</v>
      </c>
      <c r="BO24" s="429"/>
      <c r="BP24" s="429"/>
      <c r="BQ24" s="429"/>
      <c r="BR24" s="429"/>
      <c r="BS24" s="429"/>
      <c r="BT24" s="429"/>
      <c r="BU24" s="430"/>
      <c r="BV24" s="428">
        <v>17089587</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173</v>
      </c>
      <c r="F25" s="458"/>
      <c r="G25" s="458"/>
      <c r="H25" s="458"/>
      <c r="I25" s="458"/>
      <c r="J25" s="458"/>
      <c r="K25" s="459"/>
      <c r="L25" s="479">
        <v>1</v>
      </c>
      <c r="M25" s="480"/>
      <c r="N25" s="480"/>
      <c r="O25" s="480"/>
      <c r="P25" s="519"/>
      <c r="Q25" s="479">
        <v>7250</v>
      </c>
      <c r="R25" s="480"/>
      <c r="S25" s="480"/>
      <c r="T25" s="480"/>
      <c r="U25" s="480"/>
      <c r="V25" s="519"/>
      <c r="W25" s="578"/>
      <c r="X25" s="566"/>
      <c r="Y25" s="567"/>
      <c r="Z25" s="478" t="s">
        <v>174</v>
      </c>
      <c r="AA25" s="458"/>
      <c r="AB25" s="458"/>
      <c r="AC25" s="458"/>
      <c r="AD25" s="458"/>
      <c r="AE25" s="458"/>
      <c r="AF25" s="458"/>
      <c r="AG25" s="459"/>
      <c r="AH25" s="479" t="s">
        <v>126</v>
      </c>
      <c r="AI25" s="480"/>
      <c r="AJ25" s="480"/>
      <c r="AK25" s="480"/>
      <c r="AL25" s="519"/>
      <c r="AM25" s="479" t="s">
        <v>175</v>
      </c>
      <c r="AN25" s="480"/>
      <c r="AO25" s="480"/>
      <c r="AP25" s="480"/>
      <c r="AQ25" s="480"/>
      <c r="AR25" s="519"/>
      <c r="AS25" s="479" t="s">
        <v>136</v>
      </c>
      <c r="AT25" s="480"/>
      <c r="AU25" s="480"/>
      <c r="AV25" s="480"/>
      <c r="AW25" s="480"/>
      <c r="AX25" s="481"/>
      <c r="AY25" s="388" t="s">
        <v>176</v>
      </c>
      <c r="AZ25" s="389"/>
      <c r="BA25" s="389"/>
      <c r="BB25" s="389"/>
      <c r="BC25" s="389"/>
      <c r="BD25" s="389"/>
      <c r="BE25" s="389"/>
      <c r="BF25" s="389"/>
      <c r="BG25" s="389"/>
      <c r="BH25" s="389"/>
      <c r="BI25" s="389"/>
      <c r="BJ25" s="389"/>
      <c r="BK25" s="389"/>
      <c r="BL25" s="389"/>
      <c r="BM25" s="390"/>
      <c r="BN25" s="391">
        <v>3608039</v>
      </c>
      <c r="BO25" s="392"/>
      <c r="BP25" s="392"/>
      <c r="BQ25" s="392"/>
      <c r="BR25" s="392"/>
      <c r="BS25" s="392"/>
      <c r="BT25" s="392"/>
      <c r="BU25" s="393"/>
      <c r="BV25" s="391">
        <v>2601455</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177</v>
      </c>
      <c r="F26" s="458"/>
      <c r="G26" s="458"/>
      <c r="H26" s="458"/>
      <c r="I26" s="458"/>
      <c r="J26" s="458"/>
      <c r="K26" s="459"/>
      <c r="L26" s="479">
        <v>1</v>
      </c>
      <c r="M26" s="480"/>
      <c r="N26" s="480"/>
      <c r="O26" s="480"/>
      <c r="P26" s="519"/>
      <c r="Q26" s="479">
        <v>6650</v>
      </c>
      <c r="R26" s="480"/>
      <c r="S26" s="480"/>
      <c r="T26" s="480"/>
      <c r="U26" s="480"/>
      <c r="V26" s="519"/>
      <c r="W26" s="578"/>
      <c r="X26" s="566"/>
      <c r="Y26" s="567"/>
      <c r="Z26" s="478" t="s">
        <v>178</v>
      </c>
      <c r="AA26" s="588"/>
      <c r="AB26" s="588"/>
      <c r="AC26" s="588"/>
      <c r="AD26" s="588"/>
      <c r="AE26" s="588"/>
      <c r="AF26" s="588"/>
      <c r="AG26" s="589"/>
      <c r="AH26" s="479">
        <v>25</v>
      </c>
      <c r="AI26" s="480"/>
      <c r="AJ26" s="480"/>
      <c r="AK26" s="480"/>
      <c r="AL26" s="519"/>
      <c r="AM26" s="479">
        <v>84500</v>
      </c>
      <c r="AN26" s="480"/>
      <c r="AO26" s="480"/>
      <c r="AP26" s="480"/>
      <c r="AQ26" s="480"/>
      <c r="AR26" s="519"/>
      <c r="AS26" s="479">
        <v>3380</v>
      </c>
      <c r="AT26" s="480"/>
      <c r="AU26" s="480"/>
      <c r="AV26" s="480"/>
      <c r="AW26" s="480"/>
      <c r="AX26" s="481"/>
      <c r="AY26" s="431" t="s">
        <v>179</v>
      </c>
      <c r="AZ26" s="432"/>
      <c r="BA26" s="432"/>
      <c r="BB26" s="432"/>
      <c r="BC26" s="432"/>
      <c r="BD26" s="432"/>
      <c r="BE26" s="432"/>
      <c r="BF26" s="432"/>
      <c r="BG26" s="432"/>
      <c r="BH26" s="432"/>
      <c r="BI26" s="432"/>
      <c r="BJ26" s="432"/>
      <c r="BK26" s="432"/>
      <c r="BL26" s="432"/>
      <c r="BM26" s="433"/>
      <c r="BN26" s="428" t="s">
        <v>180</v>
      </c>
      <c r="BO26" s="429"/>
      <c r="BP26" s="429"/>
      <c r="BQ26" s="429"/>
      <c r="BR26" s="429"/>
      <c r="BS26" s="429"/>
      <c r="BT26" s="429"/>
      <c r="BU26" s="430"/>
      <c r="BV26" s="428" t="s">
        <v>175</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181</v>
      </c>
      <c r="F27" s="458"/>
      <c r="G27" s="458"/>
      <c r="H27" s="458"/>
      <c r="I27" s="458"/>
      <c r="J27" s="458"/>
      <c r="K27" s="459"/>
      <c r="L27" s="479">
        <v>1</v>
      </c>
      <c r="M27" s="480"/>
      <c r="N27" s="480"/>
      <c r="O27" s="480"/>
      <c r="P27" s="519"/>
      <c r="Q27" s="479">
        <v>5200</v>
      </c>
      <c r="R27" s="480"/>
      <c r="S27" s="480"/>
      <c r="T27" s="480"/>
      <c r="U27" s="480"/>
      <c r="V27" s="519"/>
      <c r="W27" s="578"/>
      <c r="X27" s="566"/>
      <c r="Y27" s="567"/>
      <c r="Z27" s="478" t="s">
        <v>182</v>
      </c>
      <c r="AA27" s="458"/>
      <c r="AB27" s="458"/>
      <c r="AC27" s="458"/>
      <c r="AD27" s="458"/>
      <c r="AE27" s="458"/>
      <c r="AF27" s="458"/>
      <c r="AG27" s="459"/>
      <c r="AH27" s="479">
        <v>11</v>
      </c>
      <c r="AI27" s="480"/>
      <c r="AJ27" s="480"/>
      <c r="AK27" s="480"/>
      <c r="AL27" s="519"/>
      <c r="AM27" s="479">
        <v>32884</v>
      </c>
      <c r="AN27" s="480"/>
      <c r="AO27" s="480"/>
      <c r="AP27" s="480"/>
      <c r="AQ27" s="480"/>
      <c r="AR27" s="519"/>
      <c r="AS27" s="479">
        <v>2989</v>
      </c>
      <c r="AT27" s="480"/>
      <c r="AU27" s="480"/>
      <c r="AV27" s="480"/>
      <c r="AW27" s="480"/>
      <c r="AX27" s="481"/>
      <c r="AY27" s="520" t="s">
        <v>183</v>
      </c>
      <c r="AZ27" s="521"/>
      <c r="BA27" s="521"/>
      <c r="BB27" s="521"/>
      <c r="BC27" s="521"/>
      <c r="BD27" s="521"/>
      <c r="BE27" s="521"/>
      <c r="BF27" s="521"/>
      <c r="BG27" s="521"/>
      <c r="BH27" s="521"/>
      <c r="BI27" s="521"/>
      <c r="BJ27" s="521"/>
      <c r="BK27" s="521"/>
      <c r="BL27" s="521"/>
      <c r="BM27" s="522"/>
      <c r="BN27" s="601">
        <v>152076</v>
      </c>
      <c r="BO27" s="602"/>
      <c r="BP27" s="602"/>
      <c r="BQ27" s="602"/>
      <c r="BR27" s="602"/>
      <c r="BS27" s="602"/>
      <c r="BT27" s="602"/>
      <c r="BU27" s="603"/>
      <c r="BV27" s="601">
        <v>132315</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184</v>
      </c>
      <c r="F28" s="458"/>
      <c r="G28" s="458"/>
      <c r="H28" s="458"/>
      <c r="I28" s="458"/>
      <c r="J28" s="458"/>
      <c r="K28" s="459"/>
      <c r="L28" s="479">
        <v>1</v>
      </c>
      <c r="M28" s="480"/>
      <c r="N28" s="480"/>
      <c r="O28" s="480"/>
      <c r="P28" s="519"/>
      <c r="Q28" s="479">
        <v>4650</v>
      </c>
      <c r="R28" s="480"/>
      <c r="S28" s="480"/>
      <c r="T28" s="480"/>
      <c r="U28" s="480"/>
      <c r="V28" s="519"/>
      <c r="W28" s="578"/>
      <c r="X28" s="566"/>
      <c r="Y28" s="567"/>
      <c r="Z28" s="478" t="s">
        <v>185</v>
      </c>
      <c r="AA28" s="458"/>
      <c r="AB28" s="458"/>
      <c r="AC28" s="458"/>
      <c r="AD28" s="458"/>
      <c r="AE28" s="458"/>
      <c r="AF28" s="458"/>
      <c r="AG28" s="459"/>
      <c r="AH28" s="479" t="s">
        <v>175</v>
      </c>
      <c r="AI28" s="480"/>
      <c r="AJ28" s="480"/>
      <c r="AK28" s="480"/>
      <c r="AL28" s="519"/>
      <c r="AM28" s="479" t="s">
        <v>175</v>
      </c>
      <c r="AN28" s="480"/>
      <c r="AO28" s="480"/>
      <c r="AP28" s="480"/>
      <c r="AQ28" s="480"/>
      <c r="AR28" s="519"/>
      <c r="AS28" s="479" t="s">
        <v>175</v>
      </c>
      <c r="AT28" s="480"/>
      <c r="AU28" s="480"/>
      <c r="AV28" s="480"/>
      <c r="AW28" s="480"/>
      <c r="AX28" s="481"/>
      <c r="AY28" s="604" t="s">
        <v>186</v>
      </c>
      <c r="AZ28" s="605"/>
      <c r="BA28" s="605"/>
      <c r="BB28" s="606"/>
      <c r="BC28" s="388" t="s">
        <v>48</v>
      </c>
      <c r="BD28" s="389"/>
      <c r="BE28" s="389"/>
      <c r="BF28" s="389"/>
      <c r="BG28" s="389"/>
      <c r="BH28" s="389"/>
      <c r="BI28" s="389"/>
      <c r="BJ28" s="389"/>
      <c r="BK28" s="389"/>
      <c r="BL28" s="389"/>
      <c r="BM28" s="390"/>
      <c r="BN28" s="391">
        <v>1727756</v>
      </c>
      <c r="BO28" s="392"/>
      <c r="BP28" s="392"/>
      <c r="BQ28" s="392"/>
      <c r="BR28" s="392"/>
      <c r="BS28" s="392"/>
      <c r="BT28" s="392"/>
      <c r="BU28" s="393"/>
      <c r="BV28" s="391">
        <v>2224171</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187</v>
      </c>
      <c r="F29" s="458"/>
      <c r="G29" s="458"/>
      <c r="H29" s="458"/>
      <c r="I29" s="458"/>
      <c r="J29" s="458"/>
      <c r="K29" s="459"/>
      <c r="L29" s="479">
        <v>16</v>
      </c>
      <c r="M29" s="480"/>
      <c r="N29" s="480"/>
      <c r="O29" s="480"/>
      <c r="P29" s="519"/>
      <c r="Q29" s="479">
        <v>4400</v>
      </c>
      <c r="R29" s="480"/>
      <c r="S29" s="480"/>
      <c r="T29" s="480"/>
      <c r="U29" s="480"/>
      <c r="V29" s="519"/>
      <c r="W29" s="579"/>
      <c r="X29" s="580"/>
      <c r="Y29" s="581"/>
      <c r="Z29" s="478" t="s">
        <v>188</v>
      </c>
      <c r="AA29" s="458"/>
      <c r="AB29" s="458"/>
      <c r="AC29" s="458"/>
      <c r="AD29" s="458"/>
      <c r="AE29" s="458"/>
      <c r="AF29" s="458"/>
      <c r="AG29" s="459"/>
      <c r="AH29" s="479">
        <v>324</v>
      </c>
      <c r="AI29" s="480"/>
      <c r="AJ29" s="480"/>
      <c r="AK29" s="480"/>
      <c r="AL29" s="519"/>
      <c r="AM29" s="479">
        <v>980335</v>
      </c>
      <c r="AN29" s="480"/>
      <c r="AO29" s="480"/>
      <c r="AP29" s="480"/>
      <c r="AQ29" s="480"/>
      <c r="AR29" s="519"/>
      <c r="AS29" s="479">
        <v>3026</v>
      </c>
      <c r="AT29" s="480"/>
      <c r="AU29" s="480"/>
      <c r="AV29" s="480"/>
      <c r="AW29" s="480"/>
      <c r="AX29" s="481"/>
      <c r="AY29" s="607"/>
      <c r="AZ29" s="608"/>
      <c r="BA29" s="608"/>
      <c r="BB29" s="609"/>
      <c r="BC29" s="462" t="s">
        <v>189</v>
      </c>
      <c r="BD29" s="463"/>
      <c r="BE29" s="463"/>
      <c r="BF29" s="463"/>
      <c r="BG29" s="463"/>
      <c r="BH29" s="463"/>
      <c r="BI29" s="463"/>
      <c r="BJ29" s="463"/>
      <c r="BK29" s="463"/>
      <c r="BL29" s="463"/>
      <c r="BM29" s="464"/>
      <c r="BN29" s="428">
        <v>45909</v>
      </c>
      <c r="BO29" s="429"/>
      <c r="BP29" s="429"/>
      <c r="BQ29" s="429"/>
      <c r="BR29" s="429"/>
      <c r="BS29" s="429"/>
      <c r="BT29" s="429"/>
      <c r="BU29" s="430"/>
      <c r="BV29" s="428">
        <v>45909</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190</v>
      </c>
      <c r="X30" s="586"/>
      <c r="Y30" s="586"/>
      <c r="Z30" s="586"/>
      <c r="AA30" s="586"/>
      <c r="AB30" s="586"/>
      <c r="AC30" s="586"/>
      <c r="AD30" s="586"/>
      <c r="AE30" s="586"/>
      <c r="AF30" s="586"/>
      <c r="AG30" s="587"/>
      <c r="AH30" s="544">
        <v>100.7</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1139511</v>
      </c>
      <c r="BO30" s="602"/>
      <c r="BP30" s="602"/>
      <c r="BQ30" s="602"/>
      <c r="BR30" s="602"/>
      <c r="BS30" s="602"/>
      <c r="BT30" s="602"/>
      <c r="BU30" s="603"/>
      <c r="BV30" s="601">
        <v>1027464</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197</v>
      </c>
      <c r="D33" s="452"/>
      <c r="E33" s="417" t="s">
        <v>198</v>
      </c>
      <c r="F33" s="417"/>
      <c r="G33" s="417"/>
      <c r="H33" s="417"/>
      <c r="I33" s="417"/>
      <c r="J33" s="417"/>
      <c r="K33" s="417"/>
      <c r="L33" s="417"/>
      <c r="M33" s="417"/>
      <c r="N33" s="417"/>
      <c r="O33" s="417"/>
      <c r="P33" s="417"/>
      <c r="Q33" s="417"/>
      <c r="R33" s="417"/>
      <c r="S33" s="417"/>
      <c r="T33" s="215"/>
      <c r="U33" s="452" t="s">
        <v>197</v>
      </c>
      <c r="V33" s="452"/>
      <c r="W33" s="417" t="s">
        <v>198</v>
      </c>
      <c r="X33" s="417"/>
      <c r="Y33" s="417"/>
      <c r="Z33" s="417"/>
      <c r="AA33" s="417"/>
      <c r="AB33" s="417"/>
      <c r="AC33" s="417"/>
      <c r="AD33" s="417"/>
      <c r="AE33" s="417"/>
      <c r="AF33" s="417"/>
      <c r="AG33" s="417"/>
      <c r="AH33" s="417"/>
      <c r="AI33" s="417"/>
      <c r="AJ33" s="417"/>
      <c r="AK33" s="417"/>
      <c r="AL33" s="215"/>
      <c r="AM33" s="452" t="s">
        <v>197</v>
      </c>
      <c r="AN33" s="452"/>
      <c r="AO33" s="417" t="s">
        <v>199</v>
      </c>
      <c r="AP33" s="417"/>
      <c r="AQ33" s="417"/>
      <c r="AR33" s="417"/>
      <c r="AS33" s="417"/>
      <c r="AT33" s="417"/>
      <c r="AU33" s="417"/>
      <c r="AV33" s="417"/>
      <c r="AW33" s="417"/>
      <c r="AX33" s="417"/>
      <c r="AY33" s="417"/>
      <c r="AZ33" s="417"/>
      <c r="BA33" s="417"/>
      <c r="BB33" s="417"/>
      <c r="BC33" s="417"/>
      <c r="BD33" s="216"/>
      <c r="BE33" s="417" t="s">
        <v>200</v>
      </c>
      <c r="BF33" s="417"/>
      <c r="BG33" s="417" t="s">
        <v>201</v>
      </c>
      <c r="BH33" s="417"/>
      <c r="BI33" s="417"/>
      <c r="BJ33" s="417"/>
      <c r="BK33" s="417"/>
      <c r="BL33" s="417"/>
      <c r="BM33" s="417"/>
      <c r="BN33" s="417"/>
      <c r="BO33" s="417"/>
      <c r="BP33" s="417"/>
      <c r="BQ33" s="417"/>
      <c r="BR33" s="417"/>
      <c r="BS33" s="417"/>
      <c r="BT33" s="417"/>
      <c r="BU33" s="417"/>
      <c r="BV33" s="216"/>
      <c r="BW33" s="452" t="s">
        <v>200</v>
      </c>
      <c r="BX33" s="452"/>
      <c r="BY33" s="417" t="s">
        <v>202</v>
      </c>
      <c r="BZ33" s="417"/>
      <c r="CA33" s="417"/>
      <c r="CB33" s="417"/>
      <c r="CC33" s="417"/>
      <c r="CD33" s="417"/>
      <c r="CE33" s="417"/>
      <c r="CF33" s="417"/>
      <c r="CG33" s="417"/>
      <c r="CH33" s="417"/>
      <c r="CI33" s="417"/>
      <c r="CJ33" s="417"/>
      <c r="CK33" s="417"/>
      <c r="CL33" s="417"/>
      <c r="CM33" s="417"/>
      <c r="CN33" s="215"/>
      <c r="CO33" s="452" t="s">
        <v>197</v>
      </c>
      <c r="CP33" s="452"/>
      <c r="CQ33" s="417" t="s">
        <v>203</v>
      </c>
      <c r="CR33" s="417"/>
      <c r="CS33" s="417"/>
      <c r="CT33" s="417"/>
      <c r="CU33" s="417"/>
      <c r="CV33" s="417"/>
      <c r="CW33" s="417"/>
      <c r="CX33" s="417"/>
      <c r="CY33" s="417"/>
      <c r="CZ33" s="417"/>
      <c r="DA33" s="417"/>
      <c r="DB33" s="417"/>
      <c r="DC33" s="417"/>
      <c r="DD33" s="417"/>
      <c r="DE33" s="417"/>
      <c r="DF33" s="215"/>
      <c r="DG33" s="613" t="s">
        <v>204</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3</v>
      </c>
      <c r="V34" s="614"/>
      <c r="W34" s="615" t="str">
        <f>IF('各会計、関係団体の財政状況及び健全化判断比率'!B28="","",'各会計、関係団体の財政状況及び健全化判断比率'!B28)</f>
        <v>小郡市国民健康保険事業特別会計</v>
      </c>
      <c r="X34" s="615"/>
      <c r="Y34" s="615"/>
      <c r="Z34" s="615"/>
      <c r="AA34" s="615"/>
      <c r="AB34" s="615"/>
      <c r="AC34" s="615"/>
      <c r="AD34" s="615"/>
      <c r="AE34" s="615"/>
      <c r="AF34" s="615"/>
      <c r="AG34" s="615"/>
      <c r="AH34" s="615"/>
      <c r="AI34" s="615"/>
      <c r="AJ34" s="615"/>
      <c r="AK34" s="615"/>
      <c r="AL34" s="213"/>
      <c r="AM34" s="614">
        <f>IF(AO34="","",MAX(C34:D43,U34:V43)+1)</f>
        <v>7</v>
      </c>
      <c r="AN34" s="614"/>
      <c r="AO34" s="615" t="str">
        <f>IF('各会計、関係団体の財政状況及び健全化判断比率'!B32="","",'各会計、関係団体の財政状況及び健全化判断比率'!B32)</f>
        <v>小郡市下水道事業会計</v>
      </c>
      <c r="AP34" s="615"/>
      <c r="AQ34" s="615"/>
      <c r="AR34" s="615"/>
      <c r="AS34" s="615"/>
      <c r="AT34" s="615"/>
      <c r="AU34" s="615"/>
      <c r="AV34" s="615"/>
      <c r="AW34" s="615"/>
      <c r="AX34" s="615"/>
      <c r="AY34" s="615"/>
      <c r="AZ34" s="615"/>
      <c r="BA34" s="615"/>
      <c r="BB34" s="615"/>
      <c r="BC34" s="615"/>
      <c r="BD34" s="213"/>
      <c r="BE34" s="614">
        <f>IF(BG34="","",MAX(C34:D43,U34:V43,AM34:AN43)+1)</f>
        <v>8</v>
      </c>
      <c r="BF34" s="614"/>
      <c r="BG34" s="615" t="str">
        <f>IF('各会計、関係団体の財政状況及び健全化判断比率'!B33="","",'各会計、関係団体の財政状況及び健全化判断比率'!B33)</f>
        <v>小郡市工業団地整備事業特別会計</v>
      </c>
      <c r="BH34" s="615"/>
      <c r="BI34" s="615"/>
      <c r="BJ34" s="615"/>
      <c r="BK34" s="615"/>
      <c r="BL34" s="615"/>
      <c r="BM34" s="615"/>
      <c r="BN34" s="615"/>
      <c r="BO34" s="615"/>
      <c r="BP34" s="615"/>
      <c r="BQ34" s="615"/>
      <c r="BR34" s="615"/>
      <c r="BS34" s="615"/>
      <c r="BT34" s="615"/>
      <c r="BU34" s="615"/>
      <c r="BV34" s="213"/>
      <c r="BW34" s="614">
        <f>IF(BY34="","",MAX(C34:D43,U34:V43,AM34:AN43,BE34:BF43)+1)</f>
        <v>9</v>
      </c>
      <c r="BX34" s="614"/>
      <c r="BY34" s="615" t="str">
        <f>IF('各会計、関係団体の財政状況及び健全化判断比率'!B68="","",'各会計、関係団体の財政状況及び健全化判断比率'!B68)</f>
        <v>両筑衛生施設組合</v>
      </c>
      <c r="BZ34" s="615"/>
      <c r="CA34" s="615"/>
      <c r="CB34" s="615"/>
      <c r="CC34" s="615"/>
      <c r="CD34" s="615"/>
      <c r="CE34" s="615"/>
      <c r="CF34" s="615"/>
      <c r="CG34" s="615"/>
      <c r="CH34" s="615"/>
      <c r="CI34" s="615"/>
      <c r="CJ34" s="615"/>
      <c r="CK34" s="615"/>
      <c r="CL34" s="615"/>
      <c r="CM34" s="615"/>
      <c r="CN34" s="213"/>
      <c r="CO34" s="614">
        <f>IF(CQ34="","",MAX(C34:D43,U34:V43,AM34:AN43,BE34:BF43,BW34:BX43)+1)</f>
        <v>19</v>
      </c>
      <c r="CP34" s="614"/>
      <c r="CQ34" s="615" t="str">
        <f>IF('各会計、関係団体の財政状況及び健全化判断比率'!BS7="","",'各会計、関係団体の財政状況及び健全化判断比率'!BS7)</f>
        <v>小郡市土地開発公社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〇</v>
      </c>
      <c r="DH34" s="616"/>
      <c r="DI34" s="217"/>
      <c r="DJ34" s="185"/>
      <c r="DK34" s="185"/>
      <c r="DL34" s="185"/>
      <c r="DM34" s="185"/>
      <c r="DN34" s="185"/>
      <c r="DO34" s="185"/>
    </row>
    <row r="35" spans="1:119" ht="32.25" customHeight="1" x14ac:dyDescent="0.15">
      <c r="A35" s="186"/>
      <c r="B35" s="212"/>
      <c r="C35" s="614">
        <f>IF(E35="","",C34+1)</f>
        <v>2</v>
      </c>
      <c r="D35" s="614"/>
      <c r="E35" s="615" t="str">
        <f>IF('各会計、関係団体の財政状況及び健全化判断比率'!B8="","",'各会計、関係団体の財政状況及び健全化判断比率'!B8)</f>
        <v>小郡市住宅新築資金等貸付事業特別会計</v>
      </c>
      <c r="F35" s="615"/>
      <c r="G35" s="615"/>
      <c r="H35" s="615"/>
      <c r="I35" s="615"/>
      <c r="J35" s="615"/>
      <c r="K35" s="615"/>
      <c r="L35" s="615"/>
      <c r="M35" s="615"/>
      <c r="N35" s="615"/>
      <c r="O35" s="615"/>
      <c r="P35" s="615"/>
      <c r="Q35" s="615"/>
      <c r="R35" s="615"/>
      <c r="S35" s="615"/>
      <c r="T35" s="213"/>
      <c r="U35" s="614">
        <f>IF(W35="","",U34+1)</f>
        <v>4</v>
      </c>
      <c r="V35" s="614"/>
      <c r="W35" s="615" t="str">
        <f>IF('各会計、関係団体の財政状況及び健全化判断比率'!B29="","",'各会計、関係団体の財政状況及び健全化判断比率'!B29)</f>
        <v>小郡市後期高齢者医療特別会計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t="str">
        <f t="shared" ref="BE35:BE43" si="1">IF(BG35="","",BE34+1)</f>
        <v/>
      </c>
      <c r="BF35" s="614"/>
      <c r="BG35" s="615"/>
      <c r="BH35" s="615"/>
      <c r="BI35" s="615"/>
      <c r="BJ35" s="615"/>
      <c r="BK35" s="615"/>
      <c r="BL35" s="615"/>
      <c r="BM35" s="615"/>
      <c r="BN35" s="615"/>
      <c r="BO35" s="615"/>
      <c r="BP35" s="615"/>
      <c r="BQ35" s="615"/>
      <c r="BR35" s="615"/>
      <c r="BS35" s="615"/>
      <c r="BT35" s="615"/>
      <c r="BU35" s="615"/>
      <c r="BV35" s="213"/>
      <c r="BW35" s="614">
        <f t="shared" ref="BW35:BW43" si="2">IF(BY35="","",BW34+1)</f>
        <v>10</v>
      </c>
      <c r="BX35" s="614"/>
      <c r="BY35" s="615" t="str">
        <f>IF('各会計、関係団体の財政状況及び健全化判断比率'!B69="","",'各会計、関係団体の財政状況及び健全化判断比率'!B69)</f>
        <v>久留米市外三市町高等学校組合</v>
      </c>
      <c r="BZ35" s="615"/>
      <c r="CA35" s="615"/>
      <c r="CB35" s="615"/>
      <c r="CC35" s="615"/>
      <c r="CD35" s="615"/>
      <c r="CE35" s="615"/>
      <c r="CF35" s="615"/>
      <c r="CG35" s="615"/>
      <c r="CH35" s="615"/>
      <c r="CI35" s="615"/>
      <c r="CJ35" s="615"/>
      <c r="CK35" s="615"/>
      <c r="CL35" s="615"/>
      <c r="CM35" s="615"/>
      <c r="CN35" s="213"/>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5</v>
      </c>
      <c r="V36" s="614"/>
      <c r="W36" s="615" t="str">
        <f>IF('各会計、関係団体の財政状況及び健全化判断比率'!B30="","",'各会計、関係団体の財政状況及び健全化判断比率'!B30)</f>
        <v>小郡市介護保険事業特別会計（介護保険事業勘定）</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11</v>
      </c>
      <c r="BX36" s="614"/>
      <c r="BY36" s="615" t="str">
        <f>IF('各会計、関係団体の財政状況及び健全化判断比率'!B70="","",'各会計、関係団体の財政状況及び健全化判断比率'!B70)</f>
        <v>福岡県市町村消防団員等公務災害補償組合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f t="shared" si="4"/>
        <v>6</v>
      </c>
      <c r="V37" s="614"/>
      <c r="W37" s="615" t="str">
        <f>IF('各会計、関係団体の財政状況及び健全化判断比率'!B31="","",'各会計、関係団体の財政状況及び健全化判断比率'!B31)</f>
        <v>小郡市介護保険事業特別会計（介護サービス事業勘定）</v>
      </c>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12</v>
      </c>
      <c r="BX37" s="614"/>
      <c r="BY37" s="615" t="str">
        <f>IF('各会計、関係団体の財政状況及び健全化判断比率'!B71="","",'各会計、関係団体の財政状況及び健全化判断比率'!B71)</f>
        <v>福岡県市町村職員退職手当組合（一般会計）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13</v>
      </c>
      <c r="BX38" s="614"/>
      <c r="BY38" s="615" t="str">
        <f>IF('各会計、関係団体の財政状況及び健全化判断比率'!B72="","",'各会計、関係団体の財政状況及び健全化判断比率'!B72)</f>
        <v>福岡県市町村職員退職手当組合（基金特別会計）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14</v>
      </c>
      <c r="BX39" s="614"/>
      <c r="BY39" s="615" t="str">
        <f>IF('各会計、関係団体の財政状況及び健全化判断比率'!B73="","",'各会計、関係団体の財政状況及び健全化判断比率'!B73)</f>
        <v>久留米広域市町村圏事務組合（一般会計）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15</v>
      </c>
      <c r="BX40" s="614"/>
      <c r="BY40" s="615" t="str">
        <f>IF('各会計、関係団体の財政状況及び健全化判断比率'!B74="","",'各会計、関係団体の財政状況及び健全化判断比率'!B74)</f>
        <v>久留米広域市町村圏事務組合（ふるさと振興事業特別会計）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16</v>
      </c>
      <c r="BX41" s="614"/>
      <c r="BY41" s="615" t="str">
        <f>IF('各会計、関係団体の財政状況及び健全化判断比率'!B75="","",'各会計、関係団体の財政状況及び健全化判断比率'!B75)</f>
        <v>久留米広域市町村圏事務組合（小児救急医療支援事業特別会計）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17</v>
      </c>
      <c r="BX42" s="614"/>
      <c r="BY42" s="615" t="str">
        <f>IF('各会計、関係団体の財政状況及び健全化判断比率'!B76="","",'各会計、関係団体の財政状況及び健全化判断比率'!B76)</f>
        <v>久留米広域市町村圏事務組合（広域消防特別会計）</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f t="shared" si="2"/>
        <v>18</v>
      </c>
      <c r="BX43" s="614"/>
      <c r="BY43" s="615" t="str">
        <f>IF('各会計、関係団体の財政状況及び健全化判断比率'!B77="","",'各会計、関係団体の財政状況及び健全化判断比率'!B77)</f>
        <v>筑紫野・基山・小郡清掃施設組合</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W8iHJ/zx5ckcStwNZOLj05nv+O8FmJiXvcShHiZ9fzjkuYw47YSmeW9ZaZjDdMs7Gqy86UQaeCoHp/Sh9eHoDg==" saltValue="cm0H3Y6BFFvxBZcOSIPYd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06" t="s">
        <v>571</v>
      </c>
      <c r="D34" s="1206"/>
      <c r="E34" s="1207"/>
      <c r="F34" s="32" t="s">
        <v>572</v>
      </c>
      <c r="G34" s="33" t="s">
        <v>573</v>
      </c>
      <c r="H34" s="33" t="s">
        <v>574</v>
      </c>
      <c r="I34" s="33" t="s">
        <v>575</v>
      </c>
      <c r="J34" s="34" t="s">
        <v>576</v>
      </c>
      <c r="K34" s="22"/>
      <c r="L34" s="22"/>
      <c r="M34" s="22"/>
      <c r="N34" s="22"/>
      <c r="O34" s="22"/>
      <c r="P34" s="22"/>
    </row>
    <row r="35" spans="1:16" ht="39" customHeight="1" x14ac:dyDescent="0.15">
      <c r="A35" s="22"/>
      <c r="B35" s="35"/>
      <c r="C35" s="1200" t="s">
        <v>577</v>
      </c>
      <c r="D35" s="1201"/>
      <c r="E35" s="1202"/>
      <c r="F35" s="36" t="s">
        <v>534</v>
      </c>
      <c r="G35" s="37" t="s">
        <v>534</v>
      </c>
      <c r="H35" s="37" t="s">
        <v>534</v>
      </c>
      <c r="I35" s="37">
        <v>3.86</v>
      </c>
      <c r="J35" s="38">
        <v>2.86</v>
      </c>
      <c r="K35" s="22"/>
      <c r="L35" s="22"/>
      <c r="M35" s="22"/>
      <c r="N35" s="22"/>
      <c r="O35" s="22"/>
      <c r="P35" s="22"/>
    </row>
    <row r="36" spans="1:16" ht="39" customHeight="1" x14ac:dyDescent="0.15">
      <c r="A36" s="22"/>
      <c r="B36" s="35"/>
      <c r="C36" s="1200" t="s">
        <v>578</v>
      </c>
      <c r="D36" s="1201"/>
      <c r="E36" s="1202"/>
      <c r="F36" s="36">
        <v>7.66</v>
      </c>
      <c r="G36" s="37">
        <v>6.86</v>
      </c>
      <c r="H36" s="37">
        <v>3.76</v>
      </c>
      <c r="I36" s="37">
        <v>2.21</v>
      </c>
      <c r="J36" s="38">
        <v>1.78</v>
      </c>
      <c r="K36" s="22"/>
      <c r="L36" s="22"/>
      <c r="M36" s="22"/>
      <c r="N36" s="22"/>
      <c r="O36" s="22"/>
      <c r="P36" s="22"/>
    </row>
    <row r="37" spans="1:16" ht="39" customHeight="1" x14ac:dyDescent="0.15">
      <c r="A37" s="22"/>
      <c r="B37" s="35"/>
      <c r="C37" s="1200" t="s">
        <v>579</v>
      </c>
      <c r="D37" s="1201"/>
      <c r="E37" s="1202"/>
      <c r="F37" s="36">
        <v>0</v>
      </c>
      <c r="G37" s="37">
        <v>0</v>
      </c>
      <c r="H37" s="37">
        <v>0</v>
      </c>
      <c r="I37" s="37">
        <v>0.4</v>
      </c>
      <c r="J37" s="38">
        <v>0.39</v>
      </c>
      <c r="K37" s="22"/>
      <c r="L37" s="22"/>
      <c r="M37" s="22"/>
      <c r="N37" s="22"/>
      <c r="O37" s="22"/>
      <c r="P37" s="22"/>
    </row>
    <row r="38" spans="1:16" ht="39" customHeight="1" x14ac:dyDescent="0.15">
      <c r="A38" s="22"/>
      <c r="B38" s="35"/>
      <c r="C38" s="1200" t="s">
        <v>580</v>
      </c>
      <c r="D38" s="1201"/>
      <c r="E38" s="1202"/>
      <c r="F38" s="36">
        <v>0.2</v>
      </c>
      <c r="G38" s="37">
        <v>1</v>
      </c>
      <c r="H38" s="37">
        <v>0.74</v>
      </c>
      <c r="I38" s="37">
        <v>0.54</v>
      </c>
      <c r="J38" s="38">
        <v>0.3</v>
      </c>
      <c r="K38" s="22"/>
      <c r="L38" s="22"/>
      <c r="M38" s="22"/>
      <c r="N38" s="22"/>
      <c r="O38" s="22"/>
      <c r="P38" s="22"/>
    </row>
    <row r="39" spans="1:16" ht="39" customHeight="1" x14ac:dyDescent="0.15">
      <c r="A39" s="22"/>
      <c r="B39" s="35"/>
      <c r="C39" s="1200" t="s">
        <v>581</v>
      </c>
      <c r="D39" s="1201"/>
      <c r="E39" s="1202"/>
      <c r="F39" s="36">
        <v>0.21</v>
      </c>
      <c r="G39" s="37">
        <v>0.21</v>
      </c>
      <c r="H39" s="37">
        <v>0.21</v>
      </c>
      <c r="I39" s="37">
        <v>0.23</v>
      </c>
      <c r="J39" s="38">
        <v>0.22</v>
      </c>
      <c r="K39" s="22"/>
      <c r="L39" s="22"/>
      <c r="M39" s="22"/>
      <c r="N39" s="22"/>
      <c r="O39" s="22"/>
      <c r="P39" s="22"/>
    </row>
    <row r="40" spans="1:16" ht="39" customHeight="1" x14ac:dyDescent="0.15">
      <c r="A40" s="22"/>
      <c r="B40" s="35"/>
      <c r="C40" s="1200" t="s">
        <v>582</v>
      </c>
      <c r="D40" s="1201"/>
      <c r="E40" s="1202"/>
      <c r="F40" s="36">
        <v>0.13</v>
      </c>
      <c r="G40" s="37">
        <v>0.15</v>
      </c>
      <c r="H40" s="37">
        <v>0.14000000000000001</v>
      </c>
      <c r="I40" s="37">
        <v>0.15</v>
      </c>
      <c r="J40" s="38">
        <v>0.09</v>
      </c>
      <c r="K40" s="22"/>
      <c r="L40" s="22"/>
      <c r="M40" s="22"/>
      <c r="N40" s="22"/>
      <c r="O40" s="22"/>
      <c r="P40" s="22"/>
    </row>
    <row r="41" spans="1:16" ht="39" customHeight="1" x14ac:dyDescent="0.15">
      <c r="A41" s="22"/>
      <c r="B41" s="35"/>
      <c r="C41" s="1200" t="s">
        <v>583</v>
      </c>
      <c r="D41" s="1201"/>
      <c r="E41" s="1202"/>
      <c r="F41" s="36">
        <v>0.08</v>
      </c>
      <c r="G41" s="37">
        <v>0.08</v>
      </c>
      <c r="H41" s="37">
        <v>0.09</v>
      </c>
      <c r="I41" s="37">
        <v>0.09</v>
      </c>
      <c r="J41" s="38">
        <v>0.09</v>
      </c>
      <c r="K41" s="22"/>
      <c r="L41" s="22"/>
      <c r="M41" s="22"/>
      <c r="N41" s="22"/>
      <c r="O41" s="22"/>
      <c r="P41" s="22"/>
    </row>
    <row r="42" spans="1:16" ht="39" customHeight="1" x14ac:dyDescent="0.15">
      <c r="A42" s="22"/>
      <c r="B42" s="39"/>
      <c r="C42" s="1200" t="s">
        <v>584</v>
      </c>
      <c r="D42" s="1201"/>
      <c r="E42" s="1202"/>
      <c r="F42" s="36" t="s">
        <v>534</v>
      </c>
      <c r="G42" s="37" t="s">
        <v>534</v>
      </c>
      <c r="H42" s="37" t="s">
        <v>534</v>
      </c>
      <c r="I42" s="37" t="s">
        <v>534</v>
      </c>
      <c r="J42" s="38" t="s">
        <v>534</v>
      </c>
      <c r="K42" s="22"/>
      <c r="L42" s="22"/>
      <c r="M42" s="22"/>
      <c r="N42" s="22"/>
      <c r="O42" s="22"/>
      <c r="P42" s="22"/>
    </row>
    <row r="43" spans="1:16" ht="39" customHeight="1" thickBot="1" x14ac:dyDescent="0.2">
      <c r="A43" s="22"/>
      <c r="B43" s="40"/>
      <c r="C43" s="1203" t="s">
        <v>585</v>
      </c>
      <c r="D43" s="1204"/>
      <c r="E43" s="1205"/>
      <c r="F43" s="41">
        <v>0</v>
      </c>
      <c r="G43" s="42">
        <v>0.01</v>
      </c>
      <c r="H43" s="42">
        <v>0.02</v>
      </c>
      <c r="I43" s="42" t="s">
        <v>534</v>
      </c>
      <c r="J43" s="43" t="s">
        <v>534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F9mB8a6qiS3WtDwkmDsOA5KO/s1AeILcKMtCfDtrzPodMovrsWvJsFFksmte4DEdDs9D5a6tCtpZGzqb8uOPw==" saltValue="/bDiOsSyKim/SC7JHtkva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25"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08" t="s">
        <v>11</v>
      </c>
      <c r="C45" s="1209"/>
      <c r="D45" s="58"/>
      <c r="E45" s="1214" t="s">
        <v>12</v>
      </c>
      <c r="F45" s="1214"/>
      <c r="G45" s="1214"/>
      <c r="H45" s="1214"/>
      <c r="I45" s="1214"/>
      <c r="J45" s="1215"/>
      <c r="K45" s="59">
        <v>2178</v>
      </c>
      <c r="L45" s="60">
        <v>2108</v>
      </c>
      <c r="M45" s="60">
        <v>2115</v>
      </c>
      <c r="N45" s="60">
        <v>2084</v>
      </c>
      <c r="O45" s="61">
        <v>1802</v>
      </c>
      <c r="P45" s="48"/>
      <c r="Q45" s="48"/>
      <c r="R45" s="48"/>
      <c r="S45" s="48"/>
      <c r="T45" s="48"/>
      <c r="U45" s="48"/>
    </row>
    <row r="46" spans="1:21" ht="30.75" customHeight="1" x14ac:dyDescent="0.15">
      <c r="A46" s="48"/>
      <c r="B46" s="1210"/>
      <c r="C46" s="1211"/>
      <c r="D46" s="62"/>
      <c r="E46" s="1216" t="s">
        <v>13</v>
      </c>
      <c r="F46" s="1216"/>
      <c r="G46" s="1216"/>
      <c r="H46" s="1216"/>
      <c r="I46" s="1216"/>
      <c r="J46" s="1217"/>
      <c r="K46" s="63" t="s">
        <v>534</v>
      </c>
      <c r="L46" s="64" t="s">
        <v>534</v>
      </c>
      <c r="M46" s="64" t="s">
        <v>534</v>
      </c>
      <c r="N46" s="64" t="s">
        <v>534</v>
      </c>
      <c r="O46" s="65" t="s">
        <v>534</v>
      </c>
      <c r="P46" s="48"/>
      <c r="Q46" s="48"/>
      <c r="R46" s="48"/>
      <c r="S46" s="48"/>
      <c r="T46" s="48"/>
      <c r="U46" s="48"/>
    </row>
    <row r="47" spans="1:21" ht="30.75" customHeight="1" x14ac:dyDescent="0.15">
      <c r="A47" s="48"/>
      <c r="B47" s="1210"/>
      <c r="C47" s="1211"/>
      <c r="D47" s="62"/>
      <c r="E47" s="1216" t="s">
        <v>14</v>
      </c>
      <c r="F47" s="1216"/>
      <c r="G47" s="1216"/>
      <c r="H47" s="1216"/>
      <c r="I47" s="1216"/>
      <c r="J47" s="1217"/>
      <c r="K47" s="63" t="s">
        <v>534</v>
      </c>
      <c r="L47" s="64" t="s">
        <v>534</v>
      </c>
      <c r="M47" s="64" t="s">
        <v>534</v>
      </c>
      <c r="N47" s="64" t="s">
        <v>534</v>
      </c>
      <c r="O47" s="65" t="s">
        <v>534</v>
      </c>
      <c r="P47" s="48"/>
      <c r="Q47" s="48"/>
      <c r="R47" s="48"/>
      <c r="S47" s="48"/>
      <c r="T47" s="48"/>
      <c r="U47" s="48"/>
    </row>
    <row r="48" spans="1:21" ht="30.75" customHeight="1" x14ac:dyDescent="0.15">
      <c r="A48" s="48"/>
      <c r="B48" s="1210"/>
      <c r="C48" s="1211"/>
      <c r="D48" s="62"/>
      <c r="E48" s="1216" t="s">
        <v>15</v>
      </c>
      <c r="F48" s="1216"/>
      <c r="G48" s="1216"/>
      <c r="H48" s="1216"/>
      <c r="I48" s="1216"/>
      <c r="J48" s="1217"/>
      <c r="K48" s="63">
        <v>578</v>
      </c>
      <c r="L48" s="64">
        <v>596</v>
      </c>
      <c r="M48" s="64">
        <v>544</v>
      </c>
      <c r="N48" s="64">
        <v>566</v>
      </c>
      <c r="O48" s="65">
        <v>294</v>
      </c>
      <c r="P48" s="48"/>
      <c r="Q48" s="48"/>
      <c r="R48" s="48"/>
      <c r="S48" s="48"/>
      <c r="T48" s="48"/>
      <c r="U48" s="48"/>
    </row>
    <row r="49" spans="1:21" ht="30.75" customHeight="1" x14ac:dyDescent="0.15">
      <c r="A49" s="48"/>
      <c r="B49" s="1210"/>
      <c r="C49" s="1211"/>
      <c r="D49" s="62"/>
      <c r="E49" s="1216" t="s">
        <v>16</v>
      </c>
      <c r="F49" s="1216"/>
      <c r="G49" s="1216"/>
      <c r="H49" s="1216"/>
      <c r="I49" s="1216"/>
      <c r="J49" s="1217"/>
      <c r="K49" s="63">
        <v>5</v>
      </c>
      <c r="L49" s="64">
        <v>11</v>
      </c>
      <c r="M49" s="64">
        <v>18</v>
      </c>
      <c r="N49" s="64">
        <v>22</v>
      </c>
      <c r="O49" s="65">
        <v>30</v>
      </c>
      <c r="P49" s="48"/>
      <c r="Q49" s="48"/>
      <c r="R49" s="48"/>
      <c r="S49" s="48"/>
      <c r="T49" s="48"/>
      <c r="U49" s="48"/>
    </row>
    <row r="50" spans="1:21" ht="30.75" customHeight="1" x14ac:dyDescent="0.15">
      <c r="A50" s="48"/>
      <c r="B50" s="1210"/>
      <c r="C50" s="1211"/>
      <c r="D50" s="62"/>
      <c r="E50" s="1216" t="s">
        <v>17</v>
      </c>
      <c r="F50" s="1216"/>
      <c r="G50" s="1216"/>
      <c r="H50" s="1216"/>
      <c r="I50" s="1216"/>
      <c r="J50" s="1217"/>
      <c r="K50" s="63">
        <v>292</v>
      </c>
      <c r="L50" s="64">
        <v>302</v>
      </c>
      <c r="M50" s="64">
        <v>300</v>
      </c>
      <c r="N50" s="64">
        <v>294</v>
      </c>
      <c r="O50" s="65">
        <v>318</v>
      </c>
      <c r="P50" s="48"/>
      <c r="Q50" s="48"/>
      <c r="R50" s="48"/>
      <c r="S50" s="48"/>
      <c r="T50" s="48"/>
      <c r="U50" s="48"/>
    </row>
    <row r="51" spans="1:21" ht="30.75" customHeight="1" x14ac:dyDescent="0.15">
      <c r="A51" s="48"/>
      <c r="B51" s="1212"/>
      <c r="C51" s="1213"/>
      <c r="D51" s="66"/>
      <c r="E51" s="1216" t="s">
        <v>18</v>
      </c>
      <c r="F51" s="1216"/>
      <c r="G51" s="1216"/>
      <c r="H51" s="1216"/>
      <c r="I51" s="1216"/>
      <c r="J51" s="1217"/>
      <c r="K51" s="63">
        <v>0</v>
      </c>
      <c r="L51" s="64">
        <v>0</v>
      </c>
      <c r="M51" s="64">
        <v>0</v>
      </c>
      <c r="N51" s="64">
        <v>0</v>
      </c>
      <c r="O51" s="65">
        <v>0</v>
      </c>
      <c r="P51" s="48"/>
      <c r="Q51" s="48"/>
      <c r="R51" s="48"/>
      <c r="S51" s="48"/>
      <c r="T51" s="48"/>
      <c r="U51" s="48"/>
    </row>
    <row r="52" spans="1:21" ht="30.75" customHeight="1" x14ac:dyDescent="0.15">
      <c r="A52" s="48"/>
      <c r="B52" s="1218" t="s">
        <v>19</v>
      </c>
      <c r="C52" s="1219"/>
      <c r="D52" s="66"/>
      <c r="E52" s="1216" t="s">
        <v>20</v>
      </c>
      <c r="F52" s="1216"/>
      <c r="G52" s="1216"/>
      <c r="H52" s="1216"/>
      <c r="I52" s="1216"/>
      <c r="J52" s="1217"/>
      <c r="K52" s="63">
        <v>1857</v>
      </c>
      <c r="L52" s="64">
        <v>1804</v>
      </c>
      <c r="M52" s="64">
        <v>1828</v>
      </c>
      <c r="N52" s="64">
        <v>1812</v>
      </c>
      <c r="O52" s="65">
        <v>1732</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1196</v>
      </c>
      <c r="L53" s="69">
        <v>1213</v>
      </c>
      <c r="M53" s="69">
        <v>1149</v>
      </c>
      <c r="N53" s="69">
        <v>1154</v>
      </c>
      <c r="O53" s="70">
        <v>712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586</v>
      </c>
      <c r="L56" s="80" t="s">
        <v>587</v>
      </c>
      <c r="M56" s="80" t="s">
        <v>588</v>
      </c>
      <c r="N56" s="80" t="s">
        <v>589</v>
      </c>
      <c r="O56" s="81" t="s">
        <v>590</v>
      </c>
      <c r="P56" s="48"/>
      <c r="Q56" s="48"/>
      <c r="R56" s="48"/>
      <c r="S56" s="48"/>
      <c r="T56" s="48"/>
      <c r="U56" s="48"/>
    </row>
    <row r="57" spans="1:21" ht="31.5" customHeight="1" x14ac:dyDescent="0.15">
      <c r="B57" s="1224" t="s">
        <v>25</v>
      </c>
      <c r="C57" s="1225"/>
      <c r="D57" s="1228" t="s">
        <v>26</v>
      </c>
      <c r="E57" s="1229"/>
      <c r="F57" s="1229"/>
      <c r="G57" s="1229"/>
      <c r="H57" s="1229"/>
      <c r="I57" s="1229"/>
      <c r="J57" s="1230"/>
      <c r="K57" s="82" t="s">
        <v>614</v>
      </c>
      <c r="L57" s="83" t="s">
        <v>615</v>
      </c>
      <c r="M57" s="83" t="s">
        <v>615</v>
      </c>
      <c r="N57" s="83" t="s">
        <v>615</v>
      </c>
      <c r="O57" s="84" t="s">
        <v>614</v>
      </c>
    </row>
    <row r="58" spans="1:21" ht="31.5" customHeight="1" thickBot="1" x14ac:dyDescent="0.2">
      <c r="B58" s="1226"/>
      <c r="C58" s="1227"/>
      <c r="D58" s="1231" t="s">
        <v>27</v>
      </c>
      <c r="E58" s="1232"/>
      <c r="F58" s="1232"/>
      <c r="G58" s="1232"/>
      <c r="H58" s="1232"/>
      <c r="I58" s="1232"/>
      <c r="J58" s="1233"/>
      <c r="K58" s="85" t="s">
        <v>630</v>
      </c>
      <c r="L58" s="86" t="s">
        <v>630</v>
      </c>
      <c r="M58" s="86" t="s">
        <v>630</v>
      </c>
      <c r="N58" s="86" t="s">
        <v>630</v>
      </c>
      <c r="O58" s="87" t="s">
        <v>630</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5kh+6L0hlrXQ0UZl3O4CcgFg9UZAtHRZmXq0zjuFhTVAZhqhPrbCF17+8fBUYHE4nksJJvBSwmNMTLgwAbWNA==" saltValue="DEwC10LgHJLBDFD+9E8zD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561</v>
      </c>
      <c r="J40" s="99" t="s">
        <v>562</v>
      </c>
      <c r="K40" s="99" t="s">
        <v>563</v>
      </c>
      <c r="L40" s="99" t="s">
        <v>564</v>
      </c>
      <c r="M40" s="100" t="s">
        <v>565</v>
      </c>
    </row>
    <row r="41" spans="2:13" ht="27.75" customHeight="1" x14ac:dyDescent="0.15">
      <c r="B41" s="1234" t="s">
        <v>30</v>
      </c>
      <c r="C41" s="1235"/>
      <c r="D41" s="101"/>
      <c r="E41" s="1240" t="s">
        <v>31</v>
      </c>
      <c r="F41" s="1240"/>
      <c r="G41" s="1240"/>
      <c r="H41" s="1241"/>
      <c r="I41" s="102">
        <v>18338</v>
      </c>
      <c r="J41" s="103">
        <v>18331</v>
      </c>
      <c r="K41" s="103">
        <v>18353</v>
      </c>
      <c r="L41" s="103">
        <v>17742</v>
      </c>
      <c r="M41" s="104">
        <v>17771</v>
      </c>
    </row>
    <row r="42" spans="2:13" ht="27.75" customHeight="1" x14ac:dyDescent="0.15">
      <c r="B42" s="1236"/>
      <c r="C42" s="1237"/>
      <c r="D42" s="105"/>
      <c r="E42" s="1242" t="s">
        <v>32</v>
      </c>
      <c r="F42" s="1242"/>
      <c r="G42" s="1242"/>
      <c r="H42" s="1243"/>
      <c r="I42" s="106">
        <v>676</v>
      </c>
      <c r="J42" s="107">
        <v>617</v>
      </c>
      <c r="K42" s="107">
        <v>533</v>
      </c>
      <c r="L42" s="107">
        <v>445</v>
      </c>
      <c r="M42" s="108">
        <v>323</v>
      </c>
    </row>
    <row r="43" spans="2:13" ht="27.75" customHeight="1" x14ac:dyDescent="0.15">
      <c r="B43" s="1236"/>
      <c r="C43" s="1237"/>
      <c r="D43" s="105"/>
      <c r="E43" s="1242" t="s">
        <v>33</v>
      </c>
      <c r="F43" s="1242"/>
      <c r="G43" s="1242"/>
      <c r="H43" s="1243"/>
      <c r="I43" s="106">
        <v>8556</v>
      </c>
      <c r="J43" s="107">
        <v>8744</v>
      </c>
      <c r="K43" s="107">
        <v>8149</v>
      </c>
      <c r="L43" s="107">
        <v>7543</v>
      </c>
      <c r="M43" s="108">
        <v>6103</v>
      </c>
    </row>
    <row r="44" spans="2:13" ht="27.75" customHeight="1" x14ac:dyDescent="0.15">
      <c r="B44" s="1236"/>
      <c r="C44" s="1237"/>
      <c r="D44" s="105"/>
      <c r="E44" s="1242" t="s">
        <v>34</v>
      </c>
      <c r="F44" s="1242"/>
      <c r="G44" s="1242"/>
      <c r="H44" s="1243"/>
      <c r="I44" s="106">
        <v>1976</v>
      </c>
      <c r="J44" s="107">
        <v>1773</v>
      </c>
      <c r="K44" s="107">
        <v>1667</v>
      </c>
      <c r="L44" s="107">
        <v>1369</v>
      </c>
      <c r="M44" s="108">
        <v>1079</v>
      </c>
    </row>
    <row r="45" spans="2:13" ht="27.75" customHeight="1" x14ac:dyDescent="0.15">
      <c r="B45" s="1236"/>
      <c r="C45" s="1237"/>
      <c r="D45" s="105"/>
      <c r="E45" s="1242" t="s">
        <v>35</v>
      </c>
      <c r="F45" s="1242"/>
      <c r="G45" s="1242"/>
      <c r="H45" s="1243"/>
      <c r="I45" s="106">
        <v>2042</v>
      </c>
      <c r="J45" s="107">
        <v>1768</v>
      </c>
      <c r="K45" s="107">
        <v>1733</v>
      </c>
      <c r="L45" s="107">
        <v>1532</v>
      </c>
      <c r="M45" s="108">
        <v>1284</v>
      </c>
    </row>
    <row r="46" spans="2:13" ht="27.75" customHeight="1" x14ac:dyDescent="0.15">
      <c r="B46" s="1236"/>
      <c r="C46" s="1237"/>
      <c r="D46" s="109"/>
      <c r="E46" s="1242" t="s">
        <v>36</v>
      </c>
      <c r="F46" s="1242"/>
      <c r="G46" s="1242"/>
      <c r="H46" s="1243"/>
      <c r="I46" s="106" t="s">
        <v>534</v>
      </c>
      <c r="J46" s="107" t="s">
        <v>534</v>
      </c>
      <c r="K46" s="107" t="s">
        <v>534</v>
      </c>
      <c r="L46" s="107" t="s">
        <v>534</v>
      </c>
      <c r="M46" s="108" t="s">
        <v>534</v>
      </c>
    </row>
    <row r="47" spans="2:13" ht="27.75" customHeight="1" x14ac:dyDescent="0.15">
      <c r="B47" s="1236"/>
      <c r="C47" s="1237"/>
      <c r="D47" s="110"/>
      <c r="E47" s="1244" t="s">
        <v>37</v>
      </c>
      <c r="F47" s="1245"/>
      <c r="G47" s="1245"/>
      <c r="H47" s="1246"/>
      <c r="I47" s="106" t="s">
        <v>534</v>
      </c>
      <c r="J47" s="107" t="s">
        <v>534</v>
      </c>
      <c r="K47" s="107" t="s">
        <v>534</v>
      </c>
      <c r="L47" s="107" t="s">
        <v>534</v>
      </c>
      <c r="M47" s="108" t="s">
        <v>534</v>
      </c>
    </row>
    <row r="48" spans="2:13" ht="27.75" customHeight="1" x14ac:dyDescent="0.15">
      <c r="B48" s="1236"/>
      <c r="C48" s="1237"/>
      <c r="D48" s="105"/>
      <c r="E48" s="1242" t="s">
        <v>38</v>
      </c>
      <c r="F48" s="1242"/>
      <c r="G48" s="1242"/>
      <c r="H48" s="1243"/>
      <c r="I48" s="106" t="s">
        <v>534</v>
      </c>
      <c r="J48" s="107" t="s">
        <v>534</v>
      </c>
      <c r="K48" s="107" t="s">
        <v>534</v>
      </c>
      <c r="L48" s="107" t="s">
        <v>534</v>
      </c>
      <c r="M48" s="108" t="s">
        <v>534</v>
      </c>
    </row>
    <row r="49" spans="2:13" ht="27.75" customHeight="1" x14ac:dyDescent="0.15">
      <c r="B49" s="1238"/>
      <c r="C49" s="1239"/>
      <c r="D49" s="105"/>
      <c r="E49" s="1242" t="s">
        <v>39</v>
      </c>
      <c r="F49" s="1242"/>
      <c r="G49" s="1242"/>
      <c r="H49" s="1243"/>
      <c r="I49" s="106" t="s">
        <v>534</v>
      </c>
      <c r="J49" s="107" t="s">
        <v>534</v>
      </c>
      <c r="K49" s="107" t="s">
        <v>534</v>
      </c>
      <c r="L49" s="107" t="s">
        <v>534</v>
      </c>
      <c r="M49" s="108" t="s">
        <v>534</v>
      </c>
    </row>
    <row r="50" spans="2:13" ht="27.75" customHeight="1" x14ac:dyDescent="0.15">
      <c r="B50" s="1247" t="s">
        <v>40</v>
      </c>
      <c r="C50" s="1248"/>
      <c r="D50" s="111"/>
      <c r="E50" s="1242" t="s">
        <v>41</v>
      </c>
      <c r="F50" s="1242"/>
      <c r="G50" s="1242"/>
      <c r="H50" s="1243"/>
      <c r="I50" s="106">
        <v>4621</v>
      </c>
      <c r="J50" s="107">
        <v>4667</v>
      </c>
      <c r="K50" s="107">
        <v>4525</v>
      </c>
      <c r="L50" s="107">
        <v>3911</v>
      </c>
      <c r="M50" s="108">
        <v>3618</v>
      </c>
    </row>
    <row r="51" spans="2:13" ht="27.75" customHeight="1" x14ac:dyDescent="0.15">
      <c r="B51" s="1236"/>
      <c r="C51" s="1237"/>
      <c r="D51" s="105"/>
      <c r="E51" s="1242" t="s">
        <v>42</v>
      </c>
      <c r="F51" s="1242"/>
      <c r="G51" s="1242"/>
      <c r="H51" s="1243"/>
      <c r="I51" s="106">
        <v>328</v>
      </c>
      <c r="J51" s="107">
        <v>266</v>
      </c>
      <c r="K51" s="107">
        <v>228</v>
      </c>
      <c r="L51" s="107">
        <v>162</v>
      </c>
      <c r="M51" s="108">
        <v>124</v>
      </c>
    </row>
    <row r="52" spans="2:13" ht="27.75" customHeight="1" x14ac:dyDescent="0.15">
      <c r="B52" s="1238"/>
      <c r="C52" s="1239"/>
      <c r="D52" s="105"/>
      <c r="E52" s="1242" t="s">
        <v>43</v>
      </c>
      <c r="F52" s="1242"/>
      <c r="G52" s="1242"/>
      <c r="H52" s="1243"/>
      <c r="I52" s="106">
        <v>19575</v>
      </c>
      <c r="J52" s="107">
        <v>19518</v>
      </c>
      <c r="K52" s="107">
        <v>19427</v>
      </c>
      <c r="L52" s="107">
        <v>19019</v>
      </c>
      <c r="M52" s="108">
        <v>18639</v>
      </c>
    </row>
    <row r="53" spans="2:13" ht="27.75" customHeight="1" thickBot="1" x14ac:dyDescent="0.2">
      <c r="B53" s="1249" t="s">
        <v>44</v>
      </c>
      <c r="C53" s="1250"/>
      <c r="D53" s="112"/>
      <c r="E53" s="1251" t="s">
        <v>45</v>
      </c>
      <c r="F53" s="1251"/>
      <c r="G53" s="1251"/>
      <c r="H53" s="1252"/>
      <c r="I53" s="113">
        <v>7064</v>
      </c>
      <c r="J53" s="114">
        <v>6782</v>
      </c>
      <c r="K53" s="114">
        <v>6255</v>
      </c>
      <c r="L53" s="114">
        <v>5539</v>
      </c>
      <c r="M53" s="115">
        <v>4179</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2bFgq/TmBBELpiYKlVOjhFko1eSomUABjHcrP/qJsLEWreqpPRrNZpWdXBPgjQrmI7xwPyA8kaxAPoYiWzzdCg==" saltValue="fiMjMJCn905NRDDNyj+oS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election activeCell="C60" sqref="C60:E6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563</v>
      </c>
      <c r="G54" s="124" t="s">
        <v>564</v>
      </c>
      <c r="H54" s="125" t="s">
        <v>565</v>
      </c>
    </row>
    <row r="55" spans="2:8" ht="52.5" customHeight="1" x14ac:dyDescent="0.15">
      <c r="B55" s="126"/>
      <c r="C55" s="1261" t="s">
        <v>48</v>
      </c>
      <c r="D55" s="1261"/>
      <c r="E55" s="1262"/>
      <c r="F55" s="127">
        <v>2971</v>
      </c>
      <c r="G55" s="127">
        <v>2224</v>
      </c>
      <c r="H55" s="128">
        <v>1728</v>
      </c>
    </row>
    <row r="56" spans="2:8" ht="52.5" customHeight="1" x14ac:dyDescent="0.15">
      <c r="B56" s="129"/>
      <c r="C56" s="1263" t="s">
        <v>49</v>
      </c>
      <c r="D56" s="1263"/>
      <c r="E56" s="1264"/>
      <c r="F56" s="130">
        <v>242</v>
      </c>
      <c r="G56" s="130">
        <v>46</v>
      </c>
      <c r="H56" s="131">
        <v>46</v>
      </c>
    </row>
    <row r="57" spans="2:8" ht="53.25" customHeight="1" x14ac:dyDescent="0.15">
      <c r="B57" s="129"/>
      <c r="C57" s="1265" t="s">
        <v>50</v>
      </c>
      <c r="D57" s="1265"/>
      <c r="E57" s="1266"/>
      <c r="F57" s="132">
        <v>803</v>
      </c>
      <c r="G57" s="132">
        <v>1027</v>
      </c>
      <c r="H57" s="133">
        <v>1140</v>
      </c>
    </row>
    <row r="58" spans="2:8" ht="45.75" customHeight="1" x14ac:dyDescent="0.15">
      <c r="B58" s="134"/>
      <c r="C58" s="1253" t="s">
        <v>616</v>
      </c>
      <c r="D58" s="1254"/>
      <c r="E58" s="1255"/>
      <c r="F58" s="135">
        <v>500</v>
      </c>
      <c r="G58" s="135">
        <v>550</v>
      </c>
      <c r="H58" s="136">
        <v>550</v>
      </c>
    </row>
    <row r="59" spans="2:8" ht="45.75" customHeight="1" x14ac:dyDescent="0.15">
      <c r="B59" s="134"/>
      <c r="C59" s="1253" t="s">
        <v>617</v>
      </c>
      <c r="D59" s="1254"/>
      <c r="E59" s="1255"/>
      <c r="F59" s="135">
        <v>33</v>
      </c>
      <c r="G59" s="135">
        <v>102</v>
      </c>
      <c r="H59" s="136">
        <v>240</v>
      </c>
    </row>
    <row r="60" spans="2:8" ht="45.75" customHeight="1" x14ac:dyDescent="0.15">
      <c r="B60" s="134"/>
      <c r="C60" s="1253" t="s">
        <v>631</v>
      </c>
      <c r="D60" s="1254"/>
      <c r="E60" s="1255"/>
      <c r="F60" s="135">
        <v>80</v>
      </c>
      <c r="G60" s="135">
        <v>180</v>
      </c>
      <c r="H60" s="136">
        <v>158</v>
      </c>
    </row>
    <row r="61" spans="2:8" ht="45.75" customHeight="1" x14ac:dyDescent="0.15">
      <c r="B61" s="134"/>
      <c r="C61" s="1253" t="s">
        <v>627</v>
      </c>
      <c r="D61" s="1254"/>
      <c r="E61" s="1255"/>
      <c r="F61" s="135">
        <v>159</v>
      </c>
      <c r="G61" s="135">
        <v>157</v>
      </c>
      <c r="H61" s="136">
        <v>150</v>
      </c>
    </row>
    <row r="62" spans="2:8" ht="45.75" customHeight="1" thickBot="1" x14ac:dyDescent="0.2">
      <c r="B62" s="137"/>
      <c r="C62" s="1256" t="s">
        <v>628</v>
      </c>
      <c r="D62" s="1257"/>
      <c r="E62" s="1258"/>
      <c r="F62" s="138">
        <v>6</v>
      </c>
      <c r="G62" s="138">
        <v>15</v>
      </c>
      <c r="H62" s="139">
        <v>19</v>
      </c>
    </row>
    <row r="63" spans="2:8" ht="52.5" customHeight="1" thickBot="1" x14ac:dyDescent="0.2">
      <c r="B63" s="140"/>
      <c r="C63" s="1259" t="s">
        <v>51</v>
      </c>
      <c r="D63" s="1259"/>
      <c r="E63" s="1260"/>
      <c r="F63" s="141">
        <v>4016</v>
      </c>
      <c r="G63" s="141">
        <v>3298</v>
      </c>
      <c r="H63" s="142">
        <v>2913</v>
      </c>
    </row>
    <row r="64" spans="2:8" ht="15" customHeight="1" x14ac:dyDescent="0.15"/>
    <row r="65" ht="0" hidden="1" customHeight="1" x14ac:dyDescent="0.15"/>
    <row r="66" ht="0" hidden="1" customHeight="1" x14ac:dyDescent="0.15"/>
  </sheetData>
  <sheetProtection algorithmName="SHA-512" hashValue="4wGqGJr1iQmlg/jUC0vVGCGVWJUNgYPXkKyTrT1ik83JyIe7OX7pHNdwGQvd5xRgsczmzaftoRG9Q5wAwo+BsQ==" saltValue="kfxG82TCVNj4IAScYTZKh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N49" zoomScaleNormal="100" zoomScaleSheetLayoutView="55" workbookViewId="0">
      <selection activeCell="AN70" sqref="AN70"/>
    </sheetView>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632</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632</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633</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634</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635</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636</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561</v>
      </c>
      <c r="BQ50" s="1301"/>
      <c r="BR50" s="1301"/>
      <c r="BS50" s="1301"/>
      <c r="BT50" s="1301"/>
      <c r="BU50" s="1301"/>
      <c r="BV50" s="1301"/>
      <c r="BW50" s="1301"/>
      <c r="BX50" s="1301" t="s">
        <v>562</v>
      </c>
      <c r="BY50" s="1301"/>
      <c r="BZ50" s="1301"/>
      <c r="CA50" s="1301"/>
      <c r="CB50" s="1301"/>
      <c r="CC50" s="1301"/>
      <c r="CD50" s="1301"/>
      <c r="CE50" s="1301"/>
      <c r="CF50" s="1301" t="s">
        <v>563</v>
      </c>
      <c r="CG50" s="1301"/>
      <c r="CH50" s="1301"/>
      <c r="CI50" s="1301"/>
      <c r="CJ50" s="1301"/>
      <c r="CK50" s="1301"/>
      <c r="CL50" s="1301"/>
      <c r="CM50" s="1301"/>
      <c r="CN50" s="1301" t="s">
        <v>564</v>
      </c>
      <c r="CO50" s="1301"/>
      <c r="CP50" s="1301"/>
      <c r="CQ50" s="1301"/>
      <c r="CR50" s="1301"/>
      <c r="CS50" s="1301"/>
      <c r="CT50" s="1301"/>
      <c r="CU50" s="1301"/>
      <c r="CV50" s="1301" t="s">
        <v>565</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637</v>
      </c>
      <c r="AO51" s="1305"/>
      <c r="AP51" s="1305"/>
      <c r="AQ51" s="1305"/>
      <c r="AR51" s="1305"/>
      <c r="AS51" s="1305"/>
      <c r="AT51" s="1305"/>
      <c r="AU51" s="1305"/>
      <c r="AV51" s="1305"/>
      <c r="AW51" s="1305"/>
      <c r="AX51" s="1305"/>
      <c r="AY51" s="1305"/>
      <c r="AZ51" s="1305"/>
      <c r="BA51" s="1305"/>
      <c r="BB51" s="1305" t="s">
        <v>638</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v>69.2</v>
      </c>
      <c r="BY51" s="1307"/>
      <c r="BZ51" s="1307"/>
      <c r="CA51" s="1307"/>
      <c r="CB51" s="1307"/>
      <c r="CC51" s="1307"/>
      <c r="CD51" s="1307"/>
      <c r="CE51" s="1307"/>
      <c r="CF51" s="1307">
        <v>64.3</v>
      </c>
      <c r="CG51" s="1307"/>
      <c r="CH51" s="1307"/>
      <c r="CI51" s="1307"/>
      <c r="CJ51" s="1307"/>
      <c r="CK51" s="1307"/>
      <c r="CL51" s="1307"/>
      <c r="CM51" s="1307"/>
      <c r="CN51" s="1307">
        <v>56.2</v>
      </c>
      <c r="CO51" s="1307"/>
      <c r="CP51" s="1307"/>
      <c r="CQ51" s="1307"/>
      <c r="CR51" s="1307"/>
      <c r="CS51" s="1307"/>
      <c r="CT51" s="1307"/>
      <c r="CU51" s="1307"/>
      <c r="CV51" s="1307">
        <v>41.9</v>
      </c>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639</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80.3</v>
      </c>
      <c r="BY53" s="1307"/>
      <c r="BZ53" s="1307"/>
      <c r="CA53" s="1307"/>
      <c r="CB53" s="1307"/>
      <c r="CC53" s="1307"/>
      <c r="CD53" s="1307"/>
      <c r="CE53" s="1307"/>
      <c r="CF53" s="1307">
        <v>61.8</v>
      </c>
      <c r="CG53" s="1307"/>
      <c r="CH53" s="1307"/>
      <c r="CI53" s="1307"/>
      <c r="CJ53" s="1307"/>
      <c r="CK53" s="1307"/>
      <c r="CL53" s="1307"/>
      <c r="CM53" s="1307"/>
      <c r="CN53" s="1307">
        <v>63.1</v>
      </c>
      <c r="CO53" s="1307"/>
      <c r="CP53" s="1307"/>
      <c r="CQ53" s="1307"/>
      <c r="CR53" s="1307"/>
      <c r="CS53" s="1307"/>
      <c r="CT53" s="1307"/>
      <c r="CU53" s="1307"/>
      <c r="CV53" s="1307">
        <v>64.3</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640</v>
      </c>
      <c r="AO55" s="1301"/>
      <c r="AP55" s="1301"/>
      <c r="AQ55" s="1301"/>
      <c r="AR55" s="1301"/>
      <c r="AS55" s="1301"/>
      <c r="AT55" s="1301"/>
      <c r="AU55" s="1301"/>
      <c r="AV55" s="1301"/>
      <c r="AW55" s="1301"/>
      <c r="AX55" s="1301"/>
      <c r="AY55" s="1301"/>
      <c r="AZ55" s="1301"/>
      <c r="BA55" s="1301"/>
      <c r="BB55" s="1305" t="s">
        <v>638</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33.6</v>
      </c>
      <c r="BY55" s="1307"/>
      <c r="BZ55" s="1307"/>
      <c r="CA55" s="1307"/>
      <c r="CB55" s="1307"/>
      <c r="CC55" s="1307"/>
      <c r="CD55" s="1307"/>
      <c r="CE55" s="1307"/>
      <c r="CF55" s="1307">
        <v>35.299999999999997</v>
      </c>
      <c r="CG55" s="1307"/>
      <c r="CH55" s="1307"/>
      <c r="CI55" s="1307"/>
      <c r="CJ55" s="1307"/>
      <c r="CK55" s="1307"/>
      <c r="CL55" s="1307"/>
      <c r="CM55" s="1307"/>
      <c r="CN55" s="1307">
        <v>31.9</v>
      </c>
      <c r="CO55" s="1307"/>
      <c r="CP55" s="1307"/>
      <c r="CQ55" s="1307"/>
      <c r="CR55" s="1307"/>
      <c r="CS55" s="1307"/>
      <c r="CT55" s="1307"/>
      <c r="CU55" s="1307"/>
      <c r="CV55" s="1307">
        <v>24.2</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639</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56.8</v>
      </c>
      <c r="BY57" s="1307"/>
      <c r="BZ57" s="1307"/>
      <c r="CA57" s="1307"/>
      <c r="CB57" s="1307"/>
      <c r="CC57" s="1307"/>
      <c r="CD57" s="1307"/>
      <c r="CE57" s="1307"/>
      <c r="CF57" s="1307">
        <v>60.4</v>
      </c>
      <c r="CG57" s="1307"/>
      <c r="CH57" s="1307"/>
      <c r="CI57" s="1307"/>
      <c r="CJ57" s="1307"/>
      <c r="CK57" s="1307"/>
      <c r="CL57" s="1307"/>
      <c r="CM57" s="1307"/>
      <c r="CN57" s="1307">
        <v>59.3</v>
      </c>
      <c r="CO57" s="1307"/>
      <c r="CP57" s="1307"/>
      <c r="CQ57" s="1307"/>
      <c r="CR57" s="1307"/>
      <c r="CS57" s="1307"/>
      <c r="CT57" s="1307"/>
      <c r="CU57" s="1307"/>
      <c r="CV57" s="1307">
        <v>59.8</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641</v>
      </c>
    </row>
    <row r="64" spans="1:109" x14ac:dyDescent="0.15">
      <c r="B64" s="1276"/>
      <c r="G64" s="1283"/>
      <c r="I64" s="1317"/>
      <c r="J64" s="1317"/>
      <c r="K64" s="1317"/>
      <c r="L64" s="1317"/>
      <c r="M64" s="1317"/>
      <c r="N64" s="1318"/>
      <c r="AM64" s="1283"/>
      <c r="AN64" s="1283" t="s">
        <v>634</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642</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636</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561</v>
      </c>
      <c r="BQ72" s="1301"/>
      <c r="BR72" s="1301"/>
      <c r="BS72" s="1301"/>
      <c r="BT72" s="1301"/>
      <c r="BU72" s="1301"/>
      <c r="BV72" s="1301"/>
      <c r="BW72" s="1301"/>
      <c r="BX72" s="1301" t="s">
        <v>562</v>
      </c>
      <c r="BY72" s="1301"/>
      <c r="BZ72" s="1301"/>
      <c r="CA72" s="1301"/>
      <c r="CB72" s="1301"/>
      <c r="CC72" s="1301"/>
      <c r="CD72" s="1301"/>
      <c r="CE72" s="1301"/>
      <c r="CF72" s="1301" t="s">
        <v>563</v>
      </c>
      <c r="CG72" s="1301"/>
      <c r="CH72" s="1301"/>
      <c r="CI72" s="1301"/>
      <c r="CJ72" s="1301"/>
      <c r="CK72" s="1301"/>
      <c r="CL72" s="1301"/>
      <c r="CM72" s="1301"/>
      <c r="CN72" s="1301" t="s">
        <v>564</v>
      </c>
      <c r="CO72" s="1301"/>
      <c r="CP72" s="1301"/>
      <c r="CQ72" s="1301"/>
      <c r="CR72" s="1301"/>
      <c r="CS72" s="1301"/>
      <c r="CT72" s="1301"/>
      <c r="CU72" s="1301"/>
      <c r="CV72" s="1301" t="s">
        <v>565</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637</v>
      </c>
      <c r="AO73" s="1305"/>
      <c r="AP73" s="1305"/>
      <c r="AQ73" s="1305"/>
      <c r="AR73" s="1305"/>
      <c r="AS73" s="1305"/>
      <c r="AT73" s="1305"/>
      <c r="AU73" s="1305"/>
      <c r="AV73" s="1305"/>
      <c r="AW73" s="1305"/>
      <c r="AX73" s="1305"/>
      <c r="AY73" s="1305"/>
      <c r="AZ73" s="1305"/>
      <c r="BA73" s="1305"/>
      <c r="BB73" s="1305" t="s">
        <v>638</v>
      </c>
      <c r="BC73" s="1305"/>
      <c r="BD73" s="1305"/>
      <c r="BE73" s="1305"/>
      <c r="BF73" s="1305"/>
      <c r="BG73" s="1305"/>
      <c r="BH73" s="1305"/>
      <c r="BI73" s="1305"/>
      <c r="BJ73" s="1305"/>
      <c r="BK73" s="1305"/>
      <c r="BL73" s="1305"/>
      <c r="BM73" s="1305"/>
      <c r="BN73" s="1305"/>
      <c r="BO73" s="1305"/>
      <c r="BP73" s="1307">
        <v>73.8</v>
      </c>
      <c r="BQ73" s="1307"/>
      <c r="BR73" s="1307"/>
      <c r="BS73" s="1307"/>
      <c r="BT73" s="1307"/>
      <c r="BU73" s="1307"/>
      <c r="BV73" s="1307"/>
      <c r="BW73" s="1307"/>
      <c r="BX73" s="1307">
        <v>69.2</v>
      </c>
      <c r="BY73" s="1307"/>
      <c r="BZ73" s="1307"/>
      <c r="CA73" s="1307"/>
      <c r="CB73" s="1307"/>
      <c r="CC73" s="1307"/>
      <c r="CD73" s="1307"/>
      <c r="CE73" s="1307"/>
      <c r="CF73" s="1307">
        <v>64.3</v>
      </c>
      <c r="CG73" s="1307"/>
      <c r="CH73" s="1307"/>
      <c r="CI73" s="1307"/>
      <c r="CJ73" s="1307"/>
      <c r="CK73" s="1307"/>
      <c r="CL73" s="1307"/>
      <c r="CM73" s="1307"/>
      <c r="CN73" s="1307">
        <v>56.2</v>
      </c>
      <c r="CO73" s="1307"/>
      <c r="CP73" s="1307"/>
      <c r="CQ73" s="1307"/>
      <c r="CR73" s="1307"/>
      <c r="CS73" s="1307"/>
      <c r="CT73" s="1307"/>
      <c r="CU73" s="1307"/>
      <c r="CV73" s="1307">
        <v>41.9</v>
      </c>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643</v>
      </c>
      <c r="BC75" s="1305"/>
      <c r="BD75" s="1305"/>
      <c r="BE75" s="1305"/>
      <c r="BF75" s="1305"/>
      <c r="BG75" s="1305"/>
      <c r="BH75" s="1305"/>
      <c r="BI75" s="1305"/>
      <c r="BJ75" s="1305"/>
      <c r="BK75" s="1305"/>
      <c r="BL75" s="1305"/>
      <c r="BM75" s="1305"/>
      <c r="BN75" s="1305"/>
      <c r="BO75" s="1305"/>
      <c r="BP75" s="1307">
        <v>12.6</v>
      </c>
      <c r="BQ75" s="1307"/>
      <c r="BR75" s="1307"/>
      <c r="BS75" s="1307"/>
      <c r="BT75" s="1307"/>
      <c r="BU75" s="1307"/>
      <c r="BV75" s="1307"/>
      <c r="BW75" s="1307"/>
      <c r="BX75" s="1307">
        <v>12.3</v>
      </c>
      <c r="BY75" s="1307"/>
      <c r="BZ75" s="1307"/>
      <c r="CA75" s="1307"/>
      <c r="CB75" s="1307"/>
      <c r="CC75" s="1307"/>
      <c r="CD75" s="1307"/>
      <c r="CE75" s="1307"/>
      <c r="CF75" s="1307">
        <v>12.2</v>
      </c>
      <c r="CG75" s="1307"/>
      <c r="CH75" s="1307"/>
      <c r="CI75" s="1307"/>
      <c r="CJ75" s="1307"/>
      <c r="CK75" s="1307"/>
      <c r="CL75" s="1307"/>
      <c r="CM75" s="1307"/>
      <c r="CN75" s="1307">
        <v>11.9</v>
      </c>
      <c r="CO75" s="1307"/>
      <c r="CP75" s="1307"/>
      <c r="CQ75" s="1307"/>
      <c r="CR75" s="1307"/>
      <c r="CS75" s="1307"/>
      <c r="CT75" s="1307"/>
      <c r="CU75" s="1307"/>
      <c r="CV75" s="1307">
        <v>10.199999999999999</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640</v>
      </c>
      <c r="AO77" s="1301"/>
      <c r="AP77" s="1301"/>
      <c r="AQ77" s="1301"/>
      <c r="AR77" s="1301"/>
      <c r="AS77" s="1301"/>
      <c r="AT77" s="1301"/>
      <c r="AU77" s="1301"/>
      <c r="AV77" s="1301"/>
      <c r="AW77" s="1301"/>
      <c r="AX77" s="1301"/>
      <c r="AY77" s="1301"/>
      <c r="AZ77" s="1301"/>
      <c r="BA77" s="1301"/>
      <c r="BB77" s="1305" t="s">
        <v>638</v>
      </c>
      <c r="BC77" s="1305"/>
      <c r="BD77" s="1305"/>
      <c r="BE77" s="1305"/>
      <c r="BF77" s="1305"/>
      <c r="BG77" s="1305"/>
      <c r="BH77" s="1305"/>
      <c r="BI77" s="1305"/>
      <c r="BJ77" s="1305"/>
      <c r="BK77" s="1305"/>
      <c r="BL77" s="1305"/>
      <c r="BM77" s="1305"/>
      <c r="BN77" s="1305"/>
      <c r="BO77" s="1305"/>
      <c r="BP77" s="1307">
        <v>45.9</v>
      </c>
      <c r="BQ77" s="1307"/>
      <c r="BR77" s="1307"/>
      <c r="BS77" s="1307"/>
      <c r="BT77" s="1307"/>
      <c r="BU77" s="1307"/>
      <c r="BV77" s="1307"/>
      <c r="BW77" s="1307"/>
      <c r="BX77" s="1307">
        <v>33.6</v>
      </c>
      <c r="BY77" s="1307"/>
      <c r="BZ77" s="1307"/>
      <c r="CA77" s="1307"/>
      <c r="CB77" s="1307"/>
      <c r="CC77" s="1307"/>
      <c r="CD77" s="1307"/>
      <c r="CE77" s="1307"/>
      <c r="CF77" s="1307">
        <v>35.299999999999997</v>
      </c>
      <c r="CG77" s="1307"/>
      <c r="CH77" s="1307"/>
      <c r="CI77" s="1307"/>
      <c r="CJ77" s="1307"/>
      <c r="CK77" s="1307"/>
      <c r="CL77" s="1307"/>
      <c r="CM77" s="1307"/>
      <c r="CN77" s="1307">
        <v>31.9</v>
      </c>
      <c r="CO77" s="1307"/>
      <c r="CP77" s="1307"/>
      <c r="CQ77" s="1307"/>
      <c r="CR77" s="1307"/>
      <c r="CS77" s="1307"/>
      <c r="CT77" s="1307"/>
      <c r="CU77" s="1307"/>
      <c r="CV77" s="1307">
        <v>24.2</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643</v>
      </c>
      <c r="BC79" s="1305"/>
      <c r="BD79" s="1305"/>
      <c r="BE79" s="1305"/>
      <c r="BF79" s="1305"/>
      <c r="BG79" s="1305"/>
      <c r="BH79" s="1305"/>
      <c r="BI79" s="1305"/>
      <c r="BJ79" s="1305"/>
      <c r="BK79" s="1305"/>
      <c r="BL79" s="1305"/>
      <c r="BM79" s="1305"/>
      <c r="BN79" s="1305"/>
      <c r="BO79" s="1305"/>
      <c r="BP79" s="1307">
        <v>8.8000000000000007</v>
      </c>
      <c r="BQ79" s="1307"/>
      <c r="BR79" s="1307"/>
      <c r="BS79" s="1307"/>
      <c r="BT79" s="1307"/>
      <c r="BU79" s="1307"/>
      <c r="BV79" s="1307"/>
      <c r="BW79" s="1307"/>
      <c r="BX79" s="1307">
        <v>7</v>
      </c>
      <c r="BY79" s="1307"/>
      <c r="BZ79" s="1307"/>
      <c r="CA79" s="1307"/>
      <c r="CB79" s="1307"/>
      <c r="CC79" s="1307"/>
      <c r="CD79" s="1307"/>
      <c r="CE79" s="1307"/>
      <c r="CF79" s="1307">
        <v>6.9</v>
      </c>
      <c r="CG79" s="1307"/>
      <c r="CH79" s="1307"/>
      <c r="CI79" s="1307"/>
      <c r="CJ79" s="1307"/>
      <c r="CK79" s="1307"/>
      <c r="CL79" s="1307"/>
      <c r="CM79" s="1307"/>
      <c r="CN79" s="1307">
        <v>6.6</v>
      </c>
      <c r="CO79" s="1307"/>
      <c r="CP79" s="1307"/>
      <c r="CQ79" s="1307"/>
      <c r="CR79" s="1307"/>
      <c r="CS79" s="1307"/>
      <c r="CT79" s="1307"/>
      <c r="CU79" s="1307"/>
      <c r="CV79" s="1307">
        <v>6.4</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Qgjw2DciRe+iENUSyrxV1sXrQCDXVEZG4TfkY9Fyjxa3T2Gle7oUymTypS203gm4rDCNfX/yGZJX+y3nv8Qgkg==" saltValue="kqm8LPkM5WXzMQ2h20ekG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A100" zoomScaleNormal="100" zoomScaleSheetLayoutView="70" workbookViewId="0">
      <selection activeCell="AN70" sqref="AN70"/>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644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TeJGJ0FGQr4QSxsiBDcEqqezaNkWHmFIoIIF9VLJtAUJRpdC6HgNKJIoc7Oa4c2SngGoO5xxjzAnmNqx6R9Sw==" saltValue="i4+cRHYVGUk8H5iZ9an4O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1" zoomScaleNormal="100" zoomScaleSheetLayoutView="55" workbookViewId="0">
      <selection activeCell="AN70" sqref="AN70"/>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644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Ctd7ZvJjFhkRxw5xo0QUxXVB8nE0r0/ctFGUUB5ryiBNiX0fqPGkpP5PH3tDixysjSliSeJWsMr44R0xDAWEA==" saltValue="vTOgsDQhMdA/7ZJbjijq0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558</v>
      </c>
      <c r="G2" s="156"/>
      <c r="H2" s="157"/>
    </row>
    <row r="3" spans="1:8" x14ac:dyDescent="0.15">
      <c r="A3" s="153" t="s">
        <v>551</v>
      </c>
      <c r="B3" s="158"/>
      <c r="C3" s="159"/>
      <c r="D3" s="160">
        <v>36974</v>
      </c>
      <c r="E3" s="161"/>
      <c r="F3" s="162">
        <v>66255</v>
      </c>
      <c r="G3" s="163"/>
      <c r="H3" s="164"/>
    </row>
    <row r="4" spans="1:8" x14ac:dyDescent="0.15">
      <c r="A4" s="165"/>
      <c r="B4" s="166"/>
      <c r="C4" s="167"/>
      <c r="D4" s="168">
        <v>19763</v>
      </c>
      <c r="E4" s="169"/>
      <c r="F4" s="170">
        <v>31822</v>
      </c>
      <c r="G4" s="171"/>
      <c r="H4" s="172"/>
    </row>
    <row r="5" spans="1:8" x14ac:dyDescent="0.15">
      <c r="A5" s="153" t="s">
        <v>553</v>
      </c>
      <c r="B5" s="158"/>
      <c r="C5" s="159"/>
      <c r="D5" s="160">
        <v>44297</v>
      </c>
      <c r="E5" s="161"/>
      <c r="F5" s="162">
        <v>47278</v>
      </c>
      <c r="G5" s="163"/>
      <c r="H5" s="164"/>
    </row>
    <row r="6" spans="1:8" x14ac:dyDescent="0.15">
      <c r="A6" s="165"/>
      <c r="B6" s="166"/>
      <c r="C6" s="167"/>
      <c r="D6" s="168">
        <v>19203</v>
      </c>
      <c r="E6" s="169"/>
      <c r="F6" s="170">
        <v>24096</v>
      </c>
      <c r="G6" s="171"/>
      <c r="H6" s="172"/>
    </row>
    <row r="7" spans="1:8" x14ac:dyDescent="0.15">
      <c r="A7" s="153" t="s">
        <v>554</v>
      </c>
      <c r="B7" s="158"/>
      <c r="C7" s="159"/>
      <c r="D7" s="160">
        <v>50538</v>
      </c>
      <c r="E7" s="161"/>
      <c r="F7" s="162">
        <v>44504</v>
      </c>
      <c r="G7" s="163"/>
      <c r="H7" s="164"/>
    </row>
    <row r="8" spans="1:8" x14ac:dyDescent="0.15">
      <c r="A8" s="165"/>
      <c r="B8" s="166"/>
      <c r="C8" s="167"/>
      <c r="D8" s="168">
        <v>19012</v>
      </c>
      <c r="E8" s="169"/>
      <c r="F8" s="170">
        <v>25876</v>
      </c>
      <c r="G8" s="171"/>
      <c r="H8" s="172"/>
    </row>
    <row r="9" spans="1:8" x14ac:dyDescent="0.15">
      <c r="A9" s="153" t="s">
        <v>555</v>
      </c>
      <c r="B9" s="158"/>
      <c r="C9" s="159"/>
      <c r="D9" s="160">
        <v>39164</v>
      </c>
      <c r="E9" s="161"/>
      <c r="F9" s="162">
        <v>47820</v>
      </c>
      <c r="G9" s="163"/>
      <c r="H9" s="164"/>
    </row>
    <row r="10" spans="1:8" x14ac:dyDescent="0.15">
      <c r="A10" s="165"/>
      <c r="B10" s="166"/>
      <c r="C10" s="167"/>
      <c r="D10" s="168">
        <v>15279</v>
      </c>
      <c r="E10" s="169"/>
      <c r="F10" s="170">
        <v>25855</v>
      </c>
      <c r="G10" s="171"/>
      <c r="H10" s="172"/>
    </row>
    <row r="11" spans="1:8" x14ac:dyDescent="0.15">
      <c r="A11" s="153" t="s">
        <v>556</v>
      </c>
      <c r="B11" s="158"/>
      <c r="C11" s="159"/>
      <c r="D11" s="160">
        <v>34449</v>
      </c>
      <c r="E11" s="161"/>
      <c r="F11" s="162">
        <v>41934</v>
      </c>
      <c r="G11" s="163"/>
      <c r="H11" s="164"/>
    </row>
    <row r="12" spans="1:8" x14ac:dyDescent="0.15">
      <c r="A12" s="165"/>
      <c r="B12" s="166"/>
      <c r="C12" s="173"/>
      <c r="D12" s="168">
        <v>15941</v>
      </c>
      <c r="E12" s="169"/>
      <c r="F12" s="170">
        <v>23352</v>
      </c>
      <c r="G12" s="171"/>
      <c r="H12" s="172"/>
    </row>
    <row r="13" spans="1:8" x14ac:dyDescent="0.15">
      <c r="A13" s="153"/>
      <c r="B13" s="158"/>
      <c r="C13" s="174"/>
      <c r="D13" s="175">
        <v>41084</v>
      </c>
      <c r="E13" s="176"/>
      <c r="F13" s="177">
        <v>49558</v>
      </c>
      <c r="G13" s="178"/>
      <c r="H13" s="164"/>
    </row>
    <row r="14" spans="1:8" x14ac:dyDescent="0.15">
      <c r="A14" s="165"/>
      <c r="B14" s="166"/>
      <c r="C14" s="167"/>
      <c r="D14" s="168">
        <v>17840</v>
      </c>
      <c r="E14" s="169"/>
      <c r="F14" s="170">
        <v>26200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7.74</v>
      </c>
      <c r="C19" s="179">
        <f>ROUND(VALUE(SUBSTITUTE(実質収支比率等に係る経年分析!G$48,"▲","-")),2)</f>
        <v>6.95</v>
      </c>
      <c r="D19" s="179">
        <f>ROUND(VALUE(SUBSTITUTE(実質収支比率等に係る経年分析!H$48,"▲","-")),2)</f>
        <v>3.85</v>
      </c>
      <c r="E19" s="179">
        <f>ROUND(VALUE(SUBSTITUTE(実質収支比率等に係る経年分析!I$48,"▲","-")),2)</f>
        <v>2.31</v>
      </c>
      <c r="F19" s="179">
        <f>ROUND(VALUE(SUBSTITUTE(実質収支比率等に係る経年分析!J$48,"▲","-")),2)</f>
        <v>1.87</v>
      </c>
    </row>
    <row r="20" spans="1:11" x14ac:dyDescent="0.15">
      <c r="A20" s="179" t="s">
        <v>55</v>
      </c>
      <c r="B20" s="179">
        <f>ROUND(VALUE(SUBSTITUTE(実質収支比率等に係る経年分析!F$47,"▲","-")),2)</f>
        <v>30.05</v>
      </c>
      <c r="C20" s="179">
        <f>ROUND(VALUE(SUBSTITUTE(実質収支比率等に係る経年分析!G$47,"▲","-")),2)</f>
        <v>28.75</v>
      </c>
      <c r="D20" s="179">
        <f>ROUND(VALUE(SUBSTITUTE(実質収支比率等に係る経年分析!H$47,"▲","-")),2)</f>
        <v>25.86</v>
      </c>
      <c r="E20" s="179">
        <f>ROUND(VALUE(SUBSTITUTE(実質収支比率等に係る経年分析!I$47,"▲","-")),2)</f>
        <v>19.149999999999999</v>
      </c>
      <c r="F20" s="179">
        <f>ROUND(VALUE(SUBSTITUTE(実質収支比率等に係る経年分析!J$47,"▲","-")),2)</f>
        <v>14.84</v>
      </c>
    </row>
    <row r="21" spans="1:11" x14ac:dyDescent="0.15">
      <c r="A21" s="179" t="s">
        <v>56</v>
      </c>
      <c r="B21" s="179">
        <f>IF(ISNUMBER(VALUE(SUBSTITUTE(実質収支比率等に係る経年分析!F$49,"▲","-"))),ROUND(VALUE(SUBSTITUTE(実質収支比率等に係る経年分析!F$49,"▲","-")),2),NA())</f>
        <v>-3.22</v>
      </c>
      <c r="C21" s="179">
        <f>IF(ISNUMBER(VALUE(SUBSTITUTE(実質収支比率等に係る経年分析!G$49,"▲","-"))),ROUND(VALUE(SUBSTITUTE(実質収支比率等に係る経年分析!G$49,"▲","-")),2),NA())</f>
        <v>-1.52</v>
      </c>
      <c r="D21" s="179">
        <f>IF(ISNUMBER(VALUE(SUBSTITUTE(実質収支比率等に係る経年分析!H$49,"▲","-"))),ROUND(VALUE(SUBSTITUTE(実質収支比率等に係る経年分析!H$49,"▲","-")),2),NA())</f>
        <v>-6.14</v>
      </c>
      <c r="E21" s="179">
        <f>IF(ISNUMBER(VALUE(SUBSTITUTE(実質収支比率等に係る経年分析!I$49,"▲","-"))),ROUND(VALUE(SUBSTITUTE(実質収支比率等に係る経年分析!I$49,"▲","-")),2),NA())</f>
        <v>-6.22</v>
      </c>
      <c r="F21" s="179">
        <f>IF(ISNUMBER(VALUE(SUBSTITUTE(実質収支比率等に係る経年分析!J$49,"▲","-"))),ROUND(VALUE(SUBSTITUTE(実質収支比率等に係る経年分析!J$49,"▲","-")),2),NA())</f>
        <v>-4.7</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0.02</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小郡市住宅新築資金等貸付事業特別会計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0.08</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0.08</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0.09</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0.09</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0.09</v>
      </c>
    </row>
    <row r="30" spans="1:11" x14ac:dyDescent="0.15">
      <c r="A30" s="180" t="str">
        <f>IF(連結実質赤字比率に係る赤字・黒字の構成分析!C$40="",NA(),連結実質赤字比率に係る赤字・黒字の構成分析!C$40)</f>
        <v>小郡市介護保険事業特別会計（介護サービス事業勘定）</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0.15</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0.14000000000000001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0.15</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0.09</v>
      </c>
    </row>
    <row r="31" spans="1:11" x14ac:dyDescent="0.15">
      <c r="A31" s="180" t="str">
        <f>IF(連結実質赤字比率に係る赤字・黒字の構成分析!C$39="",NA(),連結実質赤字比率に係る赤字・黒字の構成分析!C$39)</f>
        <v>小郡市後期高齢者医療特別会計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0.21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0.21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0.21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0.22</v>
      </c>
    </row>
    <row r="32" spans="1:11" x14ac:dyDescent="0.15">
      <c r="A32" s="180" t="str">
        <f>IF(連結実質赤字比率に係る赤字・黒字の構成分析!C$38="",NA(),連結実質赤字比率に係る赤字・黒字の構成分析!C$38)</f>
        <v>小郡市介護保険事業特別会計（介護保険事業勘定）</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0.74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0.54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v>
      </c>
    </row>
    <row r="33" spans="1:16" x14ac:dyDescent="0.15">
      <c r="A33" s="180" t="str">
        <f>IF(連結実質赤字比率に係る赤字・黒字の構成分析!C$37="",NA(),連結実質赤字比率に係る赤字・黒字の構成分析!C$37)</f>
        <v>小郡市工業団地整備事業特別会計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0.39</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7.66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6.86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3.76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2.21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1.78</v>
      </c>
    </row>
    <row r="35" spans="1:16" x14ac:dyDescent="0.15">
      <c r="A35" s="180" t="str">
        <f>IF(連結実質赤字比率に係る赤字・黒字の構成分析!C$35="",NA(),連結実質赤字比率に係る赤字・黒字の構成分析!C$35)</f>
        <v>小郡市下水道事業会計</v>
      </c>
      <c r="B35" s="180" t="e">
        <f>IF(ROUND(VALUE(SUBSTITUTE(連結実質赤字比率に係る赤字・黒字の構成分析!F$35,"▲", "-")), 2) &lt; 0, ABS(ROUND(VALUE(SUBSTITUTE(連結実質赤字比率に係る赤字・黒字の構成分析!F$35,"▲", "-")), 2)), NA())</f>
        <v>#VALUE!</v>
      </c>
      <c r="C35" s="180" t="e">
        <f>IF(ROUND(VALUE(SUBSTITUTE(連結実質赤字比率に係る赤字・黒字の構成分析!F$35,"▲", "-")), 2) &gt;= 0, ABS(ROUND(VALUE(SUBSTITUTE(連結実質赤字比率に係る赤字・黒字の構成分析!F$35,"▲", "-")), 2)), NA())</f>
        <v>#VALUE!</v>
      </c>
      <c r="D35" s="180" t="e">
        <f>IF(ROUND(VALUE(SUBSTITUTE(連結実質赤字比率に係る赤字・黒字の構成分析!G$35,"▲", "-")), 2) &lt; 0, ABS(ROUND(VALUE(SUBSTITUTE(連結実質赤字比率に係る赤字・黒字の構成分析!G$35,"▲", "-")), 2)), NA())</f>
        <v>#VALUE!</v>
      </c>
      <c r="E35" s="180" t="e">
        <f>IF(ROUND(VALUE(SUBSTITUTE(連結実質赤字比率に係る赤字・黒字の構成分析!G$35,"▲", "-")), 2) &gt;= 0, ABS(ROUND(VALUE(SUBSTITUTE(連結実質赤字比率に係る赤字・黒字の構成分析!G$35,"▲", "-")), 2)), NA())</f>
        <v>#VALUE!</v>
      </c>
      <c r="F35" s="180" t="e">
        <f>IF(ROUND(VALUE(SUBSTITUTE(連結実質赤字比率に係る赤字・黒字の構成分析!H$35,"▲", "-")), 2) &lt; 0, ABS(ROUND(VALUE(SUBSTITUTE(連結実質赤字比率に係る赤字・黒字の構成分析!H$35,"▲", "-")), 2)), NA())</f>
        <v>#VALUE!</v>
      </c>
      <c r="G35" s="180" t="e">
        <f>IF(ROUND(VALUE(SUBSTITUTE(連結実質赤字比率に係る赤字・黒字の構成分析!H$35,"▲", "-")), 2) &gt;= 0, ABS(ROUND(VALUE(SUBSTITUTE(連結実質赤字比率に係る赤字・黒字の構成分析!H$35,"▲", "-")), 2)), NA())</f>
        <v>#VALUE!</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3.86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2.86</v>
      </c>
    </row>
    <row r="36" spans="1:16" x14ac:dyDescent="0.15">
      <c r="A36" s="180" t="str">
        <f>IF(連結実質赤字比率に係る赤字・黒字の構成分析!C$34="",NA(),連結実質赤字比率に係る赤字・黒字の構成分析!C$34)</f>
        <v>小郡市国民健康保険事業特別会計</v>
      </c>
      <c r="B36" s="180">
        <f>IF(ROUND(VALUE(SUBSTITUTE(連結実質赤字比率に係る赤字・黒字の構成分析!F$34,"▲", "-")), 2) &lt; 0, ABS(ROUND(VALUE(SUBSTITUTE(連結実質赤字比率に係る赤字・黒字の構成分析!F$34,"▲", "-")), 2)), NA())</f>
        <v>7.23</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6.07</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4.6399999999999997</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1.9</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0.83</v>
      </c>
      <c r="K36" s="180" t="e">
        <f>IF(ROUND(VALUE(SUBSTITUTE(連結実質赤字比率に係る赤字・黒字の構成分析!J$34,"▲", "-")), 2) &gt;= 0, ABS(ROUND(VALUE(SUBSTITUTE(連結実質赤字比率に係る赤字・黒字の構成分析!J$34,"▲", "-")), 2)), NA())</f>
        <v>#N/A</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1857</v>
      </c>
      <c r="E42" s="181"/>
      <c r="F42" s="181"/>
      <c r="G42" s="181">
        <f>'実質公債費比率（分子）の構造'!L$52</f>
        <v>1804</v>
      </c>
      <c r="H42" s="181"/>
      <c r="I42" s="181"/>
      <c r="J42" s="181">
        <f>'実質公債費比率（分子）の構造'!M$52</f>
        <v>1828</v>
      </c>
      <c r="K42" s="181"/>
      <c r="L42" s="181"/>
      <c r="M42" s="181">
        <f>'実質公債費比率（分子）の構造'!N$52</f>
        <v>1812</v>
      </c>
      <c r="N42" s="181"/>
      <c r="O42" s="181"/>
      <c r="P42" s="181">
        <f>'実質公債費比率（分子）の構造'!O$52</f>
        <v>1732</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f>'実質公債費比率（分子）の構造'!K$50</f>
        <v>292</v>
      </c>
      <c r="C44" s="181"/>
      <c r="D44" s="181"/>
      <c r="E44" s="181">
        <f>'実質公債費比率（分子）の構造'!L$50</f>
        <v>302</v>
      </c>
      <c r="F44" s="181"/>
      <c r="G44" s="181"/>
      <c r="H44" s="181">
        <f>'実質公債費比率（分子）の構造'!M$50</f>
        <v>300</v>
      </c>
      <c r="I44" s="181"/>
      <c r="J44" s="181"/>
      <c r="K44" s="181">
        <f>'実質公債費比率（分子）の構造'!N$50</f>
        <v>294</v>
      </c>
      <c r="L44" s="181"/>
      <c r="M44" s="181"/>
      <c r="N44" s="181">
        <f>'実質公債費比率（分子）の構造'!O$50</f>
        <v>318</v>
      </c>
      <c r="O44" s="181"/>
      <c r="P44" s="181"/>
    </row>
    <row r="45" spans="1:16" x14ac:dyDescent="0.15">
      <c r="A45" s="181" t="s">
        <v>66</v>
      </c>
      <c r="B45" s="181">
        <f>'実質公債費比率（分子）の構造'!K$49</f>
        <v>5</v>
      </c>
      <c r="C45" s="181"/>
      <c r="D45" s="181"/>
      <c r="E45" s="181">
        <f>'実質公債費比率（分子）の構造'!L$49</f>
        <v>11</v>
      </c>
      <c r="F45" s="181"/>
      <c r="G45" s="181"/>
      <c r="H45" s="181">
        <f>'実質公債費比率（分子）の構造'!M$49</f>
        <v>18</v>
      </c>
      <c r="I45" s="181"/>
      <c r="J45" s="181"/>
      <c r="K45" s="181">
        <f>'実質公債費比率（分子）の構造'!N$49</f>
        <v>22</v>
      </c>
      <c r="L45" s="181"/>
      <c r="M45" s="181"/>
      <c r="N45" s="181">
        <f>'実質公債費比率（分子）の構造'!O$49</f>
        <v>30</v>
      </c>
      <c r="O45" s="181"/>
      <c r="P45" s="181"/>
    </row>
    <row r="46" spans="1:16" x14ac:dyDescent="0.15">
      <c r="A46" s="181" t="s">
        <v>67</v>
      </c>
      <c r="B46" s="181">
        <f>'実質公債費比率（分子）の構造'!K$48</f>
        <v>578</v>
      </c>
      <c r="C46" s="181"/>
      <c r="D46" s="181"/>
      <c r="E46" s="181">
        <f>'実質公債費比率（分子）の構造'!L$48</f>
        <v>596</v>
      </c>
      <c r="F46" s="181"/>
      <c r="G46" s="181"/>
      <c r="H46" s="181">
        <f>'実質公債費比率（分子）の構造'!M$48</f>
        <v>544</v>
      </c>
      <c r="I46" s="181"/>
      <c r="J46" s="181"/>
      <c r="K46" s="181">
        <f>'実質公債費比率（分子）の構造'!N$48</f>
        <v>566</v>
      </c>
      <c r="L46" s="181"/>
      <c r="M46" s="181"/>
      <c r="N46" s="181">
        <f>'実質公債費比率（分子）の構造'!O$48</f>
        <v>294</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2178</v>
      </c>
      <c r="C49" s="181"/>
      <c r="D49" s="181"/>
      <c r="E49" s="181">
        <f>'実質公債費比率（分子）の構造'!L$45</f>
        <v>2108</v>
      </c>
      <c r="F49" s="181"/>
      <c r="G49" s="181"/>
      <c r="H49" s="181">
        <f>'実質公債費比率（分子）の構造'!M$45</f>
        <v>2115</v>
      </c>
      <c r="I49" s="181"/>
      <c r="J49" s="181"/>
      <c r="K49" s="181">
        <f>'実質公債費比率（分子）の構造'!N$45</f>
        <v>2084</v>
      </c>
      <c r="L49" s="181"/>
      <c r="M49" s="181"/>
      <c r="N49" s="181">
        <f>'実質公債費比率（分子）の構造'!O$45</f>
        <v>1802</v>
      </c>
      <c r="O49" s="181"/>
      <c r="P49" s="181"/>
    </row>
    <row r="50" spans="1:16" x14ac:dyDescent="0.15">
      <c r="A50" s="181" t="s">
        <v>71</v>
      </c>
      <c r="B50" s="181" t="e">
        <f>NA()</f>
        <v>#N/A</v>
      </c>
      <c r="C50" s="181">
        <f>IF(ISNUMBER('実質公債費比率（分子）の構造'!K$53),'実質公債費比率（分子）の構造'!K$53,NA())</f>
        <v>1196</v>
      </c>
      <c r="D50" s="181" t="e">
        <f>NA()</f>
        <v>#N/A</v>
      </c>
      <c r="E50" s="181" t="e">
        <f>NA()</f>
        <v>#N/A</v>
      </c>
      <c r="F50" s="181">
        <f>IF(ISNUMBER('実質公債費比率（分子）の構造'!L$53),'実質公債費比率（分子）の構造'!L$53,NA())</f>
        <v>1213</v>
      </c>
      <c r="G50" s="181" t="e">
        <f>NA()</f>
        <v>#N/A</v>
      </c>
      <c r="H50" s="181" t="e">
        <f>NA()</f>
        <v>#N/A</v>
      </c>
      <c r="I50" s="181">
        <f>IF(ISNUMBER('実質公債費比率（分子）の構造'!M$53),'実質公債費比率（分子）の構造'!M$53,NA())</f>
        <v>1149</v>
      </c>
      <c r="J50" s="181" t="e">
        <f>NA()</f>
        <v>#N/A</v>
      </c>
      <c r="K50" s="181" t="e">
        <f>NA()</f>
        <v>#N/A</v>
      </c>
      <c r="L50" s="181">
        <f>IF(ISNUMBER('実質公債費比率（分子）の構造'!N$53),'実質公債費比率（分子）の構造'!N$53,NA())</f>
        <v>1154</v>
      </c>
      <c r="M50" s="181" t="e">
        <f>NA()</f>
        <v>#N/A</v>
      </c>
      <c r="N50" s="181" t="e">
        <f>NA()</f>
        <v>#N/A</v>
      </c>
      <c r="O50" s="181">
        <f>IF(ISNUMBER('実質公債費比率（分子）の構造'!O$53),'実質公債費比率（分子）の構造'!O$53,NA())</f>
        <v>712</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19575</v>
      </c>
      <c r="E56" s="180"/>
      <c r="F56" s="180"/>
      <c r="G56" s="180">
        <f>'将来負担比率（分子）の構造'!J$52</f>
        <v>19518</v>
      </c>
      <c r="H56" s="180"/>
      <c r="I56" s="180"/>
      <c r="J56" s="180">
        <f>'将来負担比率（分子）の構造'!K$52</f>
        <v>19427</v>
      </c>
      <c r="K56" s="180"/>
      <c r="L56" s="180"/>
      <c r="M56" s="180">
        <f>'将来負担比率（分子）の構造'!L$52</f>
        <v>19019</v>
      </c>
      <c r="N56" s="180"/>
      <c r="O56" s="180"/>
      <c r="P56" s="180">
        <f>'将来負担比率（分子）の構造'!M$52</f>
        <v>18639</v>
      </c>
    </row>
    <row r="57" spans="1:16" x14ac:dyDescent="0.15">
      <c r="A57" s="180" t="s">
        <v>42</v>
      </c>
      <c r="B57" s="180"/>
      <c r="C57" s="180"/>
      <c r="D57" s="180">
        <f>'将来負担比率（分子）の構造'!I$51</f>
        <v>328</v>
      </c>
      <c r="E57" s="180"/>
      <c r="F57" s="180"/>
      <c r="G57" s="180">
        <f>'将来負担比率（分子）の構造'!J$51</f>
        <v>266</v>
      </c>
      <c r="H57" s="180"/>
      <c r="I57" s="180"/>
      <c r="J57" s="180">
        <f>'将来負担比率（分子）の構造'!K$51</f>
        <v>228</v>
      </c>
      <c r="K57" s="180"/>
      <c r="L57" s="180"/>
      <c r="M57" s="180">
        <f>'将来負担比率（分子）の構造'!L$51</f>
        <v>162</v>
      </c>
      <c r="N57" s="180"/>
      <c r="O57" s="180"/>
      <c r="P57" s="180">
        <f>'将来負担比率（分子）の構造'!M$51</f>
        <v>124</v>
      </c>
    </row>
    <row r="58" spans="1:16" x14ac:dyDescent="0.15">
      <c r="A58" s="180" t="s">
        <v>41</v>
      </c>
      <c r="B58" s="180"/>
      <c r="C58" s="180"/>
      <c r="D58" s="180">
        <f>'将来負担比率（分子）の構造'!I$50</f>
        <v>4621</v>
      </c>
      <c r="E58" s="180"/>
      <c r="F58" s="180"/>
      <c r="G58" s="180">
        <f>'将来負担比率（分子）の構造'!J$50</f>
        <v>4667</v>
      </c>
      <c r="H58" s="180"/>
      <c r="I58" s="180"/>
      <c r="J58" s="180">
        <f>'将来負担比率（分子）の構造'!K$50</f>
        <v>4525</v>
      </c>
      <c r="K58" s="180"/>
      <c r="L58" s="180"/>
      <c r="M58" s="180">
        <f>'将来負担比率（分子）の構造'!L$50</f>
        <v>3911</v>
      </c>
      <c r="N58" s="180"/>
      <c r="O58" s="180"/>
      <c r="P58" s="180">
        <f>'将来負担比率（分子）の構造'!M$50</f>
        <v>3618</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2042</v>
      </c>
      <c r="C62" s="180"/>
      <c r="D62" s="180"/>
      <c r="E62" s="180">
        <f>'将来負担比率（分子）の構造'!J$45</f>
        <v>1768</v>
      </c>
      <c r="F62" s="180"/>
      <c r="G62" s="180"/>
      <c r="H62" s="180">
        <f>'将来負担比率（分子）の構造'!K$45</f>
        <v>1733</v>
      </c>
      <c r="I62" s="180"/>
      <c r="J62" s="180"/>
      <c r="K62" s="180">
        <f>'将来負担比率（分子）の構造'!L$45</f>
        <v>1532</v>
      </c>
      <c r="L62" s="180"/>
      <c r="M62" s="180"/>
      <c r="N62" s="180">
        <f>'将来負担比率（分子）の構造'!M$45</f>
        <v>1284</v>
      </c>
      <c r="O62" s="180"/>
      <c r="P62" s="180"/>
    </row>
    <row r="63" spans="1:16" x14ac:dyDescent="0.15">
      <c r="A63" s="180" t="s">
        <v>34</v>
      </c>
      <c r="B63" s="180">
        <f>'将来負担比率（分子）の構造'!I$44</f>
        <v>1976</v>
      </c>
      <c r="C63" s="180"/>
      <c r="D63" s="180"/>
      <c r="E63" s="180">
        <f>'将来負担比率（分子）の構造'!J$44</f>
        <v>1773</v>
      </c>
      <c r="F63" s="180"/>
      <c r="G63" s="180"/>
      <c r="H63" s="180">
        <f>'将来負担比率（分子）の構造'!K$44</f>
        <v>1667</v>
      </c>
      <c r="I63" s="180"/>
      <c r="J63" s="180"/>
      <c r="K63" s="180">
        <f>'将来負担比率（分子）の構造'!L$44</f>
        <v>1369</v>
      </c>
      <c r="L63" s="180"/>
      <c r="M63" s="180"/>
      <c r="N63" s="180">
        <f>'将来負担比率（分子）の構造'!M$44</f>
        <v>1079</v>
      </c>
      <c r="O63" s="180"/>
      <c r="P63" s="180"/>
    </row>
    <row r="64" spans="1:16" x14ac:dyDescent="0.15">
      <c r="A64" s="180" t="s">
        <v>33</v>
      </c>
      <c r="B64" s="180">
        <f>'将来負担比率（分子）の構造'!I$43</f>
        <v>8556</v>
      </c>
      <c r="C64" s="180"/>
      <c r="D64" s="180"/>
      <c r="E64" s="180">
        <f>'将来負担比率（分子）の構造'!J$43</f>
        <v>8744</v>
      </c>
      <c r="F64" s="180"/>
      <c r="G64" s="180"/>
      <c r="H64" s="180">
        <f>'将来負担比率（分子）の構造'!K$43</f>
        <v>8149</v>
      </c>
      <c r="I64" s="180"/>
      <c r="J64" s="180"/>
      <c r="K64" s="180">
        <f>'将来負担比率（分子）の構造'!L$43</f>
        <v>7543</v>
      </c>
      <c r="L64" s="180"/>
      <c r="M64" s="180"/>
      <c r="N64" s="180">
        <f>'将来負担比率（分子）の構造'!M$43</f>
        <v>6103</v>
      </c>
      <c r="O64" s="180"/>
      <c r="P64" s="180"/>
    </row>
    <row r="65" spans="1:16" x14ac:dyDescent="0.15">
      <c r="A65" s="180" t="s">
        <v>32</v>
      </c>
      <c r="B65" s="180">
        <f>'将来負担比率（分子）の構造'!I$42</f>
        <v>676</v>
      </c>
      <c r="C65" s="180"/>
      <c r="D65" s="180"/>
      <c r="E65" s="180">
        <f>'将来負担比率（分子）の構造'!J$42</f>
        <v>617</v>
      </c>
      <c r="F65" s="180"/>
      <c r="G65" s="180"/>
      <c r="H65" s="180">
        <f>'将来負担比率（分子）の構造'!K$42</f>
        <v>533</v>
      </c>
      <c r="I65" s="180"/>
      <c r="J65" s="180"/>
      <c r="K65" s="180">
        <f>'将来負担比率（分子）の構造'!L$42</f>
        <v>445</v>
      </c>
      <c r="L65" s="180"/>
      <c r="M65" s="180"/>
      <c r="N65" s="180">
        <f>'将来負担比率（分子）の構造'!M$42</f>
        <v>323</v>
      </c>
      <c r="O65" s="180"/>
      <c r="P65" s="180"/>
    </row>
    <row r="66" spans="1:16" x14ac:dyDescent="0.15">
      <c r="A66" s="180" t="s">
        <v>31</v>
      </c>
      <c r="B66" s="180">
        <f>'将来負担比率（分子）の構造'!I$41</f>
        <v>18338</v>
      </c>
      <c r="C66" s="180"/>
      <c r="D66" s="180"/>
      <c r="E66" s="180">
        <f>'将来負担比率（分子）の構造'!J$41</f>
        <v>18331</v>
      </c>
      <c r="F66" s="180"/>
      <c r="G66" s="180"/>
      <c r="H66" s="180">
        <f>'将来負担比率（分子）の構造'!K$41</f>
        <v>18353</v>
      </c>
      <c r="I66" s="180"/>
      <c r="J66" s="180"/>
      <c r="K66" s="180">
        <f>'将来負担比率（分子）の構造'!L$41</f>
        <v>17742</v>
      </c>
      <c r="L66" s="180"/>
      <c r="M66" s="180"/>
      <c r="N66" s="180">
        <f>'将来負担比率（分子）の構造'!M$41</f>
        <v>17771</v>
      </c>
      <c r="O66" s="180"/>
      <c r="P66" s="180"/>
    </row>
    <row r="67" spans="1:16" x14ac:dyDescent="0.15">
      <c r="A67" s="180" t="s">
        <v>75</v>
      </c>
      <c r="B67" s="180" t="e">
        <f>NA()</f>
        <v>#N/A</v>
      </c>
      <c r="C67" s="180">
        <f>IF(ISNUMBER('将来負担比率（分子）の構造'!I$53), IF('将来負担比率（分子）の構造'!I$53 &lt; 0, 0, '将来負担比率（分子）の構造'!I$53), NA())</f>
        <v>7064</v>
      </c>
      <c r="D67" s="180" t="e">
        <f>NA()</f>
        <v>#N/A</v>
      </c>
      <c r="E67" s="180" t="e">
        <f>NA()</f>
        <v>#N/A</v>
      </c>
      <c r="F67" s="180">
        <f>IF(ISNUMBER('将来負担比率（分子）の構造'!J$53), IF('将来負担比率（分子）の構造'!J$53 &lt; 0, 0, '将来負担比率（分子）の構造'!J$53), NA())</f>
        <v>6782</v>
      </c>
      <c r="G67" s="180" t="e">
        <f>NA()</f>
        <v>#N/A</v>
      </c>
      <c r="H67" s="180" t="e">
        <f>NA()</f>
        <v>#N/A</v>
      </c>
      <c r="I67" s="180">
        <f>IF(ISNUMBER('将来負担比率（分子）の構造'!K$53), IF('将来負担比率（分子）の構造'!K$53 &lt; 0, 0, '将来負担比率（分子）の構造'!K$53), NA())</f>
        <v>6255</v>
      </c>
      <c r="J67" s="180" t="e">
        <f>NA()</f>
        <v>#N/A</v>
      </c>
      <c r="K67" s="180" t="e">
        <f>NA()</f>
        <v>#N/A</v>
      </c>
      <c r="L67" s="180">
        <f>IF(ISNUMBER('将来負担比率（分子）の構造'!L$53), IF('将来負担比率（分子）の構造'!L$53 &lt; 0, 0, '将来負担比率（分子）の構造'!L$53), NA())</f>
        <v>5539</v>
      </c>
      <c r="M67" s="180" t="e">
        <f>NA()</f>
        <v>#N/A</v>
      </c>
      <c r="N67" s="180" t="e">
        <f>NA()</f>
        <v>#N/A</v>
      </c>
      <c r="O67" s="180">
        <f>IF(ISNUMBER('将来負担比率（分子）の構造'!M$53), IF('将来負担比率（分子）の構造'!M$53 &lt; 0, 0, '将来負担比率（分子）の構造'!M$53), NA())</f>
        <v>4179</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2971</v>
      </c>
      <c r="C72" s="184">
        <f>基金残高に係る経年分析!G55</f>
        <v>2224</v>
      </c>
      <c r="D72" s="184">
        <f>基金残高に係る経年分析!H55</f>
        <v>1728</v>
      </c>
    </row>
    <row r="73" spans="1:16" x14ac:dyDescent="0.15">
      <c r="A73" s="183" t="s">
        <v>78</v>
      </c>
      <c r="B73" s="184">
        <f>基金残高に係る経年分析!F56</f>
        <v>242</v>
      </c>
      <c r="C73" s="184">
        <f>基金残高に係る経年分析!G56</f>
        <v>46</v>
      </c>
      <c r="D73" s="184">
        <f>基金残高に係る経年分析!H56</f>
        <v>46</v>
      </c>
    </row>
    <row r="74" spans="1:16" x14ac:dyDescent="0.15">
      <c r="A74" s="183" t="s">
        <v>79</v>
      </c>
      <c r="B74" s="184">
        <f>基金残高に係る経年分析!F57</f>
        <v>803</v>
      </c>
      <c r="C74" s="184">
        <f>基金残高に係る経年分析!G57</f>
        <v>1027</v>
      </c>
      <c r="D74" s="184">
        <f>基金残高に係る経年分析!H57</f>
        <v>1140</v>
      </c>
    </row>
  </sheetData>
  <sheetProtection algorithmName="SHA-512" hashValue="MAqVkPWIPKwJp+a8c+xm63lz6X0W/6y37gmQyHwFlTFte9BcRTe/LAg25W6IKUmBsXaklKZLKoK1b5M4zqfEWQ==" saltValue="jFajbRwN8N74oEgoXWBs7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213</v>
      </c>
      <c r="DI1" s="618"/>
      <c r="DJ1" s="618"/>
      <c r="DK1" s="618"/>
      <c r="DL1" s="618"/>
      <c r="DM1" s="618"/>
      <c r="DN1" s="619"/>
      <c r="DO1" s="225"/>
      <c r="DP1" s="617" t="s">
        <v>214</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216</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217</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218</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219</v>
      </c>
      <c r="S4" s="621"/>
      <c r="T4" s="621"/>
      <c r="U4" s="621"/>
      <c r="V4" s="621"/>
      <c r="W4" s="621"/>
      <c r="X4" s="621"/>
      <c r="Y4" s="622"/>
      <c r="Z4" s="620" t="s">
        <v>220</v>
      </c>
      <c r="AA4" s="621"/>
      <c r="AB4" s="621"/>
      <c r="AC4" s="622"/>
      <c r="AD4" s="620" t="s">
        <v>221</v>
      </c>
      <c r="AE4" s="621"/>
      <c r="AF4" s="621"/>
      <c r="AG4" s="621"/>
      <c r="AH4" s="621"/>
      <c r="AI4" s="621"/>
      <c r="AJ4" s="621"/>
      <c r="AK4" s="622"/>
      <c r="AL4" s="620" t="s">
        <v>220</v>
      </c>
      <c r="AM4" s="621"/>
      <c r="AN4" s="621"/>
      <c r="AO4" s="622"/>
      <c r="AP4" s="626" t="s">
        <v>222</v>
      </c>
      <c r="AQ4" s="626"/>
      <c r="AR4" s="626"/>
      <c r="AS4" s="626"/>
      <c r="AT4" s="626"/>
      <c r="AU4" s="626"/>
      <c r="AV4" s="626"/>
      <c r="AW4" s="626"/>
      <c r="AX4" s="626"/>
      <c r="AY4" s="626"/>
      <c r="AZ4" s="626"/>
      <c r="BA4" s="626"/>
      <c r="BB4" s="626"/>
      <c r="BC4" s="626"/>
      <c r="BD4" s="626"/>
      <c r="BE4" s="626"/>
      <c r="BF4" s="626"/>
      <c r="BG4" s="626" t="s">
        <v>223</v>
      </c>
      <c r="BH4" s="626"/>
      <c r="BI4" s="626"/>
      <c r="BJ4" s="626"/>
      <c r="BK4" s="626"/>
      <c r="BL4" s="626"/>
      <c r="BM4" s="626"/>
      <c r="BN4" s="626"/>
      <c r="BO4" s="626" t="s">
        <v>220</v>
      </c>
      <c r="BP4" s="626"/>
      <c r="BQ4" s="626"/>
      <c r="BR4" s="626"/>
      <c r="BS4" s="626" t="s">
        <v>224</v>
      </c>
      <c r="BT4" s="626"/>
      <c r="BU4" s="626"/>
      <c r="BV4" s="626"/>
      <c r="BW4" s="626"/>
      <c r="BX4" s="626"/>
      <c r="BY4" s="626"/>
      <c r="BZ4" s="626"/>
      <c r="CA4" s="626"/>
      <c r="CB4" s="626"/>
      <c r="CD4" s="623" t="s">
        <v>225</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226</v>
      </c>
      <c r="C5" s="628"/>
      <c r="D5" s="628"/>
      <c r="E5" s="628"/>
      <c r="F5" s="628"/>
      <c r="G5" s="628"/>
      <c r="H5" s="628"/>
      <c r="I5" s="628"/>
      <c r="J5" s="628"/>
      <c r="K5" s="628"/>
      <c r="L5" s="628"/>
      <c r="M5" s="628"/>
      <c r="N5" s="628"/>
      <c r="O5" s="628"/>
      <c r="P5" s="628"/>
      <c r="Q5" s="629"/>
      <c r="R5" s="630">
        <v>6562239</v>
      </c>
      <c r="S5" s="631"/>
      <c r="T5" s="631"/>
      <c r="U5" s="631"/>
      <c r="V5" s="631"/>
      <c r="W5" s="631"/>
      <c r="X5" s="631"/>
      <c r="Y5" s="632"/>
      <c r="Z5" s="633">
        <v>32.5</v>
      </c>
      <c r="AA5" s="633"/>
      <c r="AB5" s="633"/>
      <c r="AC5" s="633"/>
      <c r="AD5" s="634">
        <v>6562239</v>
      </c>
      <c r="AE5" s="634"/>
      <c r="AF5" s="634"/>
      <c r="AG5" s="634"/>
      <c r="AH5" s="634"/>
      <c r="AI5" s="634"/>
      <c r="AJ5" s="634"/>
      <c r="AK5" s="634"/>
      <c r="AL5" s="635">
        <v>60.4</v>
      </c>
      <c r="AM5" s="636"/>
      <c r="AN5" s="636"/>
      <c r="AO5" s="637"/>
      <c r="AP5" s="627" t="s">
        <v>227</v>
      </c>
      <c r="AQ5" s="628"/>
      <c r="AR5" s="628"/>
      <c r="AS5" s="628"/>
      <c r="AT5" s="628"/>
      <c r="AU5" s="628"/>
      <c r="AV5" s="628"/>
      <c r="AW5" s="628"/>
      <c r="AX5" s="628"/>
      <c r="AY5" s="628"/>
      <c r="AZ5" s="628"/>
      <c r="BA5" s="628"/>
      <c r="BB5" s="628"/>
      <c r="BC5" s="628"/>
      <c r="BD5" s="628"/>
      <c r="BE5" s="628"/>
      <c r="BF5" s="629"/>
      <c r="BG5" s="641">
        <v>6562239</v>
      </c>
      <c r="BH5" s="642"/>
      <c r="BI5" s="642"/>
      <c r="BJ5" s="642"/>
      <c r="BK5" s="642"/>
      <c r="BL5" s="642"/>
      <c r="BM5" s="642"/>
      <c r="BN5" s="643"/>
      <c r="BO5" s="644">
        <v>100</v>
      </c>
      <c r="BP5" s="644"/>
      <c r="BQ5" s="644"/>
      <c r="BR5" s="644"/>
      <c r="BS5" s="645">
        <v>55347</v>
      </c>
      <c r="BT5" s="645"/>
      <c r="BU5" s="645"/>
      <c r="BV5" s="645"/>
      <c r="BW5" s="645"/>
      <c r="BX5" s="645"/>
      <c r="BY5" s="645"/>
      <c r="BZ5" s="645"/>
      <c r="CA5" s="645"/>
      <c r="CB5" s="649"/>
      <c r="CD5" s="623" t="s">
        <v>222</v>
      </c>
      <c r="CE5" s="624"/>
      <c r="CF5" s="624"/>
      <c r="CG5" s="624"/>
      <c r="CH5" s="624"/>
      <c r="CI5" s="624"/>
      <c r="CJ5" s="624"/>
      <c r="CK5" s="624"/>
      <c r="CL5" s="624"/>
      <c r="CM5" s="624"/>
      <c r="CN5" s="624"/>
      <c r="CO5" s="624"/>
      <c r="CP5" s="624"/>
      <c r="CQ5" s="625"/>
      <c r="CR5" s="623" t="s">
        <v>228</v>
      </c>
      <c r="CS5" s="624"/>
      <c r="CT5" s="624"/>
      <c r="CU5" s="624"/>
      <c r="CV5" s="624"/>
      <c r="CW5" s="624"/>
      <c r="CX5" s="624"/>
      <c r="CY5" s="625"/>
      <c r="CZ5" s="623" t="s">
        <v>220</v>
      </c>
      <c r="DA5" s="624"/>
      <c r="DB5" s="624"/>
      <c r="DC5" s="625"/>
      <c r="DD5" s="623" t="s">
        <v>229</v>
      </c>
      <c r="DE5" s="624"/>
      <c r="DF5" s="624"/>
      <c r="DG5" s="624"/>
      <c r="DH5" s="624"/>
      <c r="DI5" s="624"/>
      <c r="DJ5" s="624"/>
      <c r="DK5" s="624"/>
      <c r="DL5" s="624"/>
      <c r="DM5" s="624"/>
      <c r="DN5" s="624"/>
      <c r="DO5" s="624"/>
      <c r="DP5" s="625"/>
      <c r="DQ5" s="623" t="s">
        <v>230</v>
      </c>
      <c r="DR5" s="624"/>
      <c r="DS5" s="624"/>
      <c r="DT5" s="624"/>
      <c r="DU5" s="624"/>
      <c r="DV5" s="624"/>
      <c r="DW5" s="624"/>
      <c r="DX5" s="624"/>
      <c r="DY5" s="624"/>
      <c r="DZ5" s="624"/>
      <c r="EA5" s="624"/>
      <c r="EB5" s="624"/>
      <c r="EC5" s="625"/>
    </row>
    <row r="6" spans="2:143" ht="11.25" customHeight="1" x14ac:dyDescent="0.15">
      <c r="B6" s="638" t="s">
        <v>231</v>
      </c>
      <c r="C6" s="639"/>
      <c r="D6" s="639"/>
      <c r="E6" s="639"/>
      <c r="F6" s="639"/>
      <c r="G6" s="639"/>
      <c r="H6" s="639"/>
      <c r="I6" s="639"/>
      <c r="J6" s="639"/>
      <c r="K6" s="639"/>
      <c r="L6" s="639"/>
      <c r="M6" s="639"/>
      <c r="N6" s="639"/>
      <c r="O6" s="639"/>
      <c r="P6" s="639"/>
      <c r="Q6" s="640"/>
      <c r="R6" s="641">
        <v>202113</v>
      </c>
      <c r="S6" s="642"/>
      <c r="T6" s="642"/>
      <c r="U6" s="642"/>
      <c r="V6" s="642"/>
      <c r="W6" s="642"/>
      <c r="X6" s="642"/>
      <c r="Y6" s="643"/>
      <c r="Z6" s="644">
        <v>1</v>
      </c>
      <c r="AA6" s="644"/>
      <c r="AB6" s="644"/>
      <c r="AC6" s="644"/>
      <c r="AD6" s="645">
        <v>202113</v>
      </c>
      <c r="AE6" s="645"/>
      <c r="AF6" s="645"/>
      <c r="AG6" s="645"/>
      <c r="AH6" s="645"/>
      <c r="AI6" s="645"/>
      <c r="AJ6" s="645"/>
      <c r="AK6" s="645"/>
      <c r="AL6" s="646">
        <v>1.9</v>
      </c>
      <c r="AM6" s="647"/>
      <c r="AN6" s="647"/>
      <c r="AO6" s="648"/>
      <c r="AP6" s="638" t="s">
        <v>232</v>
      </c>
      <c r="AQ6" s="639"/>
      <c r="AR6" s="639"/>
      <c r="AS6" s="639"/>
      <c r="AT6" s="639"/>
      <c r="AU6" s="639"/>
      <c r="AV6" s="639"/>
      <c r="AW6" s="639"/>
      <c r="AX6" s="639"/>
      <c r="AY6" s="639"/>
      <c r="AZ6" s="639"/>
      <c r="BA6" s="639"/>
      <c r="BB6" s="639"/>
      <c r="BC6" s="639"/>
      <c r="BD6" s="639"/>
      <c r="BE6" s="639"/>
      <c r="BF6" s="640"/>
      <c r="BG6" s="641">
        <v>6562239</v>
      </c>
      <c r="BH6" s="642"/>
      <c r="BI6" s="642"/>
      <c r="BJ6" s="642"/>
      <c r="BK6" s="642"/>
      <c r="BL6" s="642"/>
      <c r="BM6" s="642"/>
      <c r="BN6" s="643"/>
      <c r="BO6" s="644">
        <v>100</v>
      </c>
      <c r="BP6" s="644"/>
      <c r="BQ6" s="644"/>
      <c r="BR6" s="644"/>
      <c r="BS6" s="645">
        <v>55347</v>
      </c>
      <c r="BT6" s="645"/>
      <c r="BU6" s="645"/>
      <c r="BV6" s="645"/>
      <c r="BW6" s="645"/>
      <c r="BX6" s="645"/>
      <c r="BY6" s="645"/>
      <c r="BZ6" s="645"/>
      <c r="CA6" s="645"/>
      <c r="CB6" s="649"/>
      <c r="CD6" s="652" t="s">
        <v>233</v>
      </c>
      <c r="CE6" s="653"/>
      <c r="CF6" s="653"/>
      <c r="CG6" s="653"/>
      <c r="CH6" s="653"/>
      <c r="CI6" s="653"/>
      <c r="CJ6" s="653"/>
      <c r="CK6" s="653"/>
      <c r="CL6" s="653"/>
      <c r="CM6" s="653"/>
      <c r="CN6" s="653"/>
      <c r="CO6" s="653"/>
      <c r="CP6" s="653"/>
      <c r="CQ6" s="654"/>
      <c r="CR6" s="641">
        <v>218203</v>
      </c>
      <c r="CS6" s="642"/>
      <c r="CT6" s="642"/>
      <c r="CU6" s="642"/>
      <c r="CV6" s="642"/>
      <c r="CW6" s="642"/>
      <c r="CX6" s="642"/>
      <c r="CY6" s="643"/>
      <c r="CZ6" s="635">
        <v>1.1000000000000001</v>
      </c>
      <c r="DA6" s="636"/>
      <c r="DB6" s="636"/>
      <c r="DC6" s="655"/>
      <c r="DD6" s="650" t="s">
        <v>126</v>
      </c>
      <c r="DE6" s="642"/>
      <c r="DF6" s="642"/>
      <c r="DG6" s="642"/>
      <c r="DH6" s="642"/>
      <c r="DI6" s="642"/>
      <c r="DJ6" s="642"/>
      <c r="DK6" s="642"/>
      <c r="DL6" s="642"/>
      <c r="DM6" s="642"/>
      <c r="DN6" s="642"/>
      <c r="DO6" s="642"/>
      <c r="DP6" s="643"/>
      <c r="DQ6" s="650">
        <v>218203</v>
      </c>
      <c r="DR6" s="642"/>
      <c r="DS6" s="642"/>
      <c r="DT6" s="642"/>
      <c r="DU6" s="642"/>
      <c r="DV6" s="642"/>
      <c r="DW6" s="642"/>
      <c r="DX6" s="642"/>
      <c r="DY6" s="642"/>
      <c r="DZ6" s="642"/>
      <c r="EA6" s="642"/>
      <c r="EB6" s="642"/>
      <c r="EC6" s="651"/>
    </row>
    <row r="7" spans="2:143" ht="11.25" customHeight="1" x14ac:dyDescent="0.15">
      <c r="B7" s="638" t="s">
        <v>234</v>
      </c>
      <c r="C7" s="639"/>
      <c r="D7" s="639"/>
      <c r="E7" s="639"/>
      <c r="F7" s="639"/>
      <c r="G7" s="639"/>
      <c r="H7" s="639"/>
      <c r="I7" s="639"/>
      <c r="J7" s="639"/>
      <c r="K7" s="639"/>
      <c r="L7" s="639"/>
      <c r="M7" s="639"/>
      <c r="N7" s="639"/>
      <c r="O7" s="639"/>
      <c r="P7" s="639"/>
      <c r="Q7" s="640"/>
      <c r="R7" s="641">
        <v>11305</v>
      </c>
      <c r="S7" s="642"/>
      <c r="T7" s="642"/>
      <c r="U7" s="642"/>
      <c r="V7" s="642"/>
      <c r="W7" s="642"/>
      <c r="X7" s="642"/>
      <c r="Y7" s="643"/>
      <c r="Z7" s="644">
        <v>0.1</v>
      </c>
      <c r="AA7" s="644"/>
      <c r="AB7" s="644"/>
      <c r="AC7" s="644"/>
      <c r="AD7" s="645">
        <v>11305</v>
      </c>
      <c r="AE7" s="645"/>
      <c r="AF7" s="645"/>
      <c r="AG7" s="645"/>
      <c r="AH7" s="645"/>
      <c r="AI7" s="645"/>
      <c r="AJ7" s="645"/>
      <c r="AK7" s="645"/>
      <c r="AL7" s="646">
        <v>0.1</v>
      </c>
      <c r="AM7" s="647"/>
      <c r="AN7" s="647"/>
      <c r="AO7" s="648"/>
      <c r="AP7" s="638" t="s">
        <v>235</v>
      </c>
      <c r="AQ7" s="639"/>
      <c r="AR7" s="639"/>
      <c r="AS7" s="639"/>
      <c r="AT7" s="639"/>
      <c r="AU7" s="639"/>
      <c r="AV7" s="639"/>
      <c r="AW7" s="639"/>
      <c r="AX7" s="639"/>
      <c r="AY7" s="639"/>
      <c r="AZ7" s="639"/>
      <c r="BA7" s="639"/>
      <c r="BB7" s="639"/>
      <c r="BC7" s="639"/>
      <c r="BD7" s="639"/>
      <c r="BE7" s="639"/>
      <c r="BF7" s="640"/>
      <c r="BG7" s="641">
        <v>3285159</v>
      </c>
      <c r="BH7" s="642"/>
      <c r="BI7" s="642"/>
      <c r="BJ7" s="642"/>
      <c r="BK7" s="642"/>
      <c r="BL7" s="642"/>
      <c r="BM7" s="642"/>
      <c r="BN7" s="643"/>
      <c r="BO7" s="644">
        <v>50.1</v>
      </c>
      <c r="BP7" s="644"/>
      <c r="BQ7" s="644"/>
      <c r="BR7" s="644"/>
      <c r="BS7" s="645">
        <v>55347</v>
      </c>
      <c r="BT7" s="645"/>
      <c r="BU7" s="645"/>
      <c r="BV7" s="645"/>
      <c r="BW7" s="645"/>
      <c r="BX7" s="645"/>
      <c r="BY7" s="645"/>
      <c r="BZ7" s="645"/>
      <c r="CA7" s="645"/>
      <c r="CB7" s="649"/>
      <c r="CD7" s="656" t="s">
        <v>236</v>
      </c>
      <c r="CE7" s="657"/>
      <c r="CF7" s="657"/>
      <c r="CG7" s="657"/>
      <c r="CH7" s="657"/>
      <c r="CI7" s="657"/>
      <c r="CJ7" s="657"/>
      <c r="CK7" s="657"/>
      <c r="CL7" s="657"/>
      <c r="CM7" s="657"/>
      <c r="CN7" s="657"/>
      <c r="CO7" s="657"/>
      <c r="CP7" s="657"/>
      <c r="CQ7" s="658"/>
      <c r="CR7" s="641">
        <v>2579202</v>
      </c>
      <c r="CS7" s="642"/>
      <c r="CT7" s="642"/>
      <c r="CU7" s="642"/>
      <c r="CV7" s="642"/>
      <c r="CW7" s="642"/>
      <c r="CX7" s="642"/>
      <c r="CY7" s="643"/>
      <c r="CZ7" s="644">
        <v>13</v>
      </c>
      <c r="DA7" s="644"/>
      <c r="DB7" s="644"/>
      <c r="DC7" s="644"/>
      <c r="DD7" s="650">
        <v>110000</v>
      </c>
      <c r="DE7" s="642"/>
      <c r="DF7" s="642"/>
      <c r="DG7" s="642"/>
      <c r="DH7" s="642"/>
      <c r="DI7" s="642"/>
      <c r="DJ7" s="642"/>
      <c r="DK7" s="642"/>
      <c r="DL7" s="642"/>
      <c r="DM7" s="642"/>
      <c r="DN7" s="642"/>
      <c r="DO7" s="642"/>
      <c r="DP7" s="643"/>
      <c r="DQ7" s="650">
        <v>1755386</v>
      </c>
      <c r="DR7" s="642"/>
      <c r="DS7" s="642"/>
      <c r="DT7" s="642"/>
      <c r="DU7" s="642"/>
      <c r="DV7" s="642"/>
      <c r="DW7" s="642"/>
      <c r="DX7" s="642"/>
      <c r="DY7" s="642"/>
      <c r="DZ7" s="642"/>
      <c r="EA7" s="642"/>
      <c r="EB7" s="642"/>
      <c r="EC7" s="651"/>
    </row>
    <row r="8" spans="2:143" ht="11.25" customHeight="1" x14ac:dyDescent="0.15">
      <c r="B8" s="638" t="s">
        <v>237</v>
      </c>
      <c r="C8" s="639"/>
      <c r="D8" s="639"/>
      <c r="E8" s="639"/>
      <c r="F8" s="639"/>
      <c r="G8" s="639"/>
      <c r="H8" s="639"/>
      <c r="I8" s="639"/>
      <c r="J8" s="639"/>
      <c r="K8" s="639"/>
      <c r="L8" s="639"/>
      <c r="M8" s="639"/>
      <c r="N8" s="639"/>
      <c r="O8" s="639"/>
      <c r="P8" s="639"/>
      <c r="Q8" s="640"/>
      <c r="R8" s="641">
        <v>25116</v>
      </c>
      <c r="S8" s="642"/>
      <c r="T8" s="642"/>
      <c r="U8" s="642"/>
      <c r="V8" s="642"/>
      <c r="W8" s="642"/>
      <c r="X8" s="642"/>
      <c r="Y8" s="643"/>
      <c r="Z8" s="644">
        <v>0.1</v>
      </c>
      <c r="AA8" s="644"/>
      <c r="AB8" s="644"/>
      <c r="AC8" s="644"/>
      <c r="AD8" s="645">
        <v>25116</v>
      </c>
      <c r="AE8" s="645"/>
      <c r="AF8" s="645"/>
      <c r="AG8" s="645"/>
      <c r="AH8" s="645"/>
      <c r="AI8" s="645"/>
      <c r="AJ8" s="645"/>
      <c r="AK8" s="645"/>
      <c r="AL8" s="646">
        <v>0.2</v>
      </c>
      <c r="AM8" s="647"/>
      <c r="AN8" s="647"/>
      <c r="AO8" s="648"/>
      <c r="AP8" s="638" t="s">
        <v>238</v>
      </c>
      <c r="AQ8" s="639"/>
      <c r="AR8" s="639"/>
      <c r="AS8" s="639"/>
      <c r="AT8" s="639"/>
      <c r="AU8" s="639"/>
      <c r="AV8" s="639"/>
      <c r="AW8" s="639"/>
      <c r="AX8" s="639"/>
      <c r="AY8" s="639"/>
      <c r="AZ8" s="639"/>
      <c r="BA8" s="639"/>
      <c r="BB8" s="639"/>
      <c r="BC8" s="639"/>
      <c r="BD8" s="639"/>
      <c r="BE8" s="639"/>
      <c r="BF8" s="640"/>
      <c r="BG8" s="641">
        <v>100482</v>
      </c>
      <c r="BH8" s="642"/>
      <c r="BI8" s="642"/>
      <c r="BJ8" s="642"/>
      <c r="BK8" s="642"/>
      <c r="BL8" s="642"/>
      <c r="BM8" s="642"/>
      <c r="BN8" s="643"/>
      <c r="BO8" s="644">
        <v>1.5</v>
      </c>
      <c r="BP8" s="644"/>
      <c r="BQ8" s="644"/>
      <c r="BR8" s="644"/>
      <c r="BS8" s="650" t="s">
        <v>239</v>
      </c>
      <c r="BT8" s="642"/>
      <c r="BU8" s="642"/>
      <c r="BV8" s="642"/>
      <c r="BW8" s="642"/>
      <c r="BX8" s="642"/>
      <c r="BY8" s="642"/>
      <c r="BZ8" s="642"/>
      <c r="CA8" s="642"/>
      <c r="CB8" s="651"/>
      <c r="CD8" s="656" t="s">
        <v>240</v>
      </c>
      <c r="CE8" s="657"/>
      <c r="CF8" s="657"/>
      <c r="CG8" s="657"/>
      <c r="CH8" s="657"/>
      <c r="CI8" s="657"/>
      <c r="CJ8" s="657"/>
      <c r="CK8" s="657"/>
      <c r="CL8" s="657"/>
      <c r="CM8" s="657"/>
      <c r="CN8" s="657"/>
      <c r="CO8" s="657"/>
      <c r="CP8" s="657"/>
      <c r="CQ8" s="658"/>
      <c r="CR8" s="641">
        <v>7680437</v>
      </c>
      <c r="CS8" s="642"/>
      <c r="CT8" s="642"/>
      <c r="CU8" s="642"/>
      <c r="CV8" s="642"/>
      <c r="CW8" s="642"/>
      <c r="CX8" s="642"/>
      <c r="CY8" s="643"/>
      <c r="CZ8" s="644">
        <v>38.6</v>
      </c>
      <c r="DA8" s="644"/>
      <c r="DB8" s="644"/>
      <c r="DC8" s="644"/>
      <c r="DD8" s="650">
        <v>51293</v>
      </c>
      <c r="DE8" s="642"/>
      <c r="DF8" s="642"/>
      <c r="DG8" s="642"/>
      <c r="DH8" s="642"/>
      <c r="DI8" s="642"/>
      <c r="DJ8" s="642"/>
      <c r="DK8" s="642"/>
      <c r="DL8" s="642"/>
      <c r="DM8" s="642"/>
      <c r="DN8" s="642"/>
      <c r="DO8" s="642"/>
      <c r="DP8" s="643"/>
      <c r="DQ8" s="650">
        <v>3690228</v>
      </c>
      <c r="DR8" s="642"/>
      <c r="DS8" s="642"/>
      <c r="DT8" s="642"/>
      <c r="DU8" s="642"/>
      <c r="DV8" s="642"/>
      <c r="DW8" s="642"/>
      <c r="DX8" s="642"/>
      <c r="DY8" s="642"/>
      <c r="DZ8" s="642"/>
      <c r="EA8" s="642"/>
      <c r="EB8" s="642"/>
      <c r="EC8" s="651"/>
    </row>
    <row r="9" spans="2:143" ht="11.25" customHeight="1" x14ac:dyDescent="0.15">
      <c r="B9" s="638" t="s">
        <v>241</v>
      </c>
      <c r="C9" s="639"/>
      <c r="D9" s="639"/>
      <c r="E9" s="639"/>
      <c r="F9" s="639"/>
      <c r="G9" s="639"/>
      <c r="H9" s="639"/>
      <c r="I9" s="639"/>
      <c r="J9" s="639"/>
      <c r="K9" s="639"/>
      <c r="L9" s="639"/>
      <c r="M9" s="639"/>
      <c r="N9" s="639"/>
      <c r="O9" s="639"/>
      <c r="P9" s="639"/>
      <c r="Q9" s="640"/>
      <c r="R9" s="641">
        <v>23016</v>
      </c>
      <c r="S9" s="642"/>
      <c r="T9" s="642"/>
      <c r="U9" s="642"/>
      <c r="V9" s="642"/>
      <c r="W9" s="642"/>
      <c r="X9" s="642"/>
      <c r="Y9" s="643"/>
      <c r="Z9" s="644">
        <v>0.1</v>
      </c>
      <c r="AA9" s="644"/>
      <c r="AB9" s="644"/>
      <c r="AC9" s="644"/>
      <c r="AD9" s="645">
        <v>23016</v>
      </c>
      <c r="AE9" s="645"/>
      <c r="AF9" s="645"/>
      <c r="AG9" s="645"/>
      <c r="AH9" s="645"/>
      <c r="AI9" s="645"/>
      <c r="AJ9" s="645"/>
      <c r="AK9" s="645"/>
      <c r="AL9" s="646">
        <v>0.2</v>
      </c>
      <c r="AM9" s="647"/>
      <c r="AN9" s="647"/>
      <c r="AO9" s="648"/>
      <c r="AP9" s="638" t="s">
        <v>242</v>
      </c>
      <c r="AQ9" s="639"/>
      <c r="AR9" s="639"/>
      <c r="AS9" s="639"/>
      <c r="AT9" s="639"/>
      <c r="AU9" s="639"/>
      <c r="AV9" s="639"/>
      <c r="AW9" s="639"/>
      <c r="AX9" s="639"/>
      <c r="AY9" s="639"/>
      <c r="AZ9" s="639"/>
      <c r="BA9" s="639"/>
      <c r="BB9" s="639"/>
      <c r="BC9" s="639"/>
      <c r="BD9" s="639"/>
      <c r="BE9" s="639"/>
      <c r="BF9" s="640"/>
      <c r="BG9" s="641">
        <v>2797786</v>
      </c>
      <c r="BH9" s="642"/>
      <c r="BI9" s="642"/>
      <c r="BJ9" s="642"/>
      <c r="BK9" s="642"/>
      <c r="BL9" s="642"/>
      <c r="BM9" s="642"/>
      <c r="BN9" s="643"/>
      <c r="BO9" s="644">
        <v>42.6</v>
      </c>
      <c r="BP9" s="644"/>
      <c r="BQ9" s="644"/>
      <c r="BR9" s="644"/>
      <c r="BS9" s="650" t="s">
        <v>239</v>
      </c>
      <c r="BT9" s="642"/>
      <c r="BU9" s="642"/>
      <c r="BV9" s="642"/>
      <c r="BW9" s="642"/>
      <c r="BX9" s="642"/>
      <c r="BY9" s="642"/>
      <c r="BZ9" s="642"/>
      <c r="CA9" s="642"/>
      <c r="CB9" s="651"/>
      <c r="CD9" s="656" t="s">
        <v>243</v>
      </c>
      <c r="CE9" s="657"/>
      <c r="CF9" s="657"/>
      <c r="CG9" s="657"/>
      <c r="CH9" s="657"/>
      <c r="CI9" s="657"/>
      <c r="CJ9" s="657"/>
      <c r="CK9" s="657"/>
      <c r="CL9" s="657"/>
      <c r="CM9" s="657"/>
      <c r="CN9" s="657"/>
      <c r="CO9" s="657"/>
      <c r="CP9" s="657"/>
      <c r="CQ9" s="658"/>
      <c r="CR9" s="641">
        <v>1933420</v>
      </c>
      <c r="CS9" s="642"/>
      <c r="CT9" s="642"/>
      <c r="CU9" s="642"/>
      <c r="CV9" s="642"/>
      <c r="CW9" s="642"/>
      <c r="CX9" s="642"/>
      <c r="CY9" s="643"/>
      <c r="CZ9" s="644">
        <v>9.6999999999999993</v>
      </c>
      <c r="DA9" s="644"/>
      <c r="DB9" s="644"/>
      <c r="DC9" s="644"/>
      <c r="DD9" s="650">
        <v>59307</v>
      </c>
      <c r="DE9" s="642"/>
      <c r="DF9" s="642"/>
      <c r="DG9" s="642"/>
      <c r="DH9" s="642"/>
      <c r="DI9" s="642"/>
      <c r="DJ9" s="642"/>
      <c r="DK9" s="642"/>
      <c r="DL9" s="642"/>
      <c r="DM9" s="642"/>
      <c r="DN9" s="642"/>
      <c r="DO9" s="642"/>
      <c r="DP9" s="643"/>
      <c r="DQ9" s="650">
        <v>1567803</v>
      </c>
      <c r="DR9" s="642"/>
      <c r="DS9" s="642"/>
      <c r="DT9" s="642"/>
      <c r="DU9" s="642"/>
      <c r="DV9" s="642"/>
      <c r="DW9" s="642"/>
      <c r="DX9" s="642"/>
      <c r="DY9" s="642"/>
      <c r="DZ9" s="642"/>
      <c r="EA9" s="642"/>
      <c r="EB9" s="642"/>
      <c r="EC9" s="651"/>
    </row>
    <row r="10" spans="2:143" ht="11.25" customHeight="1" x14ac:dyDescent="0.15">
      <c r="B10" s="638" t="s">
        <v>244</v>
      </c>
      <c r="C10" s="639"/>
      <c r="D10" s="639"/>
      <c r="E10" s="639"/>
      <c r="F10" s="639"/>
      <c r="G10" s="639"/>
      <c r="H10" s="639"/>
      <c r="I10" s="639"/>
      <c r="J10" s="639"/>
      <c r="K10" s="639"/>
      <c r="L10" s="639"/>
      <c r="M10" s="639"/>
      <c r="N10" s="639"/>
      <c r="O10" s="639"/>
      <c r="P10" s="639"/>
      <c r="Q10" s="640"/>
      <c r="R10" s="641" t="s">
        <v>126</v>
      </c>
      <c r="S10" s="642"/>
      <c r="T10" s="642"/>
      <c r="U10" s="642"/>
      <c r="V10" s="642"/>
      <c r="W10" s="642"/>
      <c r="X10" s="642"/>
      <c r="Y10" s="643"/>
      <c r="Z10" s="644" t="s">
        <v>126</v>
      </c>
      <c r="AA10" s="644"/>
      <c r="AB10" s="644"/>
      <c r="AC10" s="644"/>
      <c r="AD10" s="645" t="s">
        <v>126</v>
      </c>
      <c r="AE10" s="645"/>
      <c r="AF10" s="645"/>
      <c r="AG10" s="645"/>
      <c r="AH10" s="645"/>
      <c r="AI10" s="645"/>
      <c r="AJ10" s="645"/>
      <c r="AK10" s="645"/>
      <c r="AL10" s="646" t="s">
        <v>126</v>
      </c>
      <c r="AM10" s="647"/>
      <c r="AN10" s="647"/>
      <c r="AO10" s="648"/>
      <c r="AP10" s="638" t="s">
        <v>245</v>
      </c>
      <c r="AQ10" s="639"/>
      <c r="AR10" s="639"/>
      <c r="AS10" s="639"/>
      <c r="AT10" s="639"/>
      <c r="AU10" s="639"/>
      <c r="AV10" s="639"/>
      <c r="AW10" s="639"/>
      <c r="AX10" s="639"/>
      <c r="AY10" s="639"/>
      <c r="AZ10" s="639"/>
      <c r="BA10" s="639"/>
      <c r="BB10" s="639"/>
      <c r="BC10" s="639"/>
      <c r="BD10" s="639"/>
      <c r="BE10" s="639"/>
      <c r="BF10" s="640"/>
      <c r="BG10" s="641">
        <v>107782</v>
      </c>
      <c r="BH10" s="642"/>
      <c r="BI10" s="642"/>
      <c r="BJ10" s="642"/>
      <c r="BK10" s="642"/>
      <c r="BL10" s="642"/>
      <c r="BM10" s="642"/>
      <c r="BN10" s="643"/>
      <c r="BO10" s="644">
        <v>1.6</v>
      </c>
      <c r="BP10" s="644"/>
      <c r="BQ10" s="644"/>
      <c r="BR10" s="644"/>
      <c r="BS10" s="650" t="s">
        <v>239</v>
      </c>
      <c r="BT10" s="642"/>
      <c r="BU10" s="642"/>
      <c r="BV10" s="642"/>
      <c r="BW10" s="642"/>
      <c r="BX10" s="642"/>
      <c r="BY10" s="642"/>
      <c r="BZ10" s="642"/>
      <c r="CA10" s="642"/>
      <c r="CB10" s="651"/>
      <c r="CD10" s="656" t="s">
        <v>246</v>
      </c>
      <c r="CE10" s="657"/>
      <c r="CF10" s="657"/>
      <c r="CG10" s="657"/>
      <c r="CH10" s="657"/>
      <c r="CI10" s="657"/>
      <c r="CJ10" s="657"/>
      <c r="CK10" s="657"/>
      <c r="CL10" s="657"/>
      <c r="CM10" s="657"/>
      <c r="CN10" s="657"/>
      <c r="CO10" s="657"/>
      <c r="CP10" s="657"/>
      <c r="CQ10" s="658"/>
      <c r="CR10" s="641">
        <v>22773</v>
      </c>
      <c r="CS10" s="642"/>
      <c r="CT10" s="642"/>
      <c r="CU10" s="642"/>
      <c r="CV10" s="642"/>
      <c r="CW10" s="642"/>
      <c r="CX10" s="642"/>
      <c r="CY10" s="643"/>
      <c r="CZ10" s="644">
        <v>0.1</v>
      </c>
      <c r="DA10" s="644"/>
      <c r="DB10" s="644"/>
      <c r="DC10" s="644"/>
      <c r="DD10" s="650" t="s">
        <v>126</v>
      </c>
      <c r="DE10" s="642"/>
      <c r="DF10" s="642"/>
      <c r="DG10" s="642"/>
      <c r="DH10" s="642"/>
      <c r="DI10" s="642"/>
      <c r="DJ10" s="642"/>
      <c r="DK10" s="642"/>
      <c r="DL10" s="642"/>
      <c r="DM10" s="642"/>
      <c r="DN10" s="642"/>
      <c r="DO10" s="642"/>
      <c r="DP10" s="643"/>
      <c r="DQ10" s="650">
        <v>13688</v>
      </c>
      <c r="DR10" s="642"/>
      <c r="DS10" s="642"/>
      <c r="DT10" s="642"/>
      <c r="DU10" s="642"/>
      <c r="DV10" s="642"/>
      <c r="DW10" s="642"/>
      <c r="DX10" s="642"/>
      <c r="DY10" s="642"/>
      <c r="DZ10" s="642"/>
      <c r="EA10" s="642"/>
      <c r="EB10" s="642"/>
      <c r="EC10" s="651"/>
    </row>
    <row r="11" spans="2:143" ht="11.25" customHeight="1" x14ac:dyDescent="0.15">
      <c r="B11" s="638" t="s">
        <v>247</v>
      </c>
      <c r="C11" s="639"/>
      <c r="D11" s="639"/>
      <c r="E11" s="639"/>
      <c r="F11" s="639"/>
      <c r="G11" s="639"/>
      <c r="H11" s="639"/>
      <c r="I11" s="639"/>
      <c r="J11" s="639"/>
      <c r="K11" s="639"/>
      <c r="L11" s="639"/>
      <c r="M11" s="639"/>
      <c r="N11" s="639"/>
      <c r="O11" s="639"/>
      <c r="P11" s="639"/>
      <c r="Q11" s="640"/>
      <c r="R11" s="641" t="s">
        <v>239</v>
      </c>
      <c r="S11" s="642"/>
      <c r="T11" s="642"/>
      <c r="U11" s="642"/>
      <c r="V11" s="642"/>
      <c r="W11" s="642"/>
      <c r="X11" s="642"/>
      <c r="Y11" s="643"/>
      <c r="Z11" s="644" t="s">
        <v>239</v>
      </c>
      <c r="AA11" s="644"/>
      <c r="AB11" s="644"/>
      <c r="AC11" s="644"/>
      <c r="AD11" s="645" t="s">
        <v>126</v>
      </c>
      <c r="AE11" s="645"/>
      <c r="AF11" s="645"/>
      <c r="AG11" s="645"/>
      <c r="AH11" s="645"/>
      <c r="AI11" s="645"/>
      <c r="AJ11" s="645"/>
      <c r="AK11" s="645"/>
      <c r="AL11" s="646" t="s">
        <v>126</v>
      </c>
      <c r="AM11" s="647"/>
      <c r="AN11" s="647"/>
      <c r="AO11" s="648"/>
      <c r="AP11" s="638" t="s">
        <v>248</v>
      </c>
      <c r="AQ11" s="639"/>
      <c r="AR11" s="639"/>
      <c r="AS11" s="639"/>
      <c r="AT11" s="639"/>
      <c r="AU11" s="639"/>
      <c r="AV11" s="639"/>
      <c r="AW11" s="639"/>
      <c r="AX11" s="639"/>
      <c r="AY11" s="639"/>
      <c r="AZ11" s="639"/>
      <c r="BA11" s="639"/>
      <c r="BB11" s="639"/>
      <c r="BC11" s="639"/>
      <c r="BD11" s="639"/>
      <c r="BE11" s="639"/>
      <c r="BF11" s="640"/>
      <c r="BG11" s="641">
        <v>279109</v>
      </c>
      <c r="BH11" s="642"/>
      <c r="BI11" s="642"/>
      <c r="BJ11" s="642"/>
      <c r="BK11" s="642"/>
      <c r="BL11" s="642"/>
      <c r="BM11" s="642"/>
      <c r="BN11" s="643"/>
      <c r="BO11" s="644">
        <v>4.3</v>
      </c>
      <c r="BP11" s="644"/>
      <c r="BQ11" s="644"/>
      <c r="BR11" s="644"/>
      <c r="BS11" s="650">
        <v>55347</v>
      </c>
      <c r="BT11" s="642"/>
      <c r="BU11" s="642"/>
      <c r="BV11" s="642"/>
      <c r="BW11" s="642"/>
      <c r="BX11" s="642"/>
      <c r="BY11" s="642"/>
      <c r="BZ11" s="642"/>
      <c r="CA11" s="642"/>
      <c r="CB11" s="651"/>
      <c r="CD11" s="656" t="s">
        <v>249</v>
      </c>
      <c r="CE11" s="657"/>
      <c r="CF11" s="657"/>
      <c r="CG11" s="657"/>
      <c r="CH11" s="657"/>
      <c r="CI11" s="657"/>
      <c r="CJ11" s="657"/>
      <c r="CK11" s="657"/>
      <c r="CL11" s="657"/>
      <c r="CM11" s="657"/>
      <c r="CN11" s="657"/>
      <c r="CO11" s="657"/>
      <c r="CP11" s="657"/>
      <c r="CQ11" s="658"/>
      <c r="CR11" s="641">
        <v>512494</v>
      </c>
      <c r="CS11" s="642"/>
      <c r="CT11" s="642"/>
      <c r="CU11" s="642"/>
      <c r="CV11" s="642"/>
      <c r="CW11" s="642"/>
      <c r="CX11" s="642"/>
      <c r="CY11" s="643"/>
      <c r="CZ11" s="644">
        <v>2.6</v>
      </c>
      <c r="DA11" s="644"/>
      <c r="DB11" s="644"/>
      <c r="DC11" s="644"/>
      <c r="DD11" s="650">
        <v>270236</v>
      </c>
      <c r="DE11" s="642"/>
      <c r="DF11" s="642"/>
      <c r="DG11" s="642"/>
      <c r="DH11" s="642"/>
      <c r="DI11" s="642"/>
      <c r="DJ11" s="642"/>
      <c r="DK11" s="642"/>
      <c r="DL11" s="642"/>
      <c r="DM11" s="642"/>
      <c r="DN11" s="642"/>
      <c r="DO11" s="642"/>
      <c r="DP11" s="643"/>
      <c r="DQ11" s="650">
        <v>189743</v>
      </c>
      <c r="DR11" s="642"/>
      <c r="DS11" s="642"/>
      <c r="DT11" s="642"/>
      <c r="DU11" s="642"/>
      <c r="DV11" s="642"/>
      <c r="DW11" s="642"/>
      <c r="DX11" s="642"/>
      <c r="DY11" s="642"/>
      <c r="DZ11" s="642"/>
      <c r="EA11" s="642"/>
      <c r="EB11" s="642"/>
      <c r="EC11" s="651"/>
    </row>
    <row r="12" spans="2:143" ht="11.25" customHeight="1" x14ac:dyDescent="0.15">
      <c r="B12" s="638" t="s">
        <v>250</v>
      </c>
      <c r="C12" s="639"/>
      <c r="D12" s="639"/>
      <c r="E12" s="639"/>
      <c r="F12" s="639"/>
      <c r="G12" s="639"/>
      <c r="H12" s="639"/>
      <c r="I12" s="639"/>
      <c r="J12" s="639"/>
      <c r="K12" s="639"/>
      <c r="L12" s="639"/>
      <c r="M12" s="639"/>
      <c r="N12" s="639"/>
      <c r="O12" s="639"/>
      <c r="P12" s="639"/>
      <c r="Q12" s="640"/>
      <c r="R12" s="641">
        <v>932981</v>
      </c>
      <c r="S12" s="642"/>
      <c r="T12" s="642"/>
      <c r="U12" s="642"/>
      <c r="V12" s="642"/>
      <c r="W12" s="642"/>
      <c r="X12" s="642"/>
      <c r="Y12" s="643"/>
      <c r="Z12" s="644">
        <v>4.5999999999999996</v>
      </c>
      <c r="AA12" s="644"/>
      <c r="AB12" s="644"/>
      <c r="AC12" s="644"/>
      <c r="AD12" s="645">
        <v>932981</v>
      </c>
      <c r="AE12" s="645"/>
      <c r="AF12" s="645"/>
      <c r="AG12" s="645"/>
      <c r="AH12" s="645"/>
      <c r="AI12" s="645"/>
      <c r="AJ12" s="645"/>
      <c r="AK12" s="645"/>
      <c r="AL12" s="646">
        <v>8.6</v>
      </c>
      <c r="AM12" s="647"/>
      <c r="AN12" s="647"/>
      <c r="AO12" s="648"/>
      <c r="AP12" s="638" t="s">
        <v>251</v>
      </c>
      <c r="AQ12" s="639"/>
      <c r="AR12" s="639"/>
      <c r="AS12" s="639"/>
      <c r="AT12" s="639"/>
      <c r="AU12" s="639"/>
      <c r="AV12" s="639"/>
      <c r="AW12" s="639"/>
      <c r="AX12" s="639"/>
      <c r="AY12" s="639"/>
      <c r="AZ12" s="639"/>
      <c r="BA12" s="639"/>
      <c r="BB12" s="639"/>
      <c r="BC12" s="639"/>
      <c r="BD12" s="639"/>
      <c r="BE12" s="639"/>
      <c r="BF12" s="640"/>
      <c r="BG12" s="641">
        <v>2653105</v>
      </c>
      <c r="BH12" s="642"/>
      <c r="BI12" s="642"/>
      <c r="BJ12" s="642"/>
      <c r="BK12" s="642"/>
      <c r="BL12" s="642"/>
      <c r="BM12" s="642"/>
      <c r="BN12" s="643"/>
      <c r="BO12" s="644">
        <v>40.4</v>
      </c>
      <c r="BP12" s="644"/>
      <c r="BQ12" s="644"/>
      <c r="BR12" s="644"/>
      <c r="BS12" s="650" t="s">
        <v>126</v>
      </c>
      <c r="BT12" s="642"/>
      <c r="BU12" s="642"/>
      <c r="BV12" s="642"/>
      <c r="BW12" s="642"/>
      <c r="BX12" s="642"/>
      <c r="BY12" s="642"/>
      <c r="BZ12" s="642"/>
      <c r="CA12" s="642"/>
      <c r="CB12" s="651"/>
      <c r="CD12" s="656" t="s">
        <v>252</v>
      </c>
      <c r="CE12" s="657"/>
      <c r="CF12" s="657"/>
      <c r="CG12" s="657"/>
      <c r="CH12" s="657"/>
      <c r="CI12" s="657"/>
      <c r="CJ12" s="657"/>
      <c r="CK12" s="657"/>
      <c r="CL12" s="657"/>
      <c r="CM12" s="657"/>
      <c r="CN12" s="657"/>
      <c r="CO12" s="657"/>
      <c r="CP12" s="657"/>
      <c r="CQ12" s="658"/>
      <c r="CR12" s="641">
        <v>120886</v>
      </c>
      <c r="CS12" s="642"/>
      <c r="CT12" s="642"/>
      <c r="CU12" s="642"/>
      <c r="CV12" s="642"/>
      <c r="CW12" s="642"/>
      <c r="CX12" s="642"/>
      <c r="CY12" s="643"/>
      <c r="CZ12" s="644">
        <v>0.6</v>
      </c>
      <c r="DA12" s="644"/>
      <c r="DB12" s="644"/>
      <c r="DC12" s="644"/>
      <c r="DD12" s="650">
        <v>649</v>
      </c>
      <c r="DE12" s="642"/>
      <c r="DF12" s="642"/>
      <c r="DG12" s="642"/>
      <c r="DH12" s="642"/>
      <c r="DI12" s="642"/>
      <c r="DJ12" s="642"/>
      <c r="DK12" s="642"/>
      <c r="DL12" s="642"/>
      <c r="DM12" s="642"/>
      <c r="DN12" s="642"/>
      <c r="DO12" s="642"/>
      <c r="DP12" s="643"/>
      <c r="DQ12" s="650">
        <v>119678</v>
      </c>
      <c r="DR12" s="642"/>
      <c r="DS12" s="642"/>
      <c r="DT12" s="642"/>
      <c r="DU12" s="642"/>
      <c r="DV12" s="642"/>
      <c r="DW12" s="642"/>
      <c r="DX12" s="642"/>
      <c r="DY12" s="642"/>
      <c r="DZ12" s="642"/>
      <c r="EA12" s="642"/>
      <c r="EB12" s="642"/>
      <c r="EC12" s="651"/>
    </row>
    <row r="13" spans="2:143" ht="11.25" customHeight="1" x14ac:dyDescent="0.15">
      <c r="B13" s="638" t="s">
        <v>253</v>
      </c>
      <c r="C13" s="639"/>
      <c r="D13" s="639"/>
      <c r="E13" s="639"/>
      <c r="F13" s="639"/>
      <c r="G13" s="639"/>
      <c r="H13" s="639"/>
      <c r="I13" s="639"/>
      <c r="J13" s="639"/>
      <c r="K13" s="639"/>
      <c r="L13" s="639"/>
      <c r="M13" s="639"/>
      <c r="N13" s="639"/>
      <c r="O13" s="639"/>
      <c r="P13" s="639"/>
      <c r="Q13" s="640"/>
      <c r="R13" s="641">
        <v>18868</v>
      </c>
      <c r="S13" s="642"/>
      <c r="T13" s="642"/>
      <c r="U13" s="642"/>
      <c r="V13" s="642"/>
      <c r="W13" s="642"/>
      <c r="X13" s="642"/>
      <c r="Y13" s="643"/>
      <c r="Z13" s="644">
        <v>0.1</v>
      </c>
      <c r="AA13" s="644"/>
      <c r="AB13" s="644"/>
      <c r="AC13" s="644"/>
      <c r="AD13" s="645">
        <v>18868</v>
      </c>
      <c r="AE13" s="645"/>
      <c r="AF13" s="645"/>
      <c r="AG13" s="645"/>
      <c r="AH13" s="645"/>
      <c r="AI13" s="645"/>
      <c r="AJ13" s="645"/>
      <c r="AK13" s="645"/>
      <c r="AL13" s="646">
        <v>0.2</v>
      </c>
      <c r="AM13" s="647"/>
      <c r="AN13" s="647"/>
      <c r="AO13" s="648"/>
      <c r="AP13" s="638" t="s">
        <v>254</v>
      </c>
      <c r="AQ13" s="639"/>
      <c r="AR13" s="639"/>
      <c r="AS13" s="639"/>
      <c r="AT13" s="639"/>
      <c r="AU13" s="639"/>
      <c r="AV13" s="639"/>
      <c r="AW13" s="639"/>
      <c r="AX13" s="639"/>
      <c r="AY13" s="639"/>
      <c r="AZ13" s="639"/>
      <c r="BA13" s="639"/>
      <c r="BB13" s="639"/>
      <c r="BC13" s="639"/>
      <c r="BD13" s="639"/>
      <c r="BE13" s="639"/>
      <c r="BF13" s="640"/>
      <c r="BG13" s="641">
        <v>2646333</v>
      </c>
      <c r="BH13" s="642"/>
      <c r="BI13" s="642"/>
      <c r="BJ13" s="642"/>
      <c r="BK13" s="642"/>
      <c r="BL13" s="642"/>
      <c r="BM13" s="642"/>
      <c r="BN13" s="643"/>
      <c r="BO13" s="644">
        <v>40.299999999999997</v>
      </c>
      <c r="BP13" s="644"/>
      <c r="BQ13" s="644"/>
      <c r="BR13" s="644"/>
      <c r="BS13" s="650" t="s">
        <v>239</v>
      </c>
      <c r="BT13" s="642"/>
      <c r="BU13" s="642"/>
      <c r="BV13" s="642"/>
      <c r="BW13" s="642"/>
      <c r="BX13" s="642"/>
      <c r="BY13" s="642"/>
      <c r="BZ13" s="642"/>
      <c r="CA13" s="642"/>
      <c r="CB13" s="651"/>
      <c r="CD13" s="656" t="s">
        <v>255</v>
      </c>
      <c r="CE13" s="657"/>
      <c r="CF13" s="657"/>
      <c r="CG13" s="657"/>
      <c r="CH13" s="657"/>
      <c r="CI13" s="657"/>
      <c r="CJ13" s="657"/>
      <c r="CK13" s="657"/>
      <c r="CL13" s="657"/>
      <c r="CM13" s="657"/>
      <c r="CN13" s="657"/>
      <c r="CO13" s="657"/>
      <c r="CP13" s="657"/>
      <c r="CQ13" s="658"/>
      <c r="CR13" s="641">
        <v>1814703</v>
      </c>
      <c r="CS13" s="642"/>
      <c r="CT13" s="642"/>
      <c r="CU13" s="642"/>
      <c r="CV13" s="642"/>
      <c r="CW13" s="642"/>
      <c r="CX13" s="642"/>
      <c r="CY13" s="643"/>
      <c r="CZ13" s="644">
        <v>9.1</v>
      </c>
      <c r="DA13" s="644"/>
      <c r="DB13" s="644"/>
      <c r="DC13" s="644"/>
      <c r="DD13" s="650">
        <v>796175</v>
      </c>
      <c r="DE13" s="642"/>
      <c r="DF13" s="642"/>
      <c r="DG13" s="642"/>
      <c r="DH13" s="642"/>
      <c r="DI13" s="642"/>
      <c r="DJ13" s="642"/>
      <c r="DK13" s="642"/>
      <c r="DL13" s="642"/>
      <c r="DM13" s="642"/>
      <c r="DN13" s="642"/>
      <c r="DO13" s="642"/>
      <c r="DP13" s="643"/>
      <c r="DQ13" s="650">
        <v>1176641</v>
      </c>
      <c r="DR13" s="642"/>
      <c r="DS13" s="642"/>
      <c r="DT13" s="642"/>
      <c r="DU13" s="642"/>
      <c r="DV13" s="642"/>
      <c r="DW13" s="642"/>
      <c r="DX13" s="642"/>
      <c r="DY13" s="642"/>
      <c r="DZ13" s="642"/>
      <c r="EA13" s="642"/>
      <c r="EB13" s="642"/>
      <c r="EC13" s="651"/>
    </row>
    <row r="14" spans="2:143" ht="11.25" customHeight="1" x14ac:dyDescent="0.15">
      <c r="B14" s="638" t="s">
        <v>256</v>
      </c>
      <c r="C14" s="639"/>
      <c r="D14" s="639"/>
      <c r="E14" s="639"/>
      <c r="F14" s="639"/>
      <c r="G14" s="639"/>
      <c r="H14" s="639"/>
      <c r="I14" s="639"/>
      <c r="J14" s="639"/>
      <c r="K14" s="639"/>
      <c r="L14" s="639"/>
      <c r="M14" s="639"/>
      <c r="N14" s="639"/>
      <c r="O14" s="639"/>
      <c r="P14" s="639"/>
      <c r="Q14" s="640"/>
      <c r="R14" s="641" t="s">
        <v>126</v>
      </c>
      <c r="S14" s="642"/>
      <c r="T14" s="642"/>
      <c r="U14" s="642"/>
      <c r="V14" s="642"/>
      <c r="W14" s="642"/>
      <c r="X14" s="642"/>
      <c r="Y14" s="643"/>
      <c r="Z14" s="644" t="s">
        <v>239</v>
      </c>
      <c r="AA14" s="644"/>
      <c r="AB14" s="644"/>
      <c r="AC14" s="644"/>
      <c r="AD14" s="645" t="s">
        <v>239</v>
      </c>
      <c r="AE14" s="645"/>
      <c r="AF14" s="645"/>
      <c r="AG14" s="645"/>
      <c r="AH14" s="645"/>
      <c r="AI14" s="645"/>
      <c r="AJ14" s="645"/>
      <c r="AK14" s="645"/>
      <c r="AL14" s="646" t="s">
        <v>239</v>
      </c>
      <c r="AM14" s="647"/>
      <c r="AN14" s="647"/>
      <c r="AO14" s="648"/>
      <c r="AP14" s="638" t="s">
        <v>257</v>
      </c>
      <c r="AQ14" s="639"/>
      <c r="AR14" s="639"/>
      <c r="AS14" s="639"/>
      <c r="AT14" s="639"/>
      <c r="AU14" s="639"/>
      <c r="AV14" s="639"/>
      <c r="AW14" s="639"/>
      <c r="AX14" s="639"/>
      <c r="AY14" s="639"/>
      <c r="AZ14" s="639"/>
      <c r="BA14" s="639"/>
      <c r="BB14" s="639"/>
      <c r="BC14" s="639"/>
      <c r="BD14" s="639"/>
      <c r="BE14" s="639"/>
      <c r="BF14" s="640"/>
      <c r="BG14" s="641">
        <v>138504</v>
      </c>
      <c r="BH14" s="642"/>
      <c r="BI14" s="642"/>
      <c r="BJ14" s="642"/>
      <c r="BK14" s="642"/>
      <c r="BL14" s="642"/>
      <c r="BM14" s="642"/>
      <c r="BN14" s="643"/>
      <c r="BO14" s="644">
        <v>2.1</v>
      </c>
      <c r="BP14" s="644"/>
      <c r="BQ14" s="644"/>
      <c r="BR14" s="644"/>
      <c r="BS14" s="650" t="s">
        <v>126</v>
      </c>
      <c r="BT14" s="642"/>
      <c r="BU14" s="642"/>
      <c r="BV14" s="642"/>
      <c r="BW14" s="642"/>
      <c r="BX14" s="642"/>
      <c r="BY14" s="642"/>
      <c r="BZ14" s="642"/>
      <c r="CA14" s="642"/>
      <c r="CB14" s="651"/>
      <c r="CD14" s="656" t="s">
        <v>258</v>
      </c>
      <c r="CE14" s="657"/>
      <c r="CF14" s="657"/>
      <c r="CG14" s="657"/>
      <c r="CH14" s="657"/>
      <c r="CI14" s="657"/>
      <c r="CJ14" s="657"/>
      <c r="CK14" s="657"/>
      <c r="CL14" s="657"/>
      <c r="CM14" s="657"/>
      <c r="CN14" s="657"/>
      <c r="CO14" s="657"/>
      <c r="CP14" s="657"/>
      <c r="CQ14" s="658"/>
      <c r="CR14" s="641">
        <v>570306</v>
      </c>
      <c r="CS14" s="642"/>
      <c r="CT14" s="642"/>
      <c r="CU14" s="642"/>
      <c r="CV14" s="642"/>
      <c r="CW14" s="642"/>
      <c r="CX14" s="642"/>
      <c r="CY14" s="643"/>
      <c r="CZ14" s="644">
        <v>2.9</v>
      </c>
      <c r="DA14" s="644"/>
      <c r="DB14" s="644"/>
      <c r="DC14" s="644"/>
      <c r="DD14" s="650">
        <v>7272</v>
      </c>
      <c r="DE14" s="642"/>
      <c r="DF14" s="642"/>
      <c r="DG14" s="642"/>
      <c r="DH14" s="642"/>
      <c r="DI14" s="642"/>
      <c r="DJ14" s="642"/>
      <c r="DK14" s="642"/>
      <c r="DL14" s="642"/>
      <c r="DM14" s="642"/>
      <c r="DN14" s="642"/>
      <c r="DO14" s="642"/>
      <c r="DP14" s="643"/>
      <c r="DQ14" s="650">
        <v>558391</v>
      </c>
      <c r="DR14" s="642"/>
      <c r="DS14" s="642"/>
      <c r="DT14" s="642"/>
      <c r="DU14" s="642"/>
      <c r="DV14" s="642"/>
      <c r="DW14" s="642"/>
      <c r="DX14" s="642"/>
      <c r="DY14" s="642"/>
      <c r="DZ14" s="642"/>
      <c r="EA14" s="642"/>
      <c r="EB14" s="642"/>
      <c r="EC14" s="651"/>
    </row>
    <row r="15" spans="2:143" ht="11.25" customHeight="1" x14ac:dyDescent="0.15">
      <c r="B15" s="638" t="s">
        <v>259</v>
      </c>
      <c r="C15" s="639"/>
      <c r="D15" s="639"/>
      <c r="E15" s="639"/>
      <c r="F15" s="639"/>
      <c r="G15" s="639"/>
      <c r="H15" s="639"/>
      <c r="I15" s="639"/>
      <c r="J15" s="639"/>
      <c r="K15" s="639"/>
      <c r="L15" s="639"/>
      <c r="M15" s="639"/>
      <c r="N15" s="639"/>
      <c r="O15" s="639"/>
      <c r="P15" s="639"/>
      <c r="Q15" s="640"/>
      <c r="R15" s="641">
        <v>76769</v>
      </c>
      <c r="S15" s="642"/>
      <c r="T15" s="642"/>
      <c r="U15" s="642"/>
      <c r="V15" s="642"/>
      <c r="W15" s="642"/>
      <c r="X15" s="642"/>
      <c r="Y15" s="643"/>
      <c r="Z15" s="644">
        <v>0.4</v>
      </c>
      <c r="AA15" s="644"/>
      <c r="AB15" s="644"/>
      <c r="AC15" s="644"/>
      <c r="AD15" s="645">
        <v>76769</v>
      </c>
      <c r="AE15" s="645"/>
      <c r="AF15" s="645"/>
      <c r="AG15" s="645"/>
      <c r="AH15" s="645"/>
      <c r="AI15" s="645"/>
      <c r="AJ15" s="645"/>
      <c r="AK15" s="645"/>
      <c r="AL15" s="646">
        <v>0.7</v>
      </c>
      <c r="AM15" s="647"/>
      <c r="AN15" s="647"/>
      <c r="AO15" s="648"/>
      <c r="AP15" s="638" t="s">
        <v>260</v>
      </c>
      <c r="AQ15" s="639"/>
      <c r="AR15" s="639"/>
      <c r="AS15" s="639"/>
      <c r="AT15" s="639"/>
      <c r="AU15" s="639"/>
      <c r="AV15" s="639"/>
      <c r="AW15" s="639"/>
      <c r="AX15" s="639"/>
      <c r="AY15" s="639"/>
      <c r="AZ15" s="639"/>
      <c r="BA15" s="639"/>
      <c r="BB15" s="639"/>
      <c r="BC15" s="639"/>
      <c r="BD15" s="639"/>
      <c r="BE15" s="639"/>
      <c r="BF15" s="640"/>
      <c r="BG15" s="641">
        <v>485471</v>
      </c>
      <c r="BH15" s="642"/>
      <c r="BI15" s="642"/>
      <c r="BJ15" s="642"/>
      <c r="BK15" s="642"/>
      <c r="BL15" s="642"/>
      <c r="BM15" s="642"/>
      <c r="BN15" s="643"/>
      <c r="BO15" s="644">
        <v>7.4</v>
      </c>
      <c r="BP15" s="644"/>
      <c r="BQ15" s="644"/>
      <c r="BR15" s="644"/>
      <c r="BS15" s="650" t="s">
        <v>126</v>
      </c>
      <c r="BT15" s="642"/>
      <c r="BU15" s="642"/>
      <c r="BV15" s="642"/>
      <c r="BW15" s="642"/>
      <c r="BX15" s="642"/>
      <c r="BY15" s="642"/>
      <c r="BZ15" s="642"/>
      <c r="CA15" s="642"/>
      <c r="CB15" s="651"/>
      <c r="CD15" s="656" t="s">
        <v>261</v>
      </c>
      <c r="CE15" s="657"/>
      <c r="CF15" s="657"/>
      <c r="CG15" s="657"/>
      <c r="CH15" s="657"/>
      <c r="CI15" s="657"/>
      <c r="CJ15" s="657"/>
      <c r="CK15" s="657"/>
      <c r="CL15" s="657"/>
      <c r="CM15" s="657"/>
      <c r="CN15" s="657"/>
      <c r="CO15" s="657"/>
      <c r="CP15" s="657"/>
      <c r="CQ15" s="658"/>
      <c r="CR15" s="641">
        <v>2616214</v>
      </c>
      <c r="CS15" s="642"/>
      <c r="CT15" s="642"/>
      <c r="CU15" s="642"/>
      <c r="CV15" s="642"/>
      <c r="CW15" s="642"/>
      <c r="CX15" s="642"/>
      <c r="CY15" s="643"/>
      <c r="CZ15" s="644">
        <v>13.1</v>
      </c>
      <c r="DA15" s="644"/>
      <c r="DB15" s="644"/>
      <c r="DC15" s="644"/>
      <c r="DD15" s="650">
        <v>762858</v>
      </c>
      <c r="DE15" s="642"/>
      <c r="DF15" s="642"/>
      <c r="DG15" s="642"/>
      <c r="DH15" s="642"/>
      <c r="DI15" s="642"/>
      <c r="DJ15" s="642"/>
      <c r="DK15" s="642"/>
      <c r="DL15" s="642"/>
      <c r="DM15" s="642"/>
      <c r="DN15" s="642"/>
      <c r="DO15" s="642"/>
      <c r="DP15" s="643"/>
      <c r="DQ15" s="650">
        <v>1778097</v>
      </c>
      <c r="DR15" s="642"/>
      <c r="DS15" s="642"/>
      <c r="DT15" s="642"/>
      <c r="DU15" s="642"/>
      <c r="DV15" s="642"/>
      <c r="DW15" s="642"/>
      <c r="DX15" s="642"/>
      <c r="DY15" s="642"/>
      <c r="DZ15" s="642"/>
      <c r="EA15" s="642"/>
      <c r="EB15" s="642"/>
      <c r="EC15" s="651"/>
    </row>
    <row r="16" spans="2:143" ht="11.25" customHeight="1" x14ac:dyDescent="0.15">
      <c r="B16" s="638" t="s">
        <v>262</v>
      </c>
      <c r="C16" s="639"/>
      <c r="D16" s="639"/>
      <c r="E16" s="639"/>
      <c r="F16" s="639"/>
      <c r="G16" s="639"/>
      <c r="H16" s="639"/>
      <c r="I16" s="639"/>
      <c r="J16" s="639"/>
      <c r="K16" s="639"/>
      <c r="L16" s="639"/>
      <c r="M16" s="639"/>
      <c r="N16" s="639"/>
      <c r="O16" s="639"/>
      <c r="P16" s="639"/>
      <c r="Q16" s="640"/>
      <c r="R16" s="641" t="s">
        <v>126</v>
      </c>
      <c r="S16" s="642"/>
      <c r="T16" s="642"/>
      <c r="U16" s="642"/>
      <c r="V16" s="642"/>
      <c r="W16" s="642"/>
      <c r="X16" s="642"/>
      <c r="Y16" s="643"/>
      <c r="Z16" s="644" t="s">
        <v>126</v>
      </c>
      <c r="AA16" s="644"/>
      <c r="AB16" s="644"/>
      <c r="AC16" s="644"/>
      <c r="AD16" s="645" t="s">
        <v>239</v>
      </c>
      <c r="AE16" s="645"/>
      <c r="AF16" s="645"/>
      <c r="AG16" s="645"/>
      <c r="AH16" s="645"/>
      <c r="AI16" s="645"/>
      <c r="AJ16" s="645"/>
      <c r="AK16" s="645"/>
      <c r="AL16" s="646" t="s">
        <v>126</v>
      </c>
      <c r="AM16" s="647"/>
      <c r="AN16" s="647"/>
      <c r="AO16" s="648"/>
      <c r="AP16" s="638" t="s">
        <v>263</v>
      </c>
      <c r="AQ16" s="639"/>
      <c r="AR16" s="639"/>
      <c r="AS16" s="639"/>
      <c r="AT16" s="639"/>
      <c r="AU16" s="639"/>
      <c r="AV16" s="639"/>
      <c r="AW16" s="639"/>
      <c r="AX16" s="639"/>
      <c r="AY16" s="639"/>
      <c r="AZ16" s="639"/>
      <c r="BA16" s="639"/>
      <c r="BB16" s="639"/>
      <c r="BC16" s="639"/>
      <c r="BD16" s="639"/>
      <c r="BE16" s="639"/>
      <c r="BF16" s="640"/>
      <c r="BG16" s="641" t="s">
        <v>126</v>
      </c>
      <c r="BH16" s="642"/>
      <c r="BI16" s="642"/>
      <c r="BJ16" s="642"/>
      <c r="BK16" s="642"/>
      <c r="BL16" s="642"/>
      <c r="BM16" s="642"/>
      <c r="BN16" s="643"/>
      <c r="BO16" s="644" t="s">
        <v>126</v>
      </c>
      <c r="BP16" s="644"/>
      <c r="BQ16" s="644"/>
      <c r="BR16" s="644"/>
      <c r="BS16" s="650" t="s">
        <v>126</v>
      </c>
      <c r="BT16" s="642"/>
      <c r="BU16" s="642"/>
      <c r="BV16" s="642"/>
      <c r="BW16" s="642"/>
      <c r="BX16" s="642"/>
      <c r="BY16" s="642"/>
      <c r="BZ16" s="642"/>
      <c r="CA16" s="642"/>
      <c r="CB16" s="651"/>
      <c r="CD16" s="656" t="s">
        <v>264</v>
      </c>
      <c r="CE16" s="657"/>
      <c r="CF16" s="657"/>
      <c r="CG16" s="657"/>
      <c r="CH16" s="657"/>
      <c r="CI16" s="657"/>
      <c r="CJ16" s="657"/>
      <c r="CK16" s="657"/>
      <c r="CL16" s="657"/>
      <c r="CM16" s="657"/>
      <c r="CN16" s="657"/>
      <c r="CO16" s="657"/>
      <c r="CP16" s="657"/>
      <c r="CQ16" s="658"/>
      <c r="CR16" s="641">
        <v>42995</v>
      </c>
      <c r="CS16" s="642"/>
      <c r="CT16" s="642"/>
      <c r="CU16" s="642"/>
      <c r="CV16" s="642"/>
      <c r="CW16" s="642"/>
      <c r="CX16" s="642"/>
      <c r="CY16" s="643"/>
      <c r="CZ16" s="644">
        <v>0.2</v>
      </c>
      <c r="DA16" s="644"/>
      <c r="DB16" s="644"/>
      <c r="DC16" s="644"/>
      <c r="DD16" s="650" t="s">
        <v>126</v>
      </c>
      <c r="DE16" s="642"/>
      <c r="DF16" s="642"/>
      <c r="DG16" s="642"/>
      <c r="DH16" s="642"/>
      <c r="DI16" s="642"/>
      <c r="DJ16" s="642"/>
      <c r="DK16" s="642"/>
      <c r="DL16" s="642"/>
      <c r="DM16" s="642"/>
      <c r="DN16" s="642"/>
      <c r="DO16" s="642"/>
      <c r="DP16" s="643"/>
      <c r="DQ16" s="650">
        <v>1252</v>
      </c>
      <c r="DR16" s="642"/>
      <c r="DS16" s="642"/>
      <c r="DT16" s="642"/>
      <c r="DU16" s="642"/>
      <c r="DV16" s="642"/>
      <c r="DW16" s="642"/>
      <c r="DX16" s="642"/>
      <c r="DY16" s="642"/>
      <c r="DZ16" s="642"/>
      <c r="EA16" s="642"/>
      <c r="EB16" s="642"/>
      <c r="EC16" s="651"/>
    </row>
    <row r="17" spans="2:133" ht="11.25" customHeight="1" x14ac:dyDescent="0.15">
      <c r="B17" s="638" t="s">
        <v>265</v>
      </c>
      <c r="C17" s="639"/>
      <c r="D17" s="639"/>
      <c r="E17" s="639"/>
      <c r="F17" s="639"/>
      <c r="G17" s="639"/>
      <c r="H17" s="639"/>
      <c r="I17" s="639"/>
      <c r="J17" s="639"/>
      <c r="K17" s="639"/>
      <c r="L17" s="639"/>
      <c r="M17" s="639"/>
      <c r="N17" s="639"/>
      <c r="O17" s="639"/>
      <c r="P17" s="639"/>
      <c r="Q17" s="640"/>
      <c r="R17" s="641">
        <v>53383</v>
      </c>
      <c r="S17" s="642"/>
      <c r="T17" s="642"/>
      <c r="U17" s="642"/>
      <c r="V17" s="642"/>
      <c r="W17" s="642"/>
      <c r="X17" s="642"/>
      <c r="Y17" s="643"/>
      <c r="Z17" s="644">
        <v>0.3</v>
      </c>
      <c r="AA17" s="644"/>
      <c r="AB17" s="644"/>
      <c r="AC17" s="644"/>
      <c r="AD17" s="645">
        <v>53383</v>
      </c>
      <c r="AE17" s="645"/>
      <c r="AF17" s="645"/>
      <c r="AG17" s="645"/>
      <c r="AH17" s="645"/>
      <c r="AI17" s="645"/>
      <c r="AJ17" s="645"/>
      <c r="AK17" s="645"/>
      <c r="AL17" s="646">
        <v>0.5</v>
      </c>
      <c r="AM17" s="647"/>
      <c r="AN17" s="647"/>
      <c r="AO17" s="648"/>
      <c r="AP17" s="638" t="s">
        <v>266</v>
      </c>
      <c r="AQ17" s="639"/>
      <c r="AR17" s="639"/>
      <c r="AS17" s="639"/>
      <c r="AT17" s="639"/>
      <c r="AU17" s="639"/>
      <c r="AV17" s="639"/>
      <c r="AW17" s="639"/>
      <c r="AX17" s="639"/>
      <c r="AY17" s="639"/>
      <c r="AZ17" s="639"/>
      <c r="BA17" s="639"/>
      <c r="BB17" s="639"/>
      <c r="BC17" s="639"/>
      <c r="BD17" s="639"/>
      <c r="BE17" s="639"/>
      <c r="BF17" s="640"/>
      <c r="BG17" s="641" t="s">
        <v>126</v>
      </c>
      <c r="BH17" s="642"/>
      <c r="BI17" s="642"/>
      <c r="BJ17" s="642"/>
      <c r="BK17" s="642"/>
      <c r="BL17" s="642"/>
      <c r="BM17" s="642"/>
      <c r="BN17" s="643"/>
      <c r="BO17" s="644" t="s">
        <v>126</v>
      </c>
      <c r="BP17" s="644"/>
      <c r="BQ17" s="644"/>
      <c r="BR17" s="644"/>
      <c r="BS17" s="650" t="s">
        <v>126</v>
      </c>
      <c r="BT17" s="642"/>
      <c r="BU17" s="642"/>
      <c r="BV17" s="642"/>
      <c r="BW17" s="642"/>
      <c r="BX17" s="642"/>
      <c r="BY17" s="642"/>
      <c r="BZ17" s="642"/>
      <c r="CA17" s="642"/>
      <c r="CB17" s="651"/>
      <c r="CD17" s="656" t="s">
        <v>267</v>
      </c>
      <c r="CE17" s="657"/>
      <c r="CF17" s="657"/>
      <c r="CG17" s="657"/>
      <c r="CH17" s="657"/>
      <c r="CI17" s="657"/>
      <c r="CJ17" s="657"/>
      <c r="CK17" s="657"/>
      <c r="CL17" s="657"/>
      <c r="CM17" s="657"/>
      <c r="CN17" s="657"/>
      <c r="CO17" s="657"/>
      <c r="CP17" s="657"/>
      <c r="CQ17" s="658"/>
      <c r="CR17" s="641">
        <v>1802416</v>
      </c>
      <c r="CS17" s="642"/>
      <c r="CT17" s="642"/>
      <c r="CU17" s="642"/>
      <c r="CV17" s="642"/>
      <c r="CW17" s="642"/>
      <c r="CX17" s="642"/>
      <c r="CY17" s="643"/>
      <c r="CZ17" s="644">
        <v>9.1</v>
      </c>
      <c r="DA17" s="644"/>
      <c r="DB17" s="644"/>
      <c r="DC17" s="644"/>
      <c r="DD17" s="650" t="s">
        <v>239</v>
      </c>
      <c r="DE17" s="642"/>
      <c r="DF17" s="642"/>
      <c r="DG17" s="642"/>
      <c r="DH17" s="642"/>
      <c r="DI17" s="642"/>
      <c r="DJ17" s="642"/>
      <c r="DK17" s="642"/>
      <c r="DL17" s="642"/>
      <c r="DM17" s="642"/>
      <c r="DN17" s="642"/>
      <c r="DO17" s="642"/>
      <c r="DP17" s="643"/>
      <c r="DQ17" s="650">
        <v>1761707</v>
      </c>
      <c r="DR17" s="642"/>
      <c r="DS17" s="642"/>
      <c r="DT17" s="642"/>
      <c r="DU17" s="642"/>
      <c r="DV17" s="642"/>
      <c r="DW17" s="642"/>
      <c r="DX17" s="642"/>
      <c r="DY17" s="642"/>
      <c r="DZ17" s="642"/>
      <c r="EA17" s="642"/>
      <c r="EB17" s="642"/>
      <c r="EC17" s="651"/>
    </row>
    <row r="18" spans="2:133" ht="11.25" customHeight="1" x14ac:dyDescent="0.15">
      <c r="B18" s="638" t="s">
        <v>268</v>
      </c>
      <c r="C18" s="639"/>
      <c r="D18" s="639"/>
      <c r="E18" s="639"/>
      <c r="F18" s="639"/>
      <c r="G18" s="639"/>
      <c r="H18" s="639"/>
      <c r="I18" s="639"/>
      <c r="J18" s="639"/>
      <c r="K18" s="639"/>
      <c r="L18" s="639"/>
      <c r="M18" s="639"/>
      <c r="N18" s="639"/>
      <c r="O18" s="639"/>
      <c r="P18" s="639"/>
      <c r="Q18" s="640"/>
      <c r="R18" s="641">
        <v>3494113</v>
      </c>
      <c r="S18" s="642"/>
      <c r="T18" s="642"/>
      <c r="U18" s="642"/>
      <c r="V18" s="642"/>
      <c r="W18" s="642"/>
      <c r="X18" s="642"/>
      <c r="Y18" s="643"/>
      <c r="Z18" s="644">
        <v>17.3</v>
      </c>
      <c r="AA18" s="644"/>
      <c r="AB18" s="644"/>
      <c r="AC18" s="644"/>
      <c r="AD18" s="645">
        <v>2915573</v>
      </c>
      <c r="AE18" s="645"/>
      <c r="AF18" s="645"/>
      <c r="AG18" s="645"/>
      <c r="AH18" s="645"/>
      <c r="AI18" s="645"/>
      <c r="AJ18" s="645"/>
      <c r="AK18" s="645"/>
      <c r="AL18" s="646">
        <v>26.8</v>
      </c>
      <c r="AM18" s="647"/>
      <c r="AN18" s="647"/>
      <c r="AO18" s="648"/>
      <c r="AP18" s="638" t="s">
        <v>269</v>
      </c>
      <c r="AQ18" s="639"/>
      <c r="AR18" s="639"/>
      <c r="AS18" s="639"/>
      <c r="AT18" s="639"/>
      <c r="AU18" s="639"/>
      <c r="AV18" s="639"/>
      <c r="AW18" s="639"/>
      <c r="AX18" s="639"/>
      <c r="AY18" s="639"/>
      <c r="AZ18" s="639"/>
      <c r="BA18" s="639"/>
      <c r="BB18" s="639"/>
      <c r="BC18" s="639"/>
      <c r="BD18" s="639"/>
      <c r="BE18" s="639"/>
      <c r="BF18" s="640"/>
      <c r="BG18" s="641" t="s">
        <v>239</v>
      </c>
      <c r="BH18" s="642"/>
      <c r="BI18" s="642"/>
      <c r="BJ18" s="642"/>
      <c r="BK18" s="642"/>
      <c r="BL18" s="642"/>
      <c r="BM18" s="642"/>
      <c r="BN18" s="643"/>
      <c r="BO18" s="644" t="s">
        <v>126</v>
      </c>
      <c r="BP18" s="644"/>
      <c r="BQ18" s="644"/>
      <c r="BR18" s="644"/>
      <c r="BS18" s="650" t="s">
        <v>239</v>
      </c>
      <c r="BT18" s="642"/>
      <c r="BU18" s="642"/>
      <c r="BV18" s="642"/>
      <c r="BW18" s="642"/>
      <c r="BX18" s="642"/>
      <c r="BY18" s="642"/>
      <c r="BZ18" s="642"/>
      <c r="CA18" s="642"/>
      <c r="CB18" s="651"/>
      <c r="CD18" s="656" t="s">
        <v>270</v>
      </c>
      <c r="CE18" s="657"/>
      <c r="CF18" s="657"/>
      <c r="CG18" s="657"/>
      <c r="CH18" s="657"/>
      <c r="CI18" s="657"/>
      <c r="CJ18" s="657"/>
      <c r="CK18" s="657"/>
      <c r="CL18" s="657"/>
      <c r="CM18" s="657"/>
      <c r="CN18" s="657"/>
      <c r="CO18" s="657"/>
      <c r="CP18" s="657"/>
      <c r="CQ18" s="658"/>
      <c r="CR18" s="641" t="s">
        <v>239</v>
      </c>
      <c r="CS18" s="642"/>
      <c r="CT18" s="642"/>
      <c r="CU18" s="642"/>
      <c r="CV18" s="642"/>
      <c r="CW18" s="642"/>
      <c r="CX18" s="642"/>
      <c r="CY18" s="643"/>
      <c r="CZ18" s="644" t="s">
        <v>126</v>
      </c>
      <c r="DA18" s="644"/>
      <c r="DB18" s="644"/>
      <c r="DC18" s="644"/>
      <c r="DD18" s="650" t="s">
        <v>239</v>
      </c>
      <c r="DE18" s="642"/>
      <c r="DF18" s="642"/>
      <c r="DG18" s="642"/>
      <c r="DH18" s="642"/>
      <c r="DI18" s="642"/>
      <c r="DJ18" s="642"/>
      <c r="DK18" s="642"/>
      <c r="DL18" s="642"/>
      <c r="DM18" s="642"/>
      <c r="DN18" s="642"/>
      <c r="DO18" s="642"/>
      <c r="DP18" s="643"/>
      <c r="DQ18" s="650" t="s">
        <v>126</v>
      </c>
      <c r="DR18" s="642"/>
      <c r="DS18" s="642"/>
      <c r="DT18" s="642"/>
      <c r="DU18" s="642"/>
      <c r="DV18" s="642"/>
      <c r="DW18" s="642"/>
      <c r="DX18" s="642"/>
      <c r="DY18" s="642"/>
      <c r="DZ18" s="642"/>
      <c r="EA18" s="642"/>
      <c r="EB18" s="642"/>
      <c r="EC18" s="651"/>
    </row>
    <row r="19" spans="2:133" ht="11.25" customHeight="1" x14ac:dyDescent="0.15">
      <c r="B19" s="638" t="s">
        <v>271</v>
      </c>
      <c r="C19" s="639"/>
      <c r="D19" s="639"/>
      <c r="E19" s="639"/>
      <c r="F19" s="639"/>
      <c r="G19" s="639"/>
      <c r="H19" s="639"/>
      <c r="I19" s="639"/>
      <c r="J19" s="639"/>
      <c r="K19" s="639"/>
      <c r="L19" s="639"/>
      <c r="M19" s="639"/>
      <c r="N19" s="639"/>
      <c r="O19" s="639"/>
      <c r="P19" s="639"/>
      <c r="Q19" s="640"/>
      <c r="R19" s="641">
        <v>2915573</v>
      </c>
      <c r="S19" s="642"/>
      <c r="T19" s="642"/>
      <c r="U19" s="642"/>
      <c r="V19" s="642"/>
      <c r="W19" s="642"/>
      <c r="X19" s="642"/>
      <c r="Y19" s="643"/>
      <c r="Z19" s="644">
        <v>14.5</v>
      </c>
      <c r="AA19" s="644"/>
      <c r="AB19" s="644"/>
      <c r="AC19" s="644"/>
      <c r="AD19" s="645">
        <v>2915573</v>
      </c>
      <c r="AE19" s="645"/>
      <c r="AF19" s="645"/>
      <c r="AG19" s="645"/>
      <c r="AH19" s="645"/>
      <c r="AI19" s="645"/>
      <c r="AJ19" s="645"/>
      <c r="AK19" s="645"/>
      <c r="AL19" s="646">
        <v>26.8</v>
      </c>
      <c r="AM19" s="647"/>
      <c r="AN19" s="647"/>
      <c r="AO19" s="648"/>
      <c r="AP19" s="638" t="s">
        <v>272</v>
      </c>
      <c r="AQ19" s="639"/>
      <c r="AR19" s="639"/>
      <c r="AS19" s="639"/>
      <c r="AT19" s="639"/>
      <c r="AU19" s="639"/>
      <c r="AV19" s="639"/>
      <c r="AW19" s="639"/>
      <c r="AX19" s="639"/>
      <c r="AY19" s="639"/>
      <c r="AZ19" s="639"/>
      <c r="BA19" s="639"/>
      <c r="BB19" s="639"/>
      <c r="BC19" s="639"/>
      <c r="BD19" s="639"/>
      <c r="BE19" s="639"/>
      <c r="BF19" s="640"/>
      <c r="BG19" s="641" t="s">
        <v>126</v>
      </c>
      <c r="BH19" s="642"/>
      <c r="BI19" s="642"/>
      <c r="BJ19" s="642"/>
      <c r="BK19" s="642"/>
      <c r="BL19" s="642"/>
      <c r="BM19" s="642"/>
      <c r="BN19" s="643"/>
      <c r="BO19" s="644" t="s">
        <v>126</v>
      </c>
      <c r="BP19" s="644"/>
      <c r="BQ19" s="644"/>
      <c r="BR19" s="644"/>
      <c r="BS19" s="650" t="s">
        <v>126</v>
      </c>
      <c r="BT19" s="642"/>
      <c r="BU19" s="642"/>
      <c r="BV19" s="642"/>
      <c r="BW19" s="642"/>
      <c r="BX19" s="642"/>
      <c r="BY19" s="642"/>
      <c r="BZ19" s="642"/>
      <c r="CA19" s="642"/>
      <c r="CB19" s="651"/>
      <c r="CD19" s="656" t="s">
        <v>273</v>
      </c>
      <c r="CE19" s="657"/>
      <c r="CF19" s="657"/>
      <c r="CG19" s="657"/>
      <c r="CH19" s="657"/>
      <c r="CI19" s="657"/>
      <c r="CJ19" s="657"/>
      <c r="CK19" s="657"/>
      <c r="CL19" s="657"/>
      <c r="CM19" s="657"/>
      <c r="CN19" s="657"/>
      <c r="CO19" s="657"/>
      <c r="CP19" s="657"/>
      <c r="CQ19" s="658"/>
      <c r="CR19" s="641" t="s">
        <v>239</v>
      </c>
      <c r="CS19" s="642"/>
      <c r="CT19" s="642"/>
      <c r="CU19" s="642"/>
      <c r="CV19" s="642"/>
      <c r="CW19" s="642"/>
      <c r="CX19" s="642"/>
      <c r="CY19" s="643"/>
      <c r="CZ19" s="644" t="s">
        <v>239</v>
      </c>
      <c r="DA19" s="644"/>
      <c r="DB19" s="644"/>
      <c r="DC19" s="644"/>
      <c r="DD19" s="650" t="s">
        <v>239</v>
      </c>
      <c r="DE19" s="642"/>
      <c r="DF19" s="642"/>
      <c r="DG19" s="642"/>
      <c r="DH19" s="642"/>
      <c r="DI19" s="642"/>
      <c r="DJ19" s="642"/>
      <c r="DK19" s="642"/>
      <c r="DL19" s="642"/>
      <c r="DM19" s="642"/>
      <c r="DN19" s="642"/>
      <c r="DO19" s="642"/>
      <c r="DP19" s="643"/>
      <c r="DQ19" s="650" t="s">
        <v>239</v>
      </c>
      <c r="DR19" s="642"/>
      <c r="DS19" s="642"/>
      <c r="DT19" s="642"/>
      <c r="DU19" s="642"/>
      <c r="DV19" s="642"/>
      <c r="DW19" s="642"/>
      <c r="DX19" s="642"/>
      <c r="DY19" s="642"/>
      <c r="DZ19" s="642"/>
      <c r="EA19" s="642"/>
      <c r="EB19" s="642"/>
      <c r="EC19" s="651"/>
    </row>
    <row r="20" spans="2:133" ht="11.25" customHeight="1" x14ac:dyDescent="0.15">
      <c r="B20" s="638" t="s">
        <v>274</v>
      </c>
      <c r="C20" s="639"/>
      <c r="D20" s="639"/>
      <c r="E20" s="639"/>
      <c r="F20" s="639"/>
      <c r="G20" s="639"/>
      <c r="H20" s="639"/>
      <c r="I20" s="639"/>
      <c r="J20" s="639"/>
      <c r="K20" s="639"/>
      <c r="L20" s="639"/>
      <c r="M20" s="639"/>
      <c r="N20" s="639"/>
      <c r="O20" s="639"/>
      <c r="P20" s="639"/>
      <c r="Q20" s="640"/>
      <c r="R20" s="641">
        <v>578540</v>
      </c>
      <c r="S20" s="642"/>
      <c r="T20" s="642"/>
      <c r="U20" s="642"/>
      <c r="V20" s="642"/>
      <c r="W20" s="642"/>
      <c r="X20" s="642"/>
      <c r="Y20" s="643"/>
      <c r="Z20" s="644">
        <v>2.9</v>
      </c>
      <c r="AA20" s="644"/>
      <c r="AB20" s="644"/>
      <c r="AC20" s="644"/>
      <c r="AD20" s="645" t="s">
        <v>239</v>
      </c>
      <c r="AE20" s="645"/>
      <c r="AF20" s="645"/>
      <c r="AG20" s="645"/>
      <c r="AH20" s="645"/>
      <c r="AI20" s="645"/>
      <c r="AJ20" s="645"/>
      <c r="AK20" s="645"/>
      <c r="AL20" s="646" t="s">
        <v>126</v>
      </c>
      <c r="AM20" s="647"/>
      <c r="AN20" s="647"/>
      <c r="AO20" s="648"/>
      <c r="AP20" s="638" t="s">
        <v>275</v>
      </c>
      <c r="AQ20" s="639"/>
      <c r="AR20" s="639"/>
      <c r="AS20" s="639"/>
      <c r="AT20" s="639"/>
      <c r="AU20" s="639"/>
      <c r="AV20" s="639"/>
      <c r="AW20" s="639"/>
      <c r="AX20" s="639"/>
      <c r="AY20" s="639"/>
      <c r="AZ20" s="639"/>
      <c r="BA20" s="639"/>
      <c r="BB20" s="639"/>
      <c r="BC20" s="639"/>
      <c r="BD20" s="639"/>
      <c r="BE20" s="639"/>
      <c r="BF20" s="640"/>
      <c r="BG20" s="641" t="s">
        <v>126</v>
      </c>
      <c r="BH20" s="642"/>
      <c r="BI20" s="642"/>
      <c r="BJ20" s="642"/>
      <c r="BK20" s="642"/>
      <c r="BL20" s="642"/>
      <c r="BM20" s="642"/>
      <c r="BN20" s="643"/>
      <c r="BO20" s="644" t="s">
        <v>239</v>
      </c>
      <c r="BP20" s="644"/>
      <c r="BQ20" s="644"/>
      <c r="BR20" s="644"/>
      <c r="BS20" s="650" t="s">
        <v>239</v>
      </c>
      <c r="BT20" s="642"/>
      <c r="BU20" s="642"/>
      <c r="BV20" s="642"/>
      <c r="BW20" s="642"/>
      <c r="BX20" s="642"/>
      <c r="BY20" s="642"/>
      <c r="BZ20" s="642"/>
      <c r="CA20" s="642"/>
      <c r="CB20" s="651"/>
      <c r="CD20" s="656" t="s">
        <v>276</v>
      </c>
      <c r="CE20" s="657"/>
      <c r="CF20" s="657"/>
      <c r="CG20" s="657"/>
      <c r="CH20" s="657"/>
      <c r="CI20" s="657"/>
      <c r="CJ20" s="657"/>
      <c r="CK20" s="657"/>
      <c r="CL20" s="657"/>
      <c r="CM20" s="657"/>
      <c r="CN20" s="657"/>
      <c r="CO20" s="657"/>
      <c r="CP20" s="657"/>
      <c r="CQ20" s="658"/>
      <c r="CR20" s="641">
        <v>19914049</v>
      </c>
      <c r="CS20" s="642"/>
      <c r="CT20" s="642"/>
      <c r="CU20" s="642"/>
      <c r="CV20" s="642"/>
      <c r="CW20" s="642"/>
      <c r="CX20" s="642"/>
      <c r="CY20" s="643"/>
      <c r="CZ20" s="644">
        <v>100</v>
      </c>
      <c r="DA20" s="644"/>
      <c r="DB20" s="644"/>
      <c r="DC20" s="644"/>
      <c r="DD20" s="650">
        <v>2057790</v>
      </c>
      <c r="DE20" s="642"/>
      <c r="DF20" s="642"/>
      <c r="DG20" s="642"/>
      <c r="DH20" s="642"/>
      <c r="DI20" s="642"/>
      <c r="DJ20" s="642"/>
      <c r="DK20" s="642"/>
      <c r="DL20" s="642"/>
      <c r="DM20" s="642"/>
      <c r="DN20" s="642"/>
      <c r="DO20" s="642"/>
      <c r="DP20" s="643"/>
      <c r="DQ20" s="650">
        <v>12830817</v>
      </c>
      <c r="DR20" s="642"/>
      <c r="DS20" s="642"/>
      <c r="DT20" s="642"/>
      <c r="DU20" s="642"/>
      <c r="DV20" s="642"/>
      <c r="DW20" s="642"/>
      <c r="DX20" s="642"/>
      <c r="DY20" s="642"/>
      <c r="DZ20" s="642"/>
      <c r="EA20" s="642"/>
      <c r="EB20" s="642"/>
      <c r="EC20" s="651"/>
    </row>
    <row r="21" spans="2:133" ht="11.25" customHeight="1" x14ac:dyDescent="0.15">
      <c r="B21" s="638" t="s">
        <v>277</v>
      </c>
      <c r="C21" s="639"/>
      <c r="D21" s="639"/>
      <c r="E21" s="639"/>
      <c r="F21" s="639"/>
      <c r="G21" s="639"/>
      <c r="H21" s="639"/>
      <c r="I21" s="639"/>
      <c r="J21" s="639"/>
      <c r="K21" s="639"/>
      <c r="L21" s="639"/>
      <c r="M21" s="639"/>
      <c r="N21" s="639"/>
      <c r="O21" s="639"/>
      <c r="P21" s="639"/>
      <c r="Q21" s="640"/>
      <c r="R21" s="641" t="s">
        <v>126</v>
      </c>
      <c r="S21" s="642"/>
      <c r="T21" s="642"/>
      <c r="U21" s="642"/>
      <c r="V21" s="642"/>
      <c r="W21" s="642"/>
      <c r="X21" s="642"/>
      <c r="Y21" s="643"/>
      <c r="Z21" s="644" t="s">
        <v>239</v>
      </c>
      <c r="AA21" s="644"/>
      <c r="AB21" s="644"/>
      <c r="AC21" s="644"/>
      <c r="AD21" s="645" t="s">
        <v>239</v>
      </c>
      <c r="AE21" s="645"/>
      <c r="AF21" s="645"/>
      <c r="AG21" s="645"/>
      <c r="AH21" s="645"/>
      <c r="AI21" s="645"/>
      <c r="AJ21" s="645"/>
      <c r="AK21" s="645"/>
      <c r="AL21" s="646" t="s">
        <v>126</v>
      </c>
      <c r="AM21" s="647"/>
      <c r="AN21" s="647"/>
      <c r="AO21" s="648"/>
      <c r="AP21" s="659" t="s">
        <v>278</v>
      </c>
      <c r="AQ21" s="660"/>
      <c r="AR21" s="660"/>
      <c r="AS21" s="660"/>
      <c r="AT21" s="660"/>
      <c r="AU21" s="660"/>
      <c r="AV21" s="660"/>
      <c r="AW21" s="660"/>
      <c r="AX21" s="660"/>
      <c r="AY21" s="660"/>
      <c r="AZ21" s="660"/>
      <c r="BA21" s="660"/>
      <c r="BB21" s="660"/>
      <c r="BC21" s="660"/>
      <c r="BD21" s="660"/>
      <c r="BE21" s="660"/>
      <c r="BF21" s="661"/>
      <c r="BG21" s="641" t="s">
        <v>126</v>
      </c>
      <c r="BH21" s="642"/>
      <c r="BI21" s="642"/>
      <c r="BJ21" s="642"/>
      <c r="BK21" s="642"/>
      <c r="BL21" s="642"/>
      <c r="BM21" s="642"/>
      <c r="BN21" s="643"/>
      <c r="BO21" s="644" t="s">
        <v>126</v>
      </c>
      <c r="BP21" s="644"/>
      <c r="BQ21" s="644"/>
      <c r="BR21" s="644"/>
      <c r="BS21" s="650" t="s">
        <v>126</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279</v>
      </c>
      <c r="C22" s="639"/>
      <c r="D22" s="639"/>
      <c r="E22" s="639"/>
      <c r="F22" s="639"/>
      <c r="G22" s="639"/>
      <c r="H22" s="639"/>
      <c r="I22" s="639"/>
      <c r="J22" s="639"/>
      <c r="K22" s="639"/>
      <c r="L22" s="639"/>
      <c r="M22" s="639"/>
      <c r="N22" s="639"/>
      <c r="O22" s="639"/>
      <c r="P22" s="639"/>
      <c r="Q22" s="640"/>
      <c r="R22" s="641">
        <v>11399903</v>
      </c>
      <c r="S22" s="642"/>
      <c r="T22" s="642"/>
      <c r="U22" s="642"/>
      <c r="V22" s="642"/>
      <c r="W22" s="642"/>
      <c r="X22" s="642"/>
      <c r="Y22" s="643"/>
      <c r="Z22" s="644">
        <v>56.5</v>
      </c>
      <c r="AA22" s="644"/>
      <c r="AB22" s="644"/>
      <c r="AC22" s="644"/>
      <c r="AD22" s="645">
        <v>10821363</v>
      </c>
      <c r="AE22" s="645"/>
      <c r="AF22" s="645"/>
      <c r="AG22" s="645"/>
      <c r="AH22" s="645"/>
      <c r="AI22" s="645"/>
      <c r="AJ22" s="645"/>
      <c r="AK22" s="645"/>
      <c r="AL22" s="646">
        <v>99.6</v>
      </c>
      <c r="AM22" s="647"/>
      <c r="AN22" s="647"/>
      <c r="AO22" s="648"/>
      <c r="AP22" s="659" t="s">
        <v>280</v>
      </c>
      <c r="AQ22" s="660"/>
      <c r="AR22" s="660"/>
      <c r="AS22" s="660"/>
      <c r="AT22" s="660"/>
      <c r="AU22" s="660"/>
      <c r="AV22" s="660"/>
      <c r="AW22" s="660"/>
      <c r="AX22" s="660"/>
      <c r="AY22" s="660"/>
      <c r="AZ22" s="660"/>
      <c r="BA22" s="660"/>
      <c r="BB22" s="660"/>
      <c r="BC22" s="660"/>
      <c r="BD22" s="660"/>
      <c r="BE22" s="660"/>
      <c r="BF22" s="661"/>
      <c r="BG22" s="641" t="s">
        <v>239</v>
      </c>
      <c r="BH22" s="642"/>
      <c r="BI22" s="642"/>
      <c r="BJ22" s="642"/>
      <c r="BK22" s="642"/>
      <c r="BL22" s="642"/>
      <c r="BM22" s="642"/>
      <c r="BN22" s="643"/>
      <c r="BO22" s="644" t="s">
        <v>126</v>
      </c>
      <c r="BP22" s="644"/>
      <c r="BQ22" s="644"/>
      <c r="BR22" s="644"/>
      <c r="BS22" s="650" t="s">
        <v>239</v>
      </c>
      <c r="BT22" s="642"/>
      <c r="BU22" s="642"/>
      <c r="BV22" s="642"/>
      <c r="BW22" s="642"/>
      <c r="BX22" s="642"/>
      <c r="BY22" s="642"/>
      <c r="BZ22" s="642"/>
      <c r="CA22" s="642"/>
      <c r="CB22" s="651"/>
      <c r="CD22" s="623" t="s">
        <v>281</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282</v>
      </c>
      <c r="C23" s="639"/>
      <c r="D23" s="639"/>
      <c r="E23" s="639"/>
      <c r="F23" s="639"/>
      <c r="G23" s="639"/>
      <c r="H23" s="639"/>
      <c r="I23" s="639"/>
      <c r="J23" s="639"/>
      <c r="K23" s="639"/>
      <c r="L23" s="639"/>
      <c r="M23" s="639"/>
      <c r="N23" s="639"/>
      <c r="O23" s="639"/>
      <c r="P23" s="639"/>
      <c r="Q23" s="640"/>
      <c r="R23" s="641">
        <v>9540</v>
      </c>
      <c r="S23" s="642"/>
      <c r="T23" s="642"/>
      <c r="U23" s="642"/>
      <c r="V23" s="642"/>
      <c r="W23" s="642"/>
      <c r="X23" s="642"/>
      <c r="Y23" s="643"/>
      <c r="Z23" s="644">
        <v>0</v>
      </c>
      <c r="AA23" s="644"/>
      <c r="AB23" s="644"/>
      <c r="AC23" s="644"/>
      <c r="AD23" s="645">
        <v>9540</v>
      </c>
      <c r="AE23" s="645"/>
      <c r="AF23" s="645"/>
      <c r="AG23" s="645"/>
      <c r="AH23" s="645"/>
      <c r="AI23" s="645"/>
      <c r="AJ23" s="645"/>
      <c r="AK23" s="645"/>
      <c r="AL23" s="646">
        <v>0.1</v>
      </c>
      <c r="AM23" s="647"/>
      <c r="AN23" s="647"/>
      <c r="AO23" s="648"/>
      <c r="AP23" s="659" t="s">
        <v>283</v>
      </c>
      <c r="AQ23" s="660"/>
      <c r="AR23" s="660"/>
      <c r="AS23" s="660"/>
      <c r="AT23" s="660"/>
      <c r="AU23" s="660"/>
      <c r="AV23" s="660"/>
      <c r="AW23" s="660"/>
      <c r="AX23" s="660"/>
      <c r="AY23" s="660"/>
      <c r="AZ23" s="660"/>
      <c r="BA23" s="660"/>
      <c r="BB23" s="660"/>
      <c r="BC23" s="660"/>
      <c r="BD23" s="660"/>
      <c r="BE23" s="660"/>
      <c r="BF23" s="661"/>
      <c r="BG23" s="641" t="s">
        <v>126</v>
      </c>
      <c r="BH23" s="642"/>
      <c r="BI23" s="642"/>
      <c r="BJ23" s="642"/>
      <c r="BK23" s="642"/>
      <c r="BL23" s="642"/>
      <c r="BM23" s="642"/>
      <c r="BN23" s="643"/>
      <c r="BO23" s="644" t="s">
        <v>126</v>
      </c>
      <c r="BP23" s="644"/>
      <c r="BQ23" s="644"/>
      <c r="BR23" s="644"/>
      <c r="BS23" s="650" t="s">
        <v>126</v>
      </c>
      <c r="BT23" s="642"/>
      <c r="BU23" s="642"/>
      <c r="BV23" s="642"/>
      <c r="BW23" s="642"/>
      <c r="BX23" s="642"/>
      <c r="BY23" s="642"/>
      <c r="BZ23" s="642"/>
      <c r="CA23" s="642"/>
      <c r="CB23" s="651"/>
      <c r="CD23" s="623" t="s">
        <v>222</v>
      </c>
      <c r="CE23" s="624"/>
      <c r="CF23" s="624"/>
      <c r="CG23" s="624"/>
      <c r="CH23" s="624"/>
      <c r="CI23" s="624"/>
      <c r="CJ23" s="624"/>
      <c r="CK23" s="624"/>
      <c r="CL23" s="624"/>
      <c r="CM23" s="624"/>
      <c r="CN23" s="624"/>
      <c r="CO23" s="624"/>
      <c r="CP23" s="624"/>
      <c r="CQ23" s="625"/>
      <c r="CR23" s="623" t="s">
        <v>284</v>
      </c>
      <c r="CS23" s="624"/>
      <c r="CT23" s="624"/>
      <c r="CU23" s="624"/>
      <c r="CV23" s="624"/>
      <c r="CW23" s="624"/>
      <c r="CX23" s="624"/>
      <c r="CY23" s="625"/>
      <c r="CZ23" s="623" t="s">
        <v>285</v>
      </c>
      <c r="DA23" s="624"/>
      <c r="DB23" s="624"/>
      <c r="DC23" s="625"/>
      <c r="DD23" s="623" t="s">
        <v>286</v>
      </c>
      <c r="DE23" s="624"/>
      <c r="DF23" s="624"/>
      <c r="DG23" s="624"/>
      <c r="DH23" s="624"/>
      <c r="DI23" s="624"/>
      <c r="DJ23" s="624"/>
      <c r="DK23" s="625"/>
      <c r="DL23" s="671" t="s">
        <v>287</v>
      </c>
      <c r="DM23" s="672"/>
      <c r="DN23" s="672"/>
      <c r="DO23" s="672"/>
      <c r="DP23" s="672"/>
      <c r="DQ23" s="672"/>
      <c r="DR23" s="672"/>
      <c r="DS23" s="672"/>
      <c r="DT23" s="672"/>
      <c r="DU23" s="672"/>
      <c r="DV23" s="673"/>
      <c r="DW23" s="623" t="s">
        <v>288</v>
      </c>
      <c r="DX23" s="624"/>
      <c r="DY23" s="624"/>
      <c r="DZ23" s="624"/>
      <c r="EA23" s="624"/>
      <c r="EB23" s="624"/>
      <c r="EC23" s="625"/>
    </row>
    <row r="24" spans="2:133" ht="11.25" customHeight="1" x14ac:dyDescent="0.15">
      <c r="B24" s="638" t="s">
        <v>289</v>
      </c>
      <c r="C24" s="639"/>
      <c r="D24" s="639"/>
      <c r="E24" s="639"/>
      <c r="F24" s="639"/>
      <c r="G24" s="639"/>
      <c r="H24" s="639"/>
      <c r="I24" s="639"/>
      <c r="J24" s="639"/>
      <c r="K24" s="639"/>
      <c r="L24" s="639"/>
      <c r="M24" s="639"/>
      <c r="N24" s="639"/>
      <c r="O24" s="639"/>
      <c r="P24" s="639"/>
      <c r="Q24" s="640"/>
      <c r="R24" s="641">
        <v>354744</v>
      </c>
      <c r="S24" s="642"/>
      <c r="T24" s="642"/>
      <c r="U24" s="642"/>
      <c r="V24" s="642"/>
      <c r="W24" s="642"/>
      <c r="X24" s="642"/>
      <c r="Y24" s="643"/>
      <c r="Z24" s="644">
        <v>1.8</v>
      </c>
      <c r="AA24" s="644"/>
      <c r="AB24" s="644"/>
      <c r="AC24" s="644"/>
      <c r="AD24" s="645" t="s">
        <v>239</v>
      </c>
      <c r="AE24" s="645"/>
      <c r="AF24" s="645"/>
      <c r="AG24" s="645"/>
      <c r="AH24" s="645"/>
      <c r="AI24" s="645"/>
      <c r="AJ24" s="645"/>
      <c r="AK24" s="645"/>
      <c r="AL24" s="646" t="s">
        <v>126</v>
      </c>
      <c r="AM24" s="647"/>
      <c r="AN24" s="647"/>
      <c r="AO24" s="648"/>
      <c r="AP24" s="659" t="s">
        <v>290</v>
      </c>
      <c r="AQ24" s="660"/>
      <c r="AR24" s="660"/>
      <c r="AS24" s="660"/>
      <c r="AT24" s="660"/>
      <c r="AU24" s="660"/>
      <c r="AV24" s="660"/>
      <c r="AW24" s="660"/>
      <c r="AX24" s="660"/>
      <c r="AY24" s="660"/>
      <c r="AZ24" s="660"/>
      <c r="BA24" s="660"/>
      <c r="BB24" s="660"/>
      <c r="BC24" s="660"/>
      <c r="BD24" s="660"/>
      <c r="BE24" s="660"/>
      <c r="BF24" s="661"/>
      <c r="BG24" s="641" t="s">
        <v>126</v>
      </c>
      <c r="BH24" s="642"/>
      <c r="BI24" s="642"/>
      <c r="BJ24" s="642"/>
      <c r="BK24" s="642"/>
      <c r="BL24" s="642"/>
      <c r="BM24" s="642"/>
      <c r="BN24" s="643"/>
      <c r="BO24" s="644" t="s">
        <v>239</v>
      </c>
      <c r="BP24" s="644"/>
      <c r="BQ24" s="644"/>
      <c r="BR24" s="644"/>
      <c r="BS24" s="650" t="s">
        <v>126</v>
      </c>
      <c r="BT24" s="642"/>
      <c r="BU24" s="642"/>
      <c r="BV24" s="642"/>
      <c r="BW24" s="642"/>
      <c r="BX24" s="642"/>
      <c r="BY24" s="642"/>
      <c r="BZ24" s="642"/>
      <c r="CA24" s="642"/>
      <c r="CB24" s="651"/>
      <c r="CD24" s="652" t="s">
        <v>291</v>
      </c>
      <c r="CE24" s="653"/>
      <c r="CF24" s="653"/>
      <c r="CG24" s="653"/>
      <c r="CH24" s="653"/>
      <c r="CI24" s="653"/>
      <c r="CJ24" s="653"/>
      <c r="CK24" s="653"/>
      <c r="CL24" s="653"/>
      <c r="CM24" s="653"/>
      <c r="CN24" s="653"/>
      <c r="CO24" s="653"/>
      <c r="CP24" s="653"/>
      <c r="CQ24" s="654"/>
      <c r="CR24" s="630">
        <v>9926553</v>
      </c>
      <c r="CS24" s="631"/>
      <c r="CT24" s="631"/>
      <c r="CU24" s="631"/>
      <c r="CV24" s="631"/>
      <c r="CW24" s="631"/>
      <c r="CX24" s="631"/>
      <c r="CY24" s="632"/>
      <c r="CZ24" s="635">
        <v>49.8</v>
      </c>
      <c r="DA24" s="636"/>
      <c r="DB24" s="636"/>
      <c r="DC24" s="655"/>
      <c r="DD24" s="674">
        <v>6274215</v>
      </c>
      <c r="DE24" s="631"/>
      <c r="DF24" s="631"/>
      <c r="DG24" s="631"/>
      <c r="DH24" s="631"/>
      <c r="DI24" s="631"/>
      <c r="DJ24" s="631"/>
      <c r="DK24" s="632"/>
      <c r="DL24" s="674">
        <v>6250701</v>
      </c>
      <c r="DM24" s="631"/>
      <c r="DN24" s="631"/>
      <c r="DO24" s="631"/>
      <c r="DP24" s="631"/>
      <c r="DQ24" s="631"/>
      <c r="DR24" s="631"/>
      <c r="DS24" s="631"/>
      <c r="DT24" s="631"/>
      <c r="DU24" s="631"/>
      <c r="DV24" s="632"/>
      <c r="DW24" s="635">
        <v>53.8</v>
      </c>
      <c r="DX24" s="636"/>
      <c r="DY24" s="636"/>
      <c r="DZ24" s="636"/>
      <c r="EA24" s="636"/>
      <c r="EB24" s="636"/>
      <c r="EC24" s="637"/>
    </row>
    <row r="25" spans="2:133" ht="11.25" customHeight="1" x14ac:dyDescent="0.15">
      <c r="B25" s="638" t="s">
        <v>292</v>
      </c>
      <c r="C25" s="639"/>
      <c r="D25" s="639"/>
      <c r="E25" s="639"/>
      <c r="F25" s="639"/>
      <c r="G25" s="639"/>
      <c r="H25" s="639"/>
      <c r="I25" s="639"/>
      <c r="J25" s="639"/>
      <c r="K25" s="639"/>
      <c r="L25" s="639"/>
      <c r="M25" s="639"/>
      <c r="N25" s="639"/>
      <c r="O25" s="639"/>
      <c r="P25" s="639"/>
      <c r="Q25" s="640"/>
      <c r="R25" s="641">
        <v>230601</v>
      </c>
      <c r="S25" s="642"/>
      <c r="T25" s="642"/>
      <c r="U25" s="642"/>
      <c r="V25" s="642"/>
      <c r="W25" s="642"/>
      <c r="X25" s="642"/>
      <c r="Y25" s="643"/>
      <c r="Z25" s="644">
        <v>1.1000000000000001</v>
      </c>
      <c r="AA25" s="644"/>
      <c r="AB25" s="644"/>
      <c r="AC25" s="644"/>
      <c r="AD25" s="645">
        <v>11990</v>
      </c>
      <c r="AE25" s="645"/>
      <c r="AF25" s="645"/>
      <c r="AG25" s="645"/>
      <c r="AH25" s="645"/>
      <c r="AI25" s="645"/>
      <c r="AJ25" s="645"/>
      <c r="AK25" s="645"/>
      <c r="AL25" s="646">
        <v>0.1</v>
      </c>
      <c r="AM25" s="647"/>
      <c r="AN25" s="647"/>
      <c r="AO25" s="648"/>
      <c r="AP25" s="659" t="s">
        <v>293</v>
      </c>
      <c r="AQ25" s="660"/>
      <c r="AR25" s="660"/>
      <c r="AS25" s="660"/>
      <c r="AT25" s="660"/>
      <c r="AU25" s="660"/>
      <c r="AV25" s="660"/>
      <c r="AW25" s="660"/>
      <c r="AX25" s="660"/>
      <c r="AY25" s="660"/>
      <c r="AZ25" s="660"/>
      <c r="BA25" s="660"/>
      <c r="BB25" s="660"/>
      <c r="BC25" s="660"/>
      <c r="BD25" s="660"/>
      <c r="BE25" s="660"/>
      <c r="BF25" s="661"/>
      <c r="BG25" s="641" t="s">
        <v>126</v>
      </c>
      <c r="BH25" s="642"/>
      <c r="BI25" s="642"/>
      <c r="BJ25" s="642"/>
      <c r="BK25" s="642"/>
      <c r="BL25" s="642"/>
      <c r="BM25" s="642"/>
      <c r="BN25" s="643"/>
      <c r="BO25" s="644" t="s">
        <v>239</v>
      </c>
      <c r="BP25" s="644"/>
      <c r="BQ25" s="644"/>
      <c r="BR25" s="644"/>
      <c r="BS25" s="650" t="s">
        <v>239</v>
      </c>
      <c r="BT25" s="642"/>
      <c r="BU25" s="642"/>
      <c r="BV25" s="642"/>
      <c r="BW25" s="642"/>
      <c r="BX25" s="642"/>
      <c r="BY25" s="642"/>
      <c r="BZ25" s="642"/>
      <c r="CA25" s="642"/>
      <c r="CB25" s="651"/>
      <c r="CD25" s="656" t="s">
        <v>294</v>
      </c>
      <c r="CE25" s="657"/>
      <c r="CF25" s="657"/>
      <c r="CG25" s="657"/>
      <c r="CH25" s="657"/>
      <c r="CI25" s="657"/>
      <c r="CJ25" s="657"/>
      <c r="CK25" s="657"/>
      <c r="CL25" s="657"/>
      <c r="CM25" s="657"/>
      <c r="CN25" s="657"/>
      <c r="CO25" s="657"/>
      <c r="CP25" s="657"/>
      <c r="CQ25" s="658"/>
      <c r="CR25" s="641">
        <v>3303417</v>
      </c>
      <c r="CS25" s="677"/>
      <c r="CT25" s="677"/>
      <c r="CU25" s="677"/>
      <c r="CV25" s="677"/>
      <c r="CW25" s="677"/>
      <c r="CX25" s="677"/>
      <c r="CY25" s="678"/>
      <c r="CZ25" s="646">
        <v>16.600000000000001</v>
      </c>
      <c r="DA25" s="675"/>
      <c r="DB25" s="675"/>
      <c r="DC25" s="679"/>
      <c r="DD25" s="650">
        <v>3114771</v>
      </c>
      <c r="DE25" s="677"/>
      <c r="DF25" s="677"/>
      <c r="DG25" s="677"/>
      <c r="DH25" s="677"/>
      <c r="DI25" s="677"/>
      <c r="DJ25" s="677"/>
      <c r="DK25" s="678"/>
      <c r="DL25" s="650">
        <v>3093175</v>
      </c>
      <c r="DM25" s="677"/>
      <c r="DN25" s="677"/>
      <c r="DO25" s="677"/>
      <c r="DP25" s="677"/>
      <c r="DQ25" s="677"/>
      <c r="DR25" s="677"/>
      <c r="DS25" s="677"/>
      <c r="DT25" s="677"/>
      <c r="DU25" s="677"/>
      <c r="DV25" s="678"/>
      <c r="DW25" s="646">
        <v>26.6</v>
      </c>
      <c r="DX25" s="675"/>
      <c r="DY25" s="675"/>
      <c r="DZ25" s="675"/>
      <c r="EA25" s="675"/>
      <c r="EB25" s="675"/>
      <c r="EC25" s="676"/>
    </row>
    <row r="26" spans="2:133" ht="11.25" customHeight="1" x14ac:dyDescent="0.15">
      <c r="B26" s="638" t="s">
        <v>295</v>
      </c>
      <c r="C26" s="639"/>
      <c r="D26" s="639"/>
      <c r="E26" s="639"/>
      <c r="F26" s="639"/>
      <c r="G26" s="639"/>
      <c r="H26" s="639"/>
      <c r="I26" s="639"/>
      <c r="J26" s="639"/>
      <c r="K26" s="639"/>
      <c r="L26" s="639"/>
      <c r="M26" s="639"/>
      <c r="N26" s="639"/>
      <c r="O26" s="639"/>
      <c r="P26" s="639"/>
      <c r="Q26" s="640"/>
      <c r="R26" s="641">
        <v>185549</v>
      </c>
      <c r="S26" s="642"/>
      <c r="T26" s="642"/>
      <c r="U26" s="642"/>
      <c r="V26" s="642"/>
      <c r="W26" s="642"/>
      <c r="X26" s="642"/>
      <c r="Y26" s="643"/>
      <c r="Z26" s="644">
        <v>0.9</v>
      </c>
      <c r="AA26" s="644"/>
      <c r="AB26" s="644"/>
      <c r="AC26" s="644"/>
      <c r="AD26" s="645" t="s">
        <v>126</v>
      </c>
      <c r="AE26" s="645"/>
      <c r="AF26" s="645"/>
      <c r="AG26" s="645"/>
      <c r="AH26" s="645"/>
      <c r="AI26" s="645"/>
      <c r="AJ26" s="645"/>
      <c r="AK26" s="645"/>
      <c r="AL26" s="646" t="s">
        <v>126</v>
      </c>
      <c r="AM26" s="647"/>
      <c r="AN26" s="647"/>
      <c r="AO26" s="648"/>
      <c r="AP26" s="659" t="s">
        <v>296</v>
      </c>
      <c r="AQ26" s="680"/>
      <c r="AR26" s="680"/>
      <c r="AS26" s="680"/>
      <c r="AT26" s="680"/>
      <c r="AU26" s="680"/>
      <c r="AV26" s="680"/>
      <c r="AW26" s="680"/>
      <c r="AX26" s="680"/>
      <c r="AY26" s="680"/>
      <c r="AZ26" s="680"/>
      <c r="BA26" s="680"/>
      <c r="BB26" s="680"/>
      <c r="BC26" s="680"/>
      <c r="BD26" s="680"/>
      <c r="BE26" s="680"/>
      <c r="BF26" s="661"/>
      <c r="BG26" s="641" t="s">
        <v>126</v>
      </c>
      <c r="BH26" s="642"/>
      <c r="BI26" s="642"/>
      <c r="BJ26" s="642"/>
      <c r="BK26" s="642"/>
      <c r="BL26" s="642"/>
      <c r="BM26" s="642"/>
      <c r="BN26" s="643"/>
      <c r="BO26" s="644" t="s">
        <v>126</v>
      </c>
      <c r="BP26" s="644"/>
      <c r="BQ26" s="644"/>
      <c r="BR26" s="644"/>
      <c r="BS26" s="650" t="s">
        <v>239</v>
      </c>
      <c r="BT26" s="642"/>
      <c r="BU26" s="642"/>
      <c r="BV26" s="642"/>
      <c r="BW26" s="642"/>
      <c r="BX26" s="642"/>
      <c r="BY26" s="642"/>
      <c r="BZ26" s="642"/>
      <c r="CA26" s="642"/>
      <c r="CB26" s="651"/>
      <c r="CD26" s="656" t="s">
        <v>297</v>
      </c>
      <c r="CE26" s="657"/>
      <c r="CF26" s="657"/>
      <c r="CG26" s="657"/>
      <c r="CH26" s="657"/>
      <c r="CI26" s="657"/>
      <c r="CJ26" s="657"/>
      <c r="CK26" s="657"/>
      <c r="CL26" s="657"/>
      <c r="CM26" s="657"/>
      <c r="CN26" s="657"/>
      <c r="CO26" s="657"/>
      <c r="CP26" s="657"/>
      <c r="CQ26" s="658"/>
      <c r="CR26" s="641">
        <v>2073375</v>
      </c>
      <c r="CS26" s="642"/>
      <c r="CT26" s="642"/>
      <c r="CU26" s="642"/>
      <c r="CV26" s="642"/>
      <c r="CW26" s="642"/>
      <c r="CX26" s="642"/>
      <c r="CY26" s="643"/>
      <c r="CZ26" s="646">
        <v>10.4</v>
      </c>
      <c r="DA26" s="675"/>
      <c r="DB26" s="675"/>
      <c r="DC26" s="679"/>
      <c r="DD26" s="650">
        <v>1925324</v>
      </c>
      <c r="DE26" s="642"/>
      <c r="DF26" s="642"/>
      <c r="DG26" s="642"/>
      <c r="DH26" s="642"/>
      <c r="DI26" s="642"/>
      <c r="DJ26" s="642"/>
      <c r="DK26" s="643"/>
      <c r="DL26" s="650" t="s">
        <v>239</v>
      </c>
      <c r="DM26" s="642"/>
      <c r="DN26" s="642"/>
      <c r="DO26" s="642"/>
      <c r="DP26" s="642"/>
      <c r="DQ26" s="642"/>
      <c r="DR26" s="642"/>
      <c r="DS26" s="642"/>
      <c r="DT26" s="642"/>
      <c r="DU26" s="642"/>
      <c r="DV26" s="643"/>
      <c r="DW26" s="646" t="s">
        <v>126</v>
      </c>
      <c r="DX26" s="675"/>
      <c r="DY26" s="675"/>
      <c r="DZ26" s="675"/>
      <c r="EA26" s="675"/>
      <c r="EB26" s="675"/>
      <c r="EC26" s="676"/>
    </row>
    <row r="27" spans="2:133" ht="11.25" customHeight="1" x14ac:dyDescent="0.15">
      <c r="B27" s="638" t="s">
        <v>298</v>
      </c>
      <c r="C27" s="639"/>
      <c r="D27" s="639"/>
      <c r="E27" s="639"/>
      <c r="F27" s="639"/>
      <c r="G27" s="639"/>
      <c r="H27" s="639"/>
      <c r="I27" s="639"/>
      <c r="J27" s="639"/>
      <c r="K27" s="639"/>
      <c r="L27" s="639"/>
      <c r="M27" s="639"/>
      <c r="N27" s="639"/>
      <c r="O27" s="639"/>
      <c r="P27" s="639"/>
      <c r="Q27" s="640"/>
      <c r="R27" s="641">
        <v>2882264</v>
      </c>
      <c r="S27" s="642"/>
      <c r="T27" s="642"/>
      <c r="U27" s="642"/>
      <c r="V27" s="642"/>
      <c r="W27" s="642"/>
      <c r="X27" s="642"/>
      <c r="Y27" s="643"/>
      <c r="Z27" s="644">
        <v>14.3</v>
      </c>
      <c r="AA27" s="644"/>
      <c r="AB27" s="644"/>
      <c r="AC27" s="644"/>
      <c r="AD27" s="645" t="s">
        <v>126</v>
      </c>
      <c r="AE27" s="645"/>
      <c r="AF27" s="645"/>
      <c r="AG27" s="645"/>
      <c r="AH27" s="645"/>
      <c r="AI27" s="645"/>
      <c r="AJ27" s="645"/>
      <c r="AK27" s="645"/>
      <c r="AL27" s="646" t="s">
        <v>126</v>
      </c>
      <c r="AM27" s="647"/>
      <c r="AN27" s="647"/>
      <c r="AO27" s="648"/>
      <c r="AP27" s="638" t="s">
        <v>299</v>
      </c>
      <c r="AQ27" s="639"/>
      <c r="AR27" s="639"/>
      <c r="AS27" s="639"/>
      <c r="AT27" s="639"/>
      <c r="AU27" s="639"/>
      <c r="AV27" s="639"/>
      <c r="AW27" s="639"/>
      <c r="AX27" s="639"/>
      <c r="AY27" s="639"/>
      <c r="AZ27" s="639"/>
      <c r="BA27" s="639"/>
      <c r="BB27" s="639"/>
      <c r="BC27" s="639"/>
      <c r="BD27" s="639"/>
      <c r="BE27" s="639"/>
      <c r="BF27" s="640"/>
      <c r="BG27" s="641">
        <v>6562239</v>
      </c>
      <c r="BH27" s="642"/>
      <c r="BI27" s="642"/>
      <c r="BJ27" s="642"/>
      <c r="BK27" s="642"/>
      <c r="BL27" s="642"/>
      <c r="BM27" s="642"/>
      <c r="BN27" s="643"/>
      <c r="BO27" s="644">
        <v>100</v>
      </c>
      <c r="BP27" s="644"/>
      <c r="BQ27" s="644"/>
      <c r="BR27" s="644"/>
      <c r="BS27" s="650">
        <v>55347</v>
      </c>
      <c r="BT27" s="642"/>
      <c r="BU27" s="642"/>
      <c r="BV27" s="642"/>
      <c r="BW27" s="642"/>
      <c r="BX27" s="642"/>
      <c r="BY27" s="642"/>
      <c r="BZ27" s="642"/>
      <c r="CA27" s="642"/>
      <c r="CB27" s="651"/>
      <c r="CD27" s="656" t="s">
        <v>300</v>
      </c>
      <c r="CE27" s="657"/>
      <c r="CF27" s="657"/>
      <c r="CG27" s="657"/>
      <c r="CH27" s="657"/>
      <c r="CI27" s="657"/>
      <c r="CJ27" s="657"/>
      <c r="CK27" s="657"/>
      <c r="CL27" s="657"/>
      <c r="CM27" s="657"/>
      <c r="CN27" s="657"/>
      <c r="CO27" s="657"/>
      <c r="CP27" s="657"/>
      <c r="CQ27" s="658"/>
      <c r="CR27" s="641">
        <v>4820720</v>
      </c>
      <c r="CS27" s="677"/>
      <c r="CT27" s="677"/>
      <c r="CU27" s="677"/>
      <c r="CV27" s="677"/>
      <c r="CW27" s="677"/>
      <c r="CX27" s="677"/>
      <c r="CY27" s="678"/>
      <c r="CZ27" s="646">
        <v>24.2</v>
      </c>
      <c r="DA27" s="675"/>
      <c r="DB27" s="675"/>
      <c r="DC27" s="679"/>
      <c r="DD27" s="650">
        <v>1397737</v>
      </c>
      <c r="DE27" s="677"/>
      <c r="DF27" s="677"/>
      <c r="DG27" s="677"/>
      <c r="DH27" s="677"/>
      <c r="DI27" s="677"/>
      <c r="DJ27" s="677"/>
      <c r="DK27" s="678"/>
      <c r="DL27" s="650">
        <v>1395819</v>
      </c>
      <c r="DM27" s="677"/>
      <c r="DN27" s="677"/>
      <c r="DO27" s="677"/>
      <c r="DP27" s="677"/>
      <c r="DQ27" s="677"/>
      <c r="DR27" s="677"/>
      <c r="DS27" s="677"/>
      <c r="DT27" s="677"/>
      <c r="DU27" s="677"/>
      <c r="DV27" s="678"/>
      <c r="DW27" s="646">
        <v>12</v>
      </c>
      <c r="DX27" s="675"/>
      <c r="DY27" s="675"/>
      <c r="DZ27" s="675"/>
      <c r="EA27" s="675"/>
      <c r="EB27" s="675"/>
      <c r="EC27" s="676"/>
    </row>
    <row r="28" spans="2:133" ht="11.25" customHeight="1" x14ac:dyDescent="0.15">
      <c r="B28" s="683" t="s">
        <v>301</v>
      </c>
      <c r="C28" s="684"/>
      <c r="D28" s="684"/>
      <c r="E28" s="684"/>
      <c r="F28" s="684"/>
      <c r="G28" s="684"/>
      <c r="H28" s="684"/>
      <c r="I28" s="684"/>
      <c r="J28" s="684"/>
      <c r="K28" s="684"/>
      <c r="L28" s="684"/>
      <c r="M28" s="684"/>
      <c r="N28" s="684"/>
      <c r="O28" s="684"/>
      <c r="P28" s="684"/>
      <c r="Q28" s="685"/>
      <c r="R28" s="641">
        <v>7443</v>
      </c>
      <c r="S28" s="642"/>
      <c r="T28" s="642"/>
      <c r="U28" s="642"/>
      <c r="V28" s="642"/>
      <c r="W28" s="642"/>
      <c r="X28" s="642"/>
      <c r="Y28" s="643"/>
      <c r="Z28" s="644">
        <v>0</v>
      </c>
      <c r="AA28" s="644"/>
      <c r="AB28" s="644"/>
      <c r="AC28" s="644"/>
      <c r="AD28" s="645">
        <v>7443</v>
      </c>
      <c r="AE28" s="645"/>
      <c r="AF28" s="645"/>
      <c r="AG28" s="645"/>
      <c r="AH28" s="645"/>
      <c r="AI28" s="645"/>
      <c r="AJ28" s="645"/>
      <c r="AK28" s="645"/>
      <c r="AL28" s="646">
        <v>0.1</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302</v>
      </c>
      <c r="CE28" s="657"/>
      <c r="CF28" s="657"/>
      <c r="CG28" s="657"/>
      <c r="CH28" s="657"/>
      <c r="CI28" s="657"/>
      <c r="CJ28" s="657"/>
      <c r="CK28" s="657"/>
      <c r="CL28" s="657"/>
      <c r="CM28" s="657"/>
      <c r="CN28" s="657"/>
      <c r="CO28" s="657"/>
      <c r="CP28" s="657"/>
      <c r="CQ28" s="658"/>
      <c r="CR28" s="641">
        <v>1802416</v>
      </c>
      <c r="CS28" s="642"/>
      <c r="CT28" s="642"/>
      <c r="CU28" s="642"/>
      <c r="CV28" s="642"/>
      <c r="CW28" s="642"/>
      <c r="CX28" s="642"/>
      <c r="CY28" s="643"/>
      <c r="CZ28" s="646">
        <v>9.1</v>
      </c>
      <c r="DA28" s="675"/>
      <c r="DB28" s="675"/>
      <c r="DC28" s="679"/>
      <c r="DD28" s="650">
        <v>1761707</v>
      </c>
      <c r="DE28" s="642"/>
      <c r="DF28" s="642"/>
      <c r="DG28" s="642"/>
      <c r="DH28" s="642"/>
      <c r="DI28" s="642"/>
      <c r="DJ28" s="642"/>
      <c r="DK28" s="643"/>
      <c r="DL28" s="650">
        <v>1761707</v>
      </c>
      <c r="DM28" s="642"/>
      <c r="DN28" s="642"/>
      <c r="DO28" s="642"/>
      <c r="DP28" s="642"/>
      <c r="DQ28" s="642"/>
      <c r="DR28" s="642"/>
      <c r="DS28" s="642"/>
      <c r="DT28" s="642"/>
      <c r="DU28" s="642"/>
      <c r="DV28" s="643"/>
      <c r="DW28" s="646">
        <v>15.2</v>
      </c>
      <c r="DX28" s="675"/>
      <c r="DY28" s="675"/>
      <c r="DZ28" s="675"/>
      <c r="EA28" s="675"/>
      <c r="EB28" s="675"/>
      <c r="EC28" s="676"/>
    </row>
    <row r="29" spans="2:133" ht="11.25" customHeight="1" x14ac:dyDescent="0.15">
      <c r="B29" s="638" t="s">
        <v>303</v>
      </c>
      <c r="C29" s="639"/>
      <c r="D29" s="639"/>
      <c r="E29" s="639"/>
      <c r="F29" s="639"/>
      <c r="G29" s="639"/>
      <c r="H29" s="639"/>
      <c r="I29" s="639"/>
      <c r="J29" s="639"/>
      <c r="K29" s="639"/>
      <c r="L29" s="639"/>
      <c r="M29" s="639"/>
      <c r="N29" s="639"/>
      <c r="O29" s="639"/>
      <c r="P29" s="639"/>
      <c r="Q29" s="640"/>
      <c r="R29" s="641">
        <v>1651948</v>
      </c>
      <c r="S29" s="642"/>
      <c r="T29" s="642"/>
      <c r="U29" s="642"/>
      <c r="V29" s="642"/>
      <c r="W29" s="642"/>
      <c r="X29" s="642"/>
      <c r="Y29" s="643"/>
      <c r="Z29" s="644">
        <v>8.1999999999999993</v>
      </c>
      <c r="AA29" s="644"/>
      <c r="AB29" s="644"/>
      <c r="AC29" s="644"/>
      <c r="AD29" s="645" t="s">
        <v>126</v>
      </c>
      <c r="AE29" s="645"/>
      <c r="AF29" s="645"/>
      <c r="AG29" s="645"/>
      <c r="AH29" s="645"/>
      <c r="AI29" s="645"/>
      <c r="AJ29" s="645"/>
      <c r="AK29" s="645"/>
      <c r="AL29" s="646" t="s">
        <v>126</v>
      </c>
      <c r="AM29" s="647"/>
      <c r="AN29" s="647"/>
      <c r="AO29" s="648"/>
      <c r="AP29" s="620" t="s">
        <v>222</v>
      </c>
      <c r="AQ29" s="621"/>
      <c r="AR29" s="621"/>
      <c r="AS29" s="621"/>
      <c r="AT29" s="621"/>
      <c r="AU29" s="621"/>
      <c r="AV29" s="621"/>
      <c r="AW29" s="621"/>
      <c r="AX29" s="621"/>
      <c r="AY29" s="621"/>
      <c r="AZ29" s="621"/>
      <c r="BA29" s="621"/>
      <c r="BB29" s="621"/>
      <c r="BC29" s="621"/>
      <c r="BD29" s="621"/>
      <c r="BE29" s="621"/>
      <c r="BF29" s="622"/>
      <c r="BG29" s="620" t="s">
        <v>304</v>
      </c>
      <c r="BH29" s="681"/>
      <c r="BI29" s="681"/>
      <c r="BJ29" s="681"/>
      <c r="BK29" s="681"/>
      <c r="BL29" s="681"/>
      <c r="BM29" s="681"/>
      <c r="BN29" s="681"/>
      <c r="BO29" s="681"/>
      <c r="BP29" s="681"/>
      <c r="BQ29" s="682"/>
      <c r="BR29" s="620" t="s">
        <v>305</v>
      </c>
      <c r="BS29" s="681"/>
      <c r="BT29" s="681"/>
      <c r="BU29" s="681"/>
      <c r="BV29" s="681"/>
      <c r="BW29" s="681"/>
      <c r="BX29" s="681"/>
      <c r="BY29" s="681"/>
      <c r="BZ29" s="681"/>
      <c r="CA29" s="681"/>
      <c r="CB29" s="682"/>
      <c r="CD29" s="704" t="s">
        <v>306</v>
      </c>
      <c r="CE29" s="705"/>
      <c r="CF29" s="656" t="s">
        <v>70</v>
      </c>
      <c r="CG29" s="657"/>
      <c r="CH29" s="657"/>
      <c r="CI29" s="657"/>
      <c r="CJ29" s="657"/>
      <c r="CK29" s="657"/>
      <c r="CL29" s="657"/>
      <c r="CM29" s="657"/>
      <c r="CN29" s="657"/>
      <c r="CO29" s="657"/>
      <c r="CP29" s="657"/>
      <c r="CQ29" s="658"/>
      <c r="CR29" s="641">
        <v>1802331</v>
      </c>
      <c r="CS29" s="677"/>
      <c r="CT29" s="677"/>
      <c r="CU29" s="677"/>
      <c r="CV29" s="677"/>
      <c r="CW29" s="677"/>
      <c r="CX29" s="677"/>
      <c r="CY29" s="678"/>
      <c r="CZ29" s="646">
        <v>9.1</v>
      </c>
      <c r="DA29" s="675"/>
      <c r="DB29" s="675"/>
      <c r="DC29" s="679"/>
      <c r="DD29" s="650">
        <v>1761622</v>
      </c>
      <c r="DE29" s="677"/>
      <c r="DF29" s="677"/>
      <c r="DG29" s="677"/>
      <c r="DH29" s="677"/>
      <c r="DI29" s="677"/>
      <c r="DJ29" s="677"/>
      <c r="DK29" s="678"/>
      <c r="DL29" s="650">
        <v>1761622</v>
      </c>
      <c r="DM29" s="677"/>
      <c r="DN29" s="677"/>
      <c r="DO29" s="677"/>
      <c r="DP29" s="677"/>
      <c r="DQ29" s="677"/>
      <c r="DR29" s="677"/>
      <c r="DS29" s="677"/>
      <c r="DT29" s="677"/>
      <c r="DU29" s="677"/>
      <c r="DV29" s="678"/>
      <c r="DW29" s="646">
        <v>15.2</v>
      </c>
      <c r="DX29" s="675"/>
      <c r="DY29" s="675"/>
      <c r="DZ29" s="675"/>
      <c r="EA29" s="675"/>
      <c r="EB29" s="675"/>
      <c r="EC29" s="676"/>
    </row>
    <row r="30" spans="2:133" ht="11.25" customHeight="1" x14ac:dyDescent="0.15">
      <c r="B30" s="638" t="s">
        <v>307</v>
      </c>
      <c r="C30" s="639"/>
      <c r="D30" s="639"/>
      <c r="E30" s="639"/>
      <c r="F30" s="639"/>
      <c r="G30" s="639"/>
      <c r="H30" s="639"/>
      <c r="I30" s="639"/>
      <c r="J30" s="639"/>
      <c r="K30" s="639"/>
      <c r="L30" s="639"/>
      <c r="M30" s="639"/>
      <c r="N30" s="639"/>
      <c r="O30" s="639"/>
      <c r="P30" s="639"/>
      <c r="Q30" s="640"/>
      <c r="R30" s="641">
        <v>43987</v>
      </c>
      <c r="S30" s="642"/>
      <c r="T30" s="642"/>
      <c r="U30" s="642"/>
      <c r="V30" s="642"/>
      <c r="W30" s="642"/>
      <c r="X30" s="642"/>
      <c r="Y30" s="643"/>
      <c r="Z30" s="644">
        <v>0.2</v>
      </c>
      <c r="AA30" s="644"/>
      <c r="AB30" s="644"/>
      <c r="AC30" s="644"/>
      <c r="AD30" s="645">
        <v>13627</v>
      </c>
      <c r="AE30" s="645"/>
      <c r="AF30" s="645"/>
      <c r="AG30" s="645"/>
      <c r="AH30" s="645"/>
      <c r="AI30" s="645"/>
      <c r="AJ30" s="645"/>
      <c r="AK30" s="645"/>
      <c r="AL30" s="646">
        <v>0.1</v>
      </c>
      <c r="AM30" s="647"/>
      <c r="AN30" s="647"/>
      <c r="AO30" s="648"/>
      <c r="AP30" s="689" t="s">
        <v>308</v>
      </c>
      <c r="AQ30" s="690"/>
      <c r="AR30" s="690"/>
      <c r="AS30" s="690"/>
      <c r="AT30" s="695" t="s">
        <v>309</v>
      </c>
      <c r="AU30" s="230"/>
      <c r="AV30" s="230"/>
      <c r="AW30" s="230"/>
      <c r="AX30" s="627" t="s">
        <v>188</v>
      </c>
      <c r="AY30" s="628"/>
      <c r="AZ30" s="628"/>
      <c r="BA30" s="628"/>
      <c r="BB30" s="628"/>
      <c r="BC30" s="628"/>
      <c r="BD30" s="628"/>
      <c r="BE30" s="628"/>
      <c r="BF30" s="629"/>
      <c r="BG30" s="701">
        <v>99.1</v>
      </c>
      <c r="BH30" s="702"/>
      <c r="BI30" s="702"/>
      <c r="BJ30" s="702"/>
      <c r="BK30" s="702"/>
      <c r="BL30" s="702"/>
      <c r="BM30" s="636">
        <v>96.4</v>
      </c>
      <c r="BN30" s="702"/>
      <c r="BO30" s="702"/>
      <c r="BP30" s="702"/>
      <c r="BQ30" s="703"/>
      <c r="BR30" s="701">
        <v>99.3</v>
      </c>
      <c r="BS30" s="702"/>
      <c r="BT30" s="702"/>
      <c r="BU30" s="702"/>
      <c r="BV30" s="702"/>
      <c r="BW30" s="702"/>
      <c r="BX30" s="636">
        <v>96.2</v>
      </c>
      <c r="BY30" s="702"/>
      <c r="BZ30" s="702"/>
      <c r="CA30" s="702"/>
      <c r="CB30" s="703"/>
      <c r="CD30" s="706"/>
      <c r="CE30" s="707"/>
      <c r="CF30" s="656" t="s">
        <v>310</v>
      </c>
      <c r="CG30" s="657"/>
      <c r="CH30" s="657"/>
      <c r="CI30" s="657"/>
      <c r="CJ30" s="657"/>
      <c r="CK30" s="657"/>
      <c r="CL30" s="657"/>
      <c r="CM30" s="657"/>
      <c r="CN30" s="657"/>
      <c r="CO30" s="657"/>
      <c r="CP30" s="657"/>
      <c r="CQ30" s="658"/>
      <c r="CR30" s="641">
        <v>1676403</v>
      </c>
      <c r="CS30" s="642"/>
      <c r="CT30" s="642"/>
      <c r="CU30" s="642"/>
      <c r="CV30" s="642"/>
      <c r="CW30" s="642"/>
      <c r="CX30" s="642"/>
      <c r="CY30" s="643"/>
      <c r="CZ30" s="646">
        <v>8.4</v>
      </c>
      <c r="DA30" s="675"/>
      <c r="DB30" s="675"/>
      <c r="DC30" s="679"/>
      <c r="DD30" s="650">
        <v>1635694</v>
      </c>
      <c r="DE30" s="642"/>
      <c r="DF30" s="642"/>
      <c r="DG30" s="642"/>
      <c r="DH30" s="642"/>
      <c r="DI30" s="642"/>
      <c r="DJ30" s="642"/>
      <c r="DK30" s="643"/>
      <c r="DL30" s="650">
        <v>1635694</v>
      </c>
      <c r="DM30" s="642"/>
      <c r="DN30" s="642"/>
      <c r="DO30" s="642"/>
      <c r="DP30" s="642"/>
      <c r="DQ30" s="642"/>
      <c r="DR30" s="642"/>
      <c r="DS30" s="642"/>
      <c r="DT30" s="642"/>
      <c r="DU30" s="642"/>
      <c r="DV30" s="643"/>
      <c r="DW30" s="646">
        <v>14.1</v>
      </c>
      <c r="DX30" s="675"/>
      <c r="DY30" s="675"/>
      <c r="DZ30" s="675"/>
      <c r="EA30" s="675"/>
      <c r="EB30" s="675"/>
      <c r="EC30" s="676"/>
    </row>
    <row r="31" spans="2:133" ht="11.25" customHeight="1" x14ac:dyDescent="0.15">
      <c r="B31" s="638" t="s">
        <v>311</v>
      </c>
      <c r="C31" s="639"/>
      <c r="D31" s="639"/>
      <c r="E31" s="639"/>
      <c r="F31" s="639"/>
      <c r="G31" s="639"/>
      <c r="H31" s="639"/>
      <c r="I31" s="639"/>
      <c r="J31" s="639"/>
      <c r="K31" s="639"/>
      <c r="L31" s="639"/>
      <c r="M31" s="639"/>
      <c r="N31" s="639"/>
      <c r="O31" s="639"/>
      <c r="P31" s="639"/>
      <c r="Q31" s="640"/>
      <c r="R31" s="641">
        <v>345442</v>
      </c>
      <c r="S31" s="642"/>
      <c r="T31" s="642"/>
      <c r="U31" s="642"/>
      <c r="V31" s="642"/>
      <c r="W31" s="642"/>
      <c r="X31" s="642"/>
      <c r="Y31" s="643"/>
      <c r="Z31" s="644">
        <v>1.7</v>
      </c>
      <c r="AA31" s="644"/>
      <c r="AB31" s="644"/>
      <c r="AC31" s="644"/>
      <c r="AD31" s="645" t="s">
        <v>239</v>
      </c>
      <c r="AE31" s="645"/>
      <c r="AF31" s="645"/>
      <c r="AG31" s="645"/>
      <c r="AH31" s="645"/>
      <c r="AI31" s="645"/>
      <c r="AJ31" s="645"/>
      <c r="AK31" s="645"/>
      <c r="AL31" s="646" t="s">
        <v>239</v>
      </c>
      <c r="AM31" s="647"/>
      <c r="AN31" s="647"/>
      <c r="AO31" s="648"/>
      <c r="AP31" s="691"/>
      <c r="AQ31" s="692"/>
      <c r="AR31" s="692"/>
      <c r="AS31" s="692"/>
      <c r="AT31" s="696"/>
      <c r="AU31" s="229" t="s">
        <v>312</v>
      </c>
      <c r="AV31" s="229"/>
      <c r="AW31" s="229"/>
      <c r="AX31" s="638" t="s">
        <v>313</v>
      </c>
      <c r="AY31" s="639"/>
      <c r="AZ31" s="639"/>
      <c r="BA31" s="639"/>
      <c r="BB31" s="639"/>
      <c r="BC31" s="639"/>
      <c r="BD31" s="639"/>
      <c r="BE31" s="639"/>
      <c r="BF31" s="640"/>
      <c r="BG31" s="698">
        <v>99.1</v>
      </c>
      <c r="BH31" s="677"/>
      <c r="BI31" s="677"/>
      <c r="BJ31" s="677"/>
      <c r="BK31" s="677"/>
      <c r="BL31" s="677"/>
      <c r="BM31" s="647">
        <v>96.3</v>
      </c>
      <c r="BN31" s="699"/>
      <c r="BO31" s="699"/>
      <c r="BP31" s="699"/>
      <c r="BQ31" s="700"/>
      <c r="BR31" s="698">
        <v>99.3</v>
      </c>
      <c r="BS31" s="677"/>
      <c r="BT31" s="677"/>
      <c r="BU31" s="677"/>
      <c r="BV31" s="677"/>
      <c r="BW31" s="677"/>
      <c r="BX31" s="647">
        <v>96.4</v>
      </c>
      <c r="BY31" s="699"/>
      <c r="BZ31" s="699"/>
      <c r="CA31" s="699"/>
      <c r="CB31" s="700"/>
      <c r="CD31" s="706"/>
      <c r="CE31" s="707"/>
      <c r="CF31" s="656" t="s">
        <v>314</v>
      </c>
      <c r="CG31" s="657"/>
      <c r="CH31" s="657"/>
      <c r="CI31" s="657"/>
      <c r="CJ31" s="657"/>
      <c r="CK31" s="657"/>
      <c r="CL31" s="657"/>
      <c r="CM31" s="657"/>
      <c r="CN31" s="657"/>
      <c r="CO31" s="657"/>
      <c r="CP31" s="657"/>
      <c r="CQ31" s="658"/>
      <c r="CR31" s="641">
        <v>125928</v>
      </c>
      <c r="CS31" s="677"/>
      <c r="CT31" s="677"/>
      <c r="CU31" s="677"/>
      <c r="CV31" s="677"/>
      <c r="CW31" s="677"/>
      <c r="CX31" s="677"/>
      <c r="CY31" s="678"/>
      <c r="CZ31" s="646">
        <v>0.6</v>
      </c>
      <c r="DA31" s="675"/>
      <c r="DB31" s="675"/>
      <c r="DC31" s="679"/>
      <c r="DD31" s="650">
        <v>125928</v>
      </c>
      <c r="DE31" s="677"/>
      <c r="DF31" s="677"/>
      <c r="DG31" s="677"/>
      <c r="DH31" s="677"/>
      <c r="DI31" s="677"/>
      <c r="DJ31" s="677"/>
      <c r="DK31" s="678"/>
      <c r="DL31" s="650">
        <v>125928</v>
      </c>
      <c r="DM31" s="677"/>
      <c r="DN31" s="677"/>
      <c r="DO31" s="677"/>
      <c r="DP31" s="677"/>
      <c r="DQ31" s="677"/>
      <c r="DR31" s="677"/>
      <c r="DS31" s="677"/>
      <c r="DT31" s="677"/>
      <c r="DU31" s="677"/>
      <c r="DV31" s="678"/>
      <c r="DW31" s="646">
        <v>1.1000000000000001</v>
      </c>
      <c r="DX31" s="675"/>
      <c r="DY31" s="675"/>
      <c r="DZ31" s="675"/>
      <c r="EA31" s="675"/>
      <c r="EB31" s="675"/>
      <c r="EC31" s="676"/>
    </row>
    <row r="32" spans="2:133" ht="11.25" customHeight="1" x14ac:dyDescent="0.15">
      <c r="B32" s="638" t="s">
        <v>315</v>
      </c>
      <c r="C32" s="639"/>
      <c r="D32" s="639"/>
      <c r="E32" s="639"/>
      <c r="F32" s="639"/>
      <c r="G32" s="639"/>
      <c r="H32" s="639"/>
      <c r="I32" s="639"/>
      <c r="J32" s="639"/>
      <c r="K32" s="639"/>
      <c r="L32" s="639"/>
      <c r="M32" s="639"/>
      <c r="N32" s="639"/>
      <c r="O32" s="639"/>
      <c r="P32" s="639"/>
      <c r="Q32" s="640"/>
      <c r="R32" s="641">
        <v>875019</v>
      </c>
      <c r="S32" s="642"/>
      <c r="T32" s="642"/>
      <c r="U32" s="642"/>
      <c r="V32" s="642"/>
      <c r="W32" s="642"/>
      <c r="X32" s="642"/>
      <c r="Y32" s="643"/>
      <c r="Z32" s="644">
        <v>4.3</v>
      </c>
      <c r="AA32" s="644"/>
      <c r="AB32" s="644"/>
      <c r="AC32" s="644"/>
      <c r="AD32" s="645" t="s">
        <v>126</v>
      </c>
      <c r="AE32" s="645"/>
      <c r="AF32" s="645"/>
      <c r="AG32" s="645"/>
      <c r="AH32" s="645"/>
      <c r="AI32" s="645"/>
      <c r="AJ32" s="645"/>
      <c r="AK32" s="645"/>
      <c r="AL32" s="646" t="s">
        <v>126</v>
      </c>
      <c r="AM32" s="647"/>
      <c r="AN32" s="647"/>
      <c r="AO32" s="648"/>
      <c r="AP32" s="693"/>
      <c r="AQ32" s="694"/>
      <c r="AR32" s="694"/>
      <c r="AS32" s="694"/>
      <c r="AT32" s="697"/>
      <c r="AU32" s="231"/>
      <c r="AV32" s="231"/>
      <c r="AW32" s="231"/>
      <c r="AX32" s="686" t="s">
        <v>316</v>
      </c>
      <c r="AY32" s="687"/>
      <c r="AZ32" s="687"/>
      <c r="BA32" s="687"/>
      <c r="BB32" s="687"/>
      <c r="BC32" s="687"/>
      <c r="BD32" s="687"/>
      <c r="BE32" s="687"/>
      <c r="BF32" s="688"/>
      <c r="BG32" s="710">
        <v>99.1</v>
      </c>
      <c r="BH32" s="711"/>
      <c r="BI32" s="711"/>
      <c r="BJ32" s="711"/>
      <c r="BK32" s="711"/>
      <c r="BL32" s="711"/>
      <c r="BM32" s="712">
        <v>96</v>
      </c>
      <c r="BN32" s="711"/>
      <c r="BO32" s="711"/>
      <c r="BP32" s="711"/>
      <c r="BQ32" s="713"/>
      <c r="BR32" s="710">
        <v>99.1</v>
      </c>
      <c r="BS32" s="711"/>
      <c r="BT32" s="711"/>
      <c r="BU32" s="711"/>
      <c r="BV32" s="711"/>
      <c r="BW32" s="711"/>
      <c r="BX32" s="712">
        <v>95.6</v>
      </c>
      <c r="BY32" s="711"/>
      <c r="BZ32" s="711"/>
      <c r="CA32" s="711"/>
      <c r="CB32" s="713"/>
      <c r="CD32" s="708"/>
      <c r="CE32" s="709"/>
      <c r="CF32" s="656" t="s">
        <v>317</v>
      </c>
      <c r="CG32" s="657"/>
      <c r="CH32" s="657"/>
      <c r="CI32" s="657"/>
      <c r="CJ32" s="657"/>
      <c r="CK32" s="657"/>
      <c r="CL32" s="657"/>
      <c r="CM32" s="657"/>
      <c r="CN32" s="657"/>
      <c r="CO32" s="657"/>
      <c r="CP32" s="657"/>
      <c r="CQ32" s="658"/>
      <c r="CR32" s="641">
        <v>85</v>
      </c>
      <c r="CS32" s="642"/>
      <c r="CT32" s="642"/>
      <c r="CU32" s="642"/>
      <c r="CV32" s="642"/>
      <c r="CW32" s="642"/>
      <c r="CX32" s="642"/>
      <c r="CY32" s="643"/>
      <c r="CZ32" s="646">
        <v>0</v>
      </c>
      <c r="DA32" s="675"/>
      <c r="DB32" s="675"/>
      <c r="DC32" s="679"/>
      <c r="DD32" s="650">
        <v>85</v>
      </c>
      <c r="DE32" s="642"/>
      <c r="DF32" s="642"/>
      <c r="DG32" s="642"/>
      <c r="DH32" s="642"/>
      <c r="DI32" s="642"/>
      <c r="DJ32" s="642"/>
      <c r="DK32" s="643"/>
      <c r="DL32" s="650">
        <v>85</v>
      </c>
      <c r="DM32" s="642"/>
      <c r="DN32" s="642"/>
      <c r="DO32" s="642"/>
      <c r="DP32" s="642"/>
      <c r="DQ32" s="642"/>
      <c r="DR32" s="642"/>
      <c r="DS32" s="642"/>
      <c r="DT32" s="642"/>
      <c r="DU32" s="642"/>
      <c r="DV32" s="643"/>
      <c r="DW32" s="646">
        <v>0</v>
      </c>
      <c r="DX32" s="675"/>
      <c r="DY32" s="675"/>
      <c r="DZ32" s="675"/>
      <c r="EA32" s="675"/>
      <c r="EB32" s="675"/>
      <c r="EC32" s="676"/>
    </row>
    <row r="33" spans="2:133" ht="11.25" customHeight="1" x14ac:dyDescent="0.15">
      <c r="B33" s="638" t="s">
        <v>318</v>
      </c>
      <c r="C33" s="639"/>
      <c r="D33" s="639"/>
      <c r="E33" s="639"/>
      <c r="F33" s="639"/>
      <c r="G33" s="639"/>
      <c r="H33" s="639"/>
      <c r="I33" s="639"/>
      <c r="J33" s="639"/>
      <c r="K33" s="639"/>
      <c r="L33" s="639"/>
      <c r="M33" s="639"/>
      <c r="N33" s="639"/>
      <c r="O33" s="639"/>
      <c r="P33" s="639"/>
      <c r="Q33" s="640"/>
      <c r="R33" s="641">
        <v>310683</v>
      </c>
      <c r="S33" s="642"/>
      <c r="T33" s="642"/>
      <c r="U33" s="642"/>
      <c r="V33" s="642"/>
      <c r="W33" s="642"/>
      <c r="X33" s="642"/>
      <c r="Y33" s="643"/>
      <c r="Z33" s="644">
        <v>1.5</v>
      </c>
      <c r="AA33" s="644"/>
      <c r="AB33" s="644"/>
      <c r="AC33" s="644"/>
      <c r="AD33" s="645" t="s">
        <v>126</v>
      </c>
      <c r="AE33" s="645"/>
      <c r="AF33" s="645"/>
      <c r="AG33" s="645"/>
      <c r="AH33" s="645"/>
      <c r="AI33" s="645"/>
      <c r="AJ33" s="645"/>
      <c r="AK33" s="645"/>
      <c r="AL33" s="646" t="s">
        <v>126</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319</v>
      </c>
      <c r="CE33" s="657"/>
      <c r="CF33" s="657"/>
      <c r="CG33" s="657"/>
      <c r="CH33" s="657"/>
      <c r="CI33" s="657"/>
      <c r="CJ33" s="657"/>
      <c r="CK33" s="657"/>
      <c r="CL33" s="657"/>
      <c r="CM33" s="657"/>
      <c r="CN33" s="657"/>
      <c r="CO33" s="657"/>
      <c r="CP33" s="657"/>
      <c r="CQ33" s="658"/>
      <c r="CR33" s="641">
        <v>7886711</v>
      </c>
      <c r="CS33" s="677"/>
      <c r="CT33" s="677"/>
      <c r="CU33" s="677"/>
      <c r="CV33" s="677"/>
      <c r="CW33" s="677"/>
      <c r="CX33" s="677"/>
      <c r="CY33" s="678"/>
      <c r="CZ33" s="646">
        <v>39.6</v>
      </c>
      <c r="DA33" s="675"/>
      <c r="DB33" s="675"/>
      <c r="DC33" s="679"/>
      <c r="DD33" s="650">
        <v>6133725</v>
      </c>
      <c r="DE33" s="677"/>
      <c r="DF33" s="677"/>
      <c r="DG33" s="677"/>
      <c r="DH33" s="677"/>
      <c r="DI33" s="677"/>
      <c r="DJ33" s="677"/>
      <c r="DK33" s="678"/>
      <c r="DL33" s="650">
        <v>5215129</v>
      </c>
      <c r="DM33" s="677"/>
      <c r="DN33" s="677"/>
      <c r="DO33" s="677"/>
      <c r="DP33" s="677"/>
      <c r="DQ33" s="677"/>
      <c r="DR33" s="677"/>
      <c r="DS33" s="677"/>
      <c r="DT33" s="677"/>
      <c r="DU33" s="677"/>
      <c r="DV33" s="678"/>
      <c r="DW33" s="646">
        <v>44.9</v>
      </c>
      <c r="DX33" s="675"/>
      <c r="DY33" s="675"/>
      <c r="DZ33" s="675"/>
      <c r="EA33" s="675"/>
      <c r="EB33" s="675"/>
      <c r="EC33" s="676"/>
    </row>
    <row r="34" spans="2:133" ht="11.25" customHeight="1" x14ac:dyDescent="0.15">
      <c r="B34" s="638" t="s">
        <v>320</v>
      </c>
      <c r="C34" s="639"/>
      <c r="D34" s="639"/>
      <c r="E34" s="639"/>
      <c r="F34" s="639"/>
      <c r="G34" s="639"/>
      <c r="H34" s="639"/>
      <c r="I34" s="639"/>
      <c r="J34" s="639"/>
      <c r="K34" s="639"/>
      <c r="L34" s="639"/>
      <c r="M34" s="639"/>
      <c r="N34" s="639"/>
      <c r="O34" s="639"/>
      <c r="P34" s="639"/>
      <c r="Q34" s="640"/>
      <c r="R34" s="641">
        <v>171822</v>
      </c>
      <c r="S34" s="642"/>
      <c r="T34" s="642"/>
      <c r="U34" s="642"/>
      <c r="V34" s="642"/>
      <c r="W34" s="642"/>
      <c r="X34" s="642"/>
      <c r="Y34" s="643"/>
      <c r="Z34" s="644">
        <v>0.9</v>
      </c>
      <c r="AA34" s="644"/>
      <c r="AB34" s="644"/>
      <c r="AC34" s="644"/>
      <c r="AD34" s="645">
        <v>10</v>
      </c>
      <c r="AE34" s="645"/>
      <c r="AF34" s="645"/>
      <c r="AG34" s="645"/>
      <c r="AH34" s="645"/>
      <c r="AI34" s="645"/>
      <c r="AJ34" s="645"/>
      <c r="AK34" s="645"/>
      <c r="AL34" s="646">
        <v>0</v>
      </c>
      <c r="AM34" s="647"/>
      <c r="AN34" s="647"/>
      <c r="AO34" s="648"/>
      <c r="AP34" s="234"/>
      <c r="AQ34" s="620" t="s">
        <v>321</v>
      </c>
      <c r="AR34" s="621"/>
      <c r="AS34" s="621"/>
      <c r="AT34" s="621"/>
      <c r="AU34" s="621"/>
      <c r="AV34" s="621"/>
      <c r="AW34" s="621"/>
      <c r="AX34" s="621"/>
      <c r="AY34" s="621"/>
      <c r="AZ34" s="621"/>
      <c r="BA34" s="621"/>
      <c r="BB34" s="621"/>
      <c r="BC34" s="621"/>
      <c r="BD34" s="621"/>
      <c r="BE34" s="621"/>
      <c r="BF34" s="622"/>
      <c r="BG34" s="620" t="s">
        <v>322</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323</v>
      </c>
      <c r="CE34" s="657"/>
      <c r="CF34" s="657"/>
      <c r="CG34" s="657"/>
      <c r="CH34" s="657"/>
      <c r="CI34" s="657"/>
      <c r="CJ34" s="657"/>
      <c r="CK34" s="657"/>
      <c r="CL34" s="657"/>
      <c r="CM34" s="657"/>
      <c r="CN34" s="657"/>
      <c r="CO34" s="657"/>
      <c r="CP34" s="657"/>
      <c r="CQ34" s="658"/>
      <c r="CR34" s="641">
        <v>2848481</v>
      </c>
      <c r="CS34" s="642"/>
      <c r="CT34" s="642"/>
      <c r="CU34" s="642"/>
      <c r="CV34" s="642"/>
      <c r="CW34" s="642"/>
      <c r="CX34" s="642"/>
      <c r="CY34" s="643"/>
      <c r="CZ34" s="646">
        <v>14.3</v>
      </c>
      <c r="DA34" s="675"/>
      <c r="DB34" s="675"/>
      <c r="DC34" s="679"/>
      <c r="DD34" s="650">
        <v>2067278</v>
      </c>
      <c r="DE34" s="642"/>
      <c r="DF34" s="642"/>
      <c r="DG34" s="642"/>
      <c r="DH34" s="642"/>
      <c r="DI34" s="642"/>
      <c r="DJ34" s="642"/>
      <c r="DK34" s="643"/>
      <c r="DL34" s="650">
        <v>1712241</v>
      </c>
      <c r="DM34" s="642"/>
      <c r="DN34" s="642"/>
      <c r="DO34" s="642"/>
      <c r="DP34" s="642"/>
      <c r="DQ34" s="642"/>
      <c r="DR34" s="642"/>
      <c r="DS34" s="642"/>
      <c r="DT34" s="642"/>
      <c r="DU34" s="642"/>
      <c r="DV34" s="643"/>
      <c r="DW34" s="646">
        <v>14.7</v>
      </c>
      <c r="DX34" s="675"/>
      <c r="DY34" s="675"/>
      <c r="DZ34" s="675"/>
      <c r="EA34" s="675"/>
      <c r="EB34" s="675"/>
      <c r="EC34" s="676"/>
    </row>
    <row r="35" spans="2:133" ht="11.25" customHeight="1" x14ac:dyDescent="0.15">
      <c r="B35" s="638" t="s">
        <v>324</v>
      </c>
      <c r="C35" s="639"/>
      <c r="D35" s="639"/>
      <c r="E35" s="639"/>
      <c r="F35" s="639"/>
      <c r="G35" s="639"/>
      <c r="H35" s="639"/>
      <c r="I35" s="639"/>
      <c r="J35" s="639"/>
      <c r="K35" s="639"/>
      <c r="L35" s="639"/>
      <c r="M35" s="639"/>
      <c r="N35" s="639"/>
      <c r="O35" s="639"/>
      <c r="P35" s="639"/>
      <c r="Q35" s="640"/>
      <c r="R35" s="641">
        <v>1706000</v>
      </c>
      <c r="S35" s="642"/>
      <c r="T35" s="642"/>
      <c r="U35" s="642"/>
      <c r="V35" s="642"/>
      <c r="W35" s="642"/>
      <c r="X35" s="642"/>
      <c r="Y35" s="643"/>
      <c r="Z35" s="644">
        <v>8.5</v>
      </c>
      <c r="AA35" s="644"/>
      <c r="AB35" s="644"/>
      <c r="AC35" s="644"/>
      <c r="AD35" s="645" t="s">
        <v>126</v>
      </c>
      <c r="AE35" s="645"/>
      <c r="AF35" s="645"/>
      <c r="AG35" s="645"/>
      <c r="AH35" s="645"/>
      <c r="AI35" s="645"/>
      <c r="AJ35" s="645"/>
      <c r="AK35" s="645"/>
      <c r="AL35" s="646" t="s">
        <v>126</v>
      </c>
      <c r="AM35" s="647"/>
      <c r="AN35" s="647"/>
      <c r="AO35" s="648"/>
      <c r="AP35" s="234"/>
      <c r="AQ35" s="714" t="s">
        <v>325</v>
      </c>
      <c r="AR35" s="715"/>
      <c r="AS35" s="715"/>
      <c r="AT35" s="715"/>
      <c r="AU35" s="715"/>
      <c r="AV35" s="715"/>
      <c r="AW35" s="715"/>
      <c r="AX35" s="715"/>
      <c r="AY35" s="716"/>
      <c r="AZ35" s="630">
        <v>2562420</v>
      </c>
      <c r="BA35" s="631"/>
      <c r="BB35" s="631"/>
      <c r="BC35" s="631"/>
      <c r="BD35" s="631"/>
      <c r="BE35" s="631"/>
      <c r="BF35" s="717"/>
      <c r="BG35" s="652" t="s">
        <v>326</v>
      </c>
      <c r="BH35" s="653"/>
      <c r="BI35" s="653"/>
      <c r="BJ35" s="653"/>
      <c r="BK35" s="653"/>
      <c r="BL35" s="653"/>
      <c r="BM35" s="653"/>
      <c r="BN35" s="653"/>
      <c r="BO35" s="653"/>
      <c r="BP35" s="653"/>
      <c r="BQ35" s="653"/>
      <c r="BR35" s="653"/>
      <c r="BS35" s="653"/>
      <c r="BT35" s="653"/>
      <c r="BU35" s="654"/>
      <c r="BV35" s="630">
        <v>-97605</v>
      </c>
      <c r="BW35" s="631"/>
      <c r="BX35" s="631"/>
      <c r="BY35" s="631"/>
      <c r="BZ35" s="631"/>
      <c r="CA35" s="631"/>
      <c r="CB35" s="717"/>
      <c r="CD35" s="656" t="s">
        <v>327</v>
      </c>
      <c r="CE35" s="657"/>
      <c r="CF35" s="657"/>
      <c r="CG35" s="657"/>
      <c r="CH35" s="657"/>
      <c r="CI35" s="657"/>
      <c r="CJ35" s="657"/>
      <c r="CK35" s="657"/>
      <c r="CL35" s="657"/>
      <c r="CM35" s="657"/>
      <c r="CN35" s="657"/>
      <c r="CO35" s="657"/>
      <c r="CP35" s="657"/>
      <c r="CQ35" s="658"/>
      <c r="CR35" s="641">
        <v>142596</v>
      </c>
      <c r="CS35" s="677"/>
      <c r="CT35" s="677"/>
      <c r="CU35" s="677"/>
      <c r="CV35" s="677"/>
      <c r="CW35" s="677"/>
      <c r="CX35" s="677"/>
      <c r="CY35" s="678"/>
      <c r="CZ35" s="646">
        <v>0.7</v>
      </c>
      <c r="DA35" s="675"/>
      <c r="DB35" s="675"/>
      <c r="DC35" s="679"/>
      <c r="DD35" s="650">
        <v>119983</v>
      </c>
      <c r="DE35" s="677"/>
      <c r="DF35" s="677"/>
      <c r="DG35" s="677"/>
      <c r="DH35" s="677"/>
      <c r="DI35" s="677"/>
      <c r="DJ35" s="677"/>
      <c r="DK35" s="678"/>
      <c r="DL35" s="650">
        <v>115901</v>
      </c>
      <c r="DM35" s="677"/>
      <c r="DN35" s="677"/>
      <c r="DO35" s="677"/>
      <c r="DP35" s="677"/>
      <c r="DQ35" s="677"/>
      <c r="DR35" s="677"/>
      <c r="DS35" s="677"/>
      <c r="DT35" s="677"/>
      <c r="DU35" s="677"/>
      <c r="DV35" s="678"/>
      <c r="DW35" s="646">
        <v>1</v>
      </c>
      <c r="DX35" s="675"/>
      <c r="DY35" s="675"/>
      <c r="DZ35" s="675"/>
      <c r="EA35" s="675"/>
      <c r="EB35" s="675"/>
      <c r="EC35" s="676"/>
    </row>
    <row r="36" spans="2:133" ht="11.25" customHeight="1" x14ac:dyDescent="0.15">
      <c r="B36" s="638" t="s">
        <v>328</v>
      </c>
      <c r="C36" s="639"/>
      <c r="D36" s="639"/>
      <c r="E36" s="639"/>
      <c r="F36" s="639"/>
      <c r="G36" s="639"/>
      <c r="H36" s="639"/>
      <c r="I36" s="639"/>
      <c r="J36" s="639"/>
      <c r="K36" s="639"/>
      <c r="L36" s="639"/>
      <c r="M36" s="639"/>
      <c r="N36" s="639"/>
      <c r="O36" s="639"/>
      <c r="P36" s="639"/>
      <c r="Q36" s="640"/>
      <c r="R36" s="641" t="s">
        <v>126</v>
      </c>
      <c r="S36" s="642"/>
      <c r="T36" s="642"/>
      <c r="U36" s="642"/>
      <c r="V36" s="642"/>
      <c r="W36" s="642"/>
      <c r="X36" s="642"/>
      <c r="Y36" s="643"/>
      <c r="Z36" s="644" t="s">
        <v>126</v>
      </c>
      <c r="AA36" s="644"/>
      <c r="AB36" s="644"/>
      <c r="AC36" s="644"/>
      <c r="AD36" s="645" t="s">
        <v>239</v>
      </c>
      <c r="AE36" s="645"/>
      <c r="AF36" s="645"/>
      <c r="AG36" s="645"/>
      <c r="AH36" s="645"/>
      <c r="AI36" s="645"/>
      <c r="AJ36" s="645"/>
      <c r="AK36" s="645"/>
      <c r="AL36" s="646" t="s">
        <v>126</v>
      </c>
      <c r="AM36" s="647"/>
      <c r="AN36" s="647"/>
      <c r="AO36" s="648"/>
      <c r="AQ36" s="718" t="s">
        <v>329</v>
      </c>
      <c r="AR36" s="719"/>
      <c r="AS36" s="719"/>
      <c r="AT36" s="719"/>
      <c r="AU36" s="719"/>
      <c r="AV36" s="719"/>
      <c r="AW36" s="719"/>
      <c r="AX36" s="719"/>
      <c r="AY36" s="720"/>
      <c r="AZ36" s="641">
        <v>453096</v>
      </c>
      <c r="BA36" s="642"/>
      <c r="BB36" s="642"/>
      <c r="BC36" s="642"/>
      <c r="BD36" s="677"/>
      <c r="BE36" s="677"/>
      <c r="BF36" s="700"/>
      <c r="BG36" s="656" t="s">
        <v>330</v>
      </c>
      <c r="BH36" s="657"/>
      <c r="BI36" s="657"/>
      <c r="BJ36" s="657"/>
      <c r="BK36" s="657"/>
      <c r="BL36" s="657"/>
      <c r="BM36" s="657"/>
      <c r="BN36" s="657"/>
      <c r="BO36" s="657"/>
      <c r="BP36" s="657"/>
      <c r="BQ36" s="657"/>
      <c r="BR36" s="657"/>
      <c r="BS36" s="657"/>
      <c r="BT36" s="657"/>
      <c r="BU36" s="658"/>
      <c r="BV36" s="641">
        <v>-233352</v>
      </c>
      <c r="BW36" s="642"/>
      <c r="BX36" s="642"/>
      <c r="BY36" s="642"/>
      <c r="BZ36" s="642"/>
      <c r="CA36" s="642"/>
      <c r="CB36" s="651"/>
      <c r="CD36" s="656" t="s">
        <v>331</v>
      </c>
      <c r="CE36" s="657"/>
      <c r="CF36" s="657"/>
      <c r="CG36" s="657"/>
      <c r="CH36" s="657"/>
      <c r="CI36" s="657"/>
      <c r="CJ36" s="657"/>
      <c r="CK36" s="657"/>
      <c r="CL36" s="657"/>
      <c r="CM36" s="657"/>
      <c r="CN36" s="657"/>
      <c r="CO36" s="657"/>
      <c r="CP36" s="657"/>
      <c r="CQ36" s="658"/>
      <c r="CR36" s="641">
        <v>2463510</v>
      </c>
      <c r="CS36" s="642"/>
      <c r="CT36" s="642"/>
      <c r="CU36" s="642"/>
      <c r="CV36" s="642"/>
      <c r="CW36" s="642"/>
      <c r="CX36" s="642"/>
      <c r="CY36" s="643"/>
      <c r="CZ36" s="646">
        <v>12.4</v>
      </c>
      <c r="DA36" s="675"/>
      <c r="DB36" s="675"/>
      <c r="DC36" s="679"/>
      <c r="DD36" s="650">
        <v>2253512</v>
      </c>
      <c r="DE36" s="642"/>
      <c r="DF36" s="642"/>
      <c r="DG36" s="642"/>
      <c r="DH36" s="642"/>
      <c r="DI36" s="642"/>
      <c r="DJ36" s="642"/>
      <c r="DK36" s="643"/>
      <c r="DL36" s="650">
        <v>1968788</v>
      </c>
      <c r="DM36" s="642"/>
      <c r="DN36" s="642"/>
      <c r="DO36" s="642"/>
      <c r="DP36" s="642"/>
      <c r="DQ36" s="642"/>
      <c r="DR36" s="642"/>
      <c r="DS36" s="642"/>
      <c r="DT36" s="642"/>
      <c r="DU36" s="642"/>
      <c r="DV36" s="643"/>
      <c r="DW36" s="646">
        <v>16.899999999999999</v>
      </c>
      <c r="DX36" s="675"/>
      <c r="DY36" s="675"/>
      <c r="DZ36" s="675"/>
      <c r="EA36" s="675"/>
      <c r="EB36" s="675"/>
      <c r="EC36" s="676"/>
    </row>
    <row r="37" spans="2:133" ht="11.25" customHeight="1" x14ac:dyDescent="0.15">
      <c r="B37" s="638" t="s">
        <v>332</v>
      </c>
      <c r="C37" s="639"/>
      <c r="D37" s="639"/>
      <c r="E37" s="639"/>
      <c r="F37" s="639"/>
      <c r="G37" s="639"/>
      <c r="H37" s="639"/>
      <c r="I37" s="639"/>
      <c r="J37" s="639"/>
      <c r="K37" s="639"/>
      <c r="L37" s="639"/>
      <c r="M37" s="639"/>
      <c r="N37" s="639"/>
      <c r="O37" s="639"/>
      <c r="P37" s="639"/>
      <c r="Q37" s="640"/>
      <c r="R37" s="641">
        <v>763600</v>
      </c>
      <c r="S37" s="642"/>
      <c r="T37" s="642"/>
      <c r="U37" s="642"/>
      <c r="V37" s="642"/>
      <c r="W37" s="642"/>
      <c r="X37" s="642"/>
      <c r="Y37" s="643"/>
      <c r="Z37" s="644">
        <v>3.8</v>
      </c>
      <c r="AA37" s="644"/>
      <c r="AB37" s="644"/>
      <c r="AC37" s="644"/>
      <c r="AD37" s="645" t="s">
        <v>126</v>
      </c>
      <c r="AE37" s="645"/>
      <c r="AF37" s="645"/>
      <c r="AG37" s="645"/>
      <c r="AH37" s="645"/>
      <c r="AI37" s="645"/>
      <c r="AJ37" s="645"/>
      <c r="AK37" s="645"/>
      <c r="AL37" s="646" t="s">
        <v>239</v>
      </c>
      <c r="AM37" s="647"/>
      <c r="AN37" s="647"/>
      <c r="AO37" s="648"/>
      <c r="AQ37" s="718" t="s">
        <v>333</v>
      </c>
      <c r="AR37" s="719"/>
      <c r="AS37" s="719"/>
      <c r="AT37" s="719"/>
      <c r="AU37" s="719"/>
      <c r="AV37" s="719"/>
      <c r="AW37" s="719"/>
      <c r="AX37" s="719"/>
      <c r="AY37" s="720"/>
      <c r="AZ37" s="641">
        <v>73371</v>
      </c>
      <c r="BA37" s="642"/>
      <c r="BB37" s="642"/>
      <c r="BC37" s="642"/>
      <c r="BD37" s="677"/>
      <c r="BE37" s="677"/>
      <c r="BF37" s="700"/>
      <c r="BG37" s="656" t="s">
        <v>334</v>
      </c>
      <c r="BH37" s="657"/>
      <c r="BI37" s="657"/>
      <c r="BJ37" s="657"/>
      <c r="BK37" s="657"/>
      <c r="BL37" s="657"/>
      <c r="BM37" s="657"/>
      <c r="BN37" s="657"/>
      <c r="BO37" s="657"/>
      <c r="BP37" s="657"/>
      <c r="BQ37" s="657"/>
      <c r="BR37" s="657"/>
      <c r="BS37" s="657"/>
      <c r="BT37" s="657"/>
      <c r="BU37" s="658"/>
      <c r="BV37" s="641">
        <v>7358</v>
      </c>
      <c r="BW37" s="642"/>
      <c r="BX37" s="642"/>
      <c r="BY37" s="642"/>
      <c r="BZ37" s="642"/>
      <c r="CA37" s="642"/>
      <c r="CB37" s="651"/>
      <c r="CD37" s="656" t="s">
        <v>335</v>
      </c>
      <c r="CE37" s="657"/>
      <c r="CF37" s="657"/>
      <c r="CG37" s="657"/>
      <c r="CH37" s="657"/>
      <c r="CI37" s="657"/>
      <c r="CJ37" s="657"/>
      <c r="CK37" s="657"/>
      <c r="CL37" s="657"/>
      <c r="CM37" s="657"/>
      <c r="CN37" s="657"/>
      <c r="CO37" s="657"/>
      <c r="CP37" s="657"/>
      <c r="CQ37" s="658"/>
      <c r="CR37" s="641">
        <v>1129553</v>
      </c>
      <c r="CS37" s="677"/>
      <c r="CT37" s="677"/>
      <c r="CU37" s="677"/>
      <c r="CV37" s="677"/>
      <c r="CW37" s="677"/>
      <c r="CX37" s="677"/>
      <c r="CY37" s="678"/>
      <c r="CZ37" s="646">
        <v>5.7</v>
      </c>
      <c r="DA37" s="675"/>
      <c r="DB37" s="675"/>
      <c r="DC37" s="679"/>
      <c r="DD37" s="650">
        <v>1129553</v>
      </c>
      <c r="DE37" s="677"/>
      <c r="DF37" s="677"/>
      <c r="DG37" s="677"/>
      <c r="DH37" s="677"/>
      <c r="DI37" s="677"/>
      <c r="DJ37" s="677"/>
      <c r="DK37" s="678"/>
      <c r="DL37" s="650">
        <v>1122464</v>
      </c>
      <c r="DM37" s="677"/>
      <c r="DN37" s="677"/>
      <c r="DO37" s="677"/>
      <c r="DP37" s="677"/>
      <c r="DQ37" s="677"/>
      <c r="DR37" s="677"/>
      <c r="DS37" s="677"/>
      <c r="DT37" s="677"/>
      <c r="DU37" s="677"/>
      <c r="DV37" s="678"/>
      <c r="DW37" s="646">
        <v>9.6999999999999993</v>
      </c>
      <c r="DX37" s="675"/>
      <c r="DY37" s="675"/>
      <c r="DZ37" s="675"/>
      <c r="EA37" s="675"/>
      <c r="EB37" s="675"/>
      <c r="EC37" s="676"/>
    </row>
    <row r="38" spans="2:133" ht="11.25" customHeight="1" x14ac:dyDescent="0.15">
      <c r="B38" s="686" t="s">
        <v>336</v>
      </c>
      <c r="C38" s="687"/>
      <c r="D38" s="687"/>
      <c r="E38" s="687"/>
      <c r="F38" s="687"/>
      <c r="G38" s="687"/>
      <c r="H38" s="687"/>
      <c r="I38" s="687"/>
      <c r="J38" s="687"/>
      <c r="K38" s="687"/>
      <c r="L38" s="687"/>
      <c r="M38" s="687"/>
      <c r="N38" s="687"/>
      <c r="O38" s="687"/>
      <c r="P38" s="687"/>
      <c r="Q38" s="688"/>
      <c r="R38" s="721">
        <v>20174945</v>
      </c>
      <c r="S38" s="722"/>
      <c r="T38" s="722"/>
      <c r="U38" s="722"/>
      <c r="V38" s="722"/>
      <c r="W38" s="722"/>
      <c r="X38" s="722"/>
      <c r="Y38" s="723"/>
      <c r="Z38" s="724">
        <v>100</v>
      </c>
      <c r="AA38" s="724"/>
      <c r="AB38" s="724"/>
      <c r="AC38" s="724"/>
      <c r="AD38" s="725">
        <v>10863973</v>
      </c>
      <c r="AE38" s="725"/>
      <c r="AF38" s="725"/>
      <c r="AG38" s="725"/>
      <c r="AH38" s="725"/>
      <c r="AI38" s="725"/>
      <c r="AJ38" s="725"/>
      <c r="AK38" s="725"/>
      <c r="AL38" s="726">
        <v>100</v>
      </c>
      <c r="AM38" s="712"/>
      <c r="AN38" s="712"/>
      <c r="AO38" s="727"/>
      <c r="AQ38" s="718" t="s">
        <v>337</v>
      </c>
      <c r="AR38" s="719"/>
      <c r="AS38" s="719"/>
      <c r="AT38" s="719"/>
      <c r="AU38" s="719"/>
      <c r="AV38" s="719"/>
      <c r="AW38" s="719"/>
      <c r="AX38" s="719"/>
      <c r="AY38" s="720"/>
      <c r="AZ38" s="641" t="s">
        <v>126</v>
      </c>
      <c r="BA38" s="642"/>
      <c r="BB38" s="642"/>
      <c r="BC38" s="642"/>
      <c r="BD38" s="677"/>
      <c r="BE38" s="677"/>
      <c r="BF38" s="700"/>
      <c r="BG38" s="656" t="s">
        <v>338</v>
      </c>
      <c r="BH38" s="657"/>
      <c r="BI38" s="657"/>
      <c r="BJ38" s="657"/>
      <c r="BK38" s="657"/>
      <c r="BL38" s="657"/>
      <c r="BM38" s="657"/>
      <c r="BN38" s="657"/>
      <c r="BO38" s="657"/>
      <c r="BP38" s="657"/>
      <c r="BQ38" s="657"/>
      <c r="BR38" s="657"/>
      <c r="BS38" s="657"/>
      <c r="BT38" s="657"/>
      <c r="BU38" s="658"/>
      <c r="BV38" s="641">
        <v>11499</v>
      </c>
      <c r="BW38" s="642"/>
      <c r="BX38" s="642"/>
      <c r="BY38" s="642"/>
      <c r="BZ38" s="642"/>
      <c r="CA38" s="642"/>
      <c r="CB38" s="651"/>
      <c r="CD38" s="656" t="s">
        <v>339</v>
      </c>
      <c r="CE38" s="657"/>
      <c r="CF38" s="657"/>
      <c r="CG38" s="657"/>
      <c r="CH38" s="657"/>
      <c r="CI38" s="657"/>
      <c r="CJ38" s="657"/>
      <c r="CK38" s="657"/>
      <c r="CL38" s="657"/>
      <c r="CM38" s="657"/>
      <c r="CN38" s="657"/>
      <c r="CO38" s="657"/>
      <c r="CP38" s="657"/>
      <c r="CQ38" s="658"/>
      <c r="CR38" s="641">
        <v>2035953</v>
      </c>
      <c r="CS38" s="642"/>
      <c r="CT38" s="642"/>
      <c r="CU38" s="642"/>
      <c r="CV38" s="642"/>
      <c r="CW38" s="642"/>
      <c r="CX38" s="642"/>
      <c r="CY38" s="643"/>
      <c r="CZ38" s="646">
        <v>10.199999999999999</v>
      </c>
      <c r="DA38" s="675"/>
      <c r="DB38" s="675"/>
      <c r="DC38" s="679"/>
      <c r="DD38" s="650">
        <v>1692752</v>
      </c>
      <c r="DE38" s="642"/>
      <c r="DF38" s="642"/>
      <c r="DG38" s="642"/>
      <c r="DH38" s="642"/>
      <c r="DI38" s="642"/>
      <c r="DJ38" s="642"/>
      <c r="DK38" s="643"/>
      <c r="DL38" s="650">
        <v>1418199</v>
      </c>
      <c r="DM38" s="642"/>
      <c r="DN38" s="642"/>
      <c r="DO38" s="642"/>
      <c r="DP38" s="642"/>
      <c r="DQ38" s="642"/>
      <c r="DR38" s="642"/>
      <c r="DS38" s="642"/>
      <c r="DT38" s="642"/>
      <c r="DU38" s="642"/>
      <c r="DV38" s="643"/>
      <c r="DW38" s="646">
        <v>12.2</v>
      </c>
      <c r="DX38" s="675"/>
      <c r="DY38" s="675"/>
      <c r="DZ38" s="675"/>
      <c r="EA38" s="675"/>
      <c r="EB38" s="675"/>
      <c r="EC38" s="676"/>
    </row>
    <row r="39" spans="2:133" ht="11.25" customHeight="1" x14ac:dyDescent="0.15">
      <c r="AQ39" s="718" t="s">
        <v>340</v>
      </c>
      <c r="AR39" s="719"/>
      <c r="AS39" s="719"/>
      <c r="AT39" s="719"/>
      <c r="AU39" s="719"/>
      <c r="AV39" s="719"/>
      <c r="AW39" s="719"/>
      <c r="AX39" s="719"/>
      <c r="AY39" s="720"/>
      <c r="AZ39" s="641" t="s">
        <v>239</v>
      </c>
      <c r="BA39" s="642"/>
      <c r="BB39" s="642"/>
      <c r="BC39" s="642"/>
      <c r="BD39" s="677"/>
      <c r="BE39" s="677"/>
      <c r="BF39" s="700"/>
      <c r="BG39" s="732" t="s">
        <v>341</v>
      </c>
      <c r="BH39" s="733"/>
      <c r="BI39" s="733"/>
      <c r="BJ39" s="733"/>
      <c r="BK39" s="733"/>
      <c r="BL39" s="235"/>
      <c r="BM39" s="657" t="s">
        <v>342</v>
      </c>
      <c r="BN39" s="657"/>
      <c r="BO39" s="657"/>
      <c r="BP39" s="657"/>
      <c r="BQ39" s="657"/>
      <c r="BR39" s="657"/>
      <c r="BS39" s="657"/>
      <c r="BT39" s="657"/>
      <c r="BU39" s="658"/>
      <c r="BV39" s="641">
        <v>99</v>
      </c>
      <c r="BW39" s="642"/>
      <c r="BX39" s="642"/>
      <c r="BY39" s="642"/>
      <c r="BZ39" s="642"/>
      <c r="CA39" s="642"/>
      <c r="CB39" s="651"/>
      <c r="CD39" s="656" t="s">
        <v>343</v>
      </c>
      <c r="CE39" s="657"/>
      <c r="CF39" s="657"/>
      <c r="CG39" s="657"/>
      <c r="CH39" s="657"/>
      <c r="CI39" s="657"/>
      <c r="CJ39" s="657"/>
      <c r="CK39" s="657"/>
      <c r="CL39" s="657"/>
      <c r="CM39" s="657"/>
      <c r="CN39" s="657"/>
      <c r="CO39" s="657"/>
      <c r="CP39" s="657"/>
      <c r="CQ39" s="658"/>
      <c r="CR39" s="641">
        <v>366771</v>
      </c>
      <c r="CS39" s="677"/>
      <c r="CT39" s="677"/>
      <c r="CU39" s="677"/>
      <c r="CV39" s="677"/>
      <c r="CW39" s="677"/>
      <c r="CX39" s="677"/>
      <c r="CY39" s="678"/>
      <c r="CZ39" s="646">
        <v>1.8</v>
      </c>
      <c r="DA39" s="675"/>
      <c r="DB39" s="675"/>
      <c r="DC39" s="679"/>
      <c r="DD39" s="650" t="s">
        <v>239</v>
      </c>
      <c r="DE39" s="677"/>
      <c r="DF39" s="677"/>
      <c r="DG39" s="677"/>
      <c r="DH39" s="677"/>
      <c r="DI39" s="677"/>
      <c r="DJ39" s="677"/>
      <c r="DK39" s="678"/>
      <c r="DL39" s="650" t="s">
        <v>126</v>
      </c>
      <c r="DM39" s="677"/>
      <c r="DN39" s="677"/>
      <c r="DO39" s="677"/>
      <c r="DP39" s="677"/>
      <c r="DQ39" s="677"/>
      <c r="DR39" s="677"/>
      <c r="DS39" s="677"/>
      <c r="DT39" s="677"/>
      <c r="DU39" s="677"/>
      <c r="DV39" s="678"/>
      <c r="DW39" s="646" t="s">
        <v>126</v>
      </c>
      <c r="DX39" s="675"/>
      <c r="DY39" s="675"/>
      <c r="DZ39" s="675"/>
      <c r="EA39" s="675"/>
      <c r="EB39" s="675"/>
      <c r="EC39" s="676"/>
    </row>
    <row r="40" spans="2:133" ht="11.25" customHeight="1" x14ac:dyDescent="0.15">
      <c r="AQ40" s="718" t="s">
        <v>344</v>
      </c>
      <c r="AR40" s="719"/>
      <c r="AS40" s="719"/>
      <c r="AT40" s="719"/>
      <c r="AU40" s="719"/>
      <c r="AV40" s="719"/>
      <c r="AW40" s="719"/>
      <c r="AX40" s="719"/>
      <c r="AY40" s="720"/>
      <c r="AZ40" s="641">
        <v>482949</v>
      </c>
      <c r="BA40" s="642"/>
      <c r="BB40" s="642"/>
      <c r="BC40" s="642"/>
      <c r="BD40" s="677"/>
      <c r="BE40" s="677"/>
      <c r="BF40" s="700"/>
      <c r="BG40" s="732"/>
      <c r="BH40" s="733"/>
      <c r="BI40" s="733"/>
      <c r="BJ40" s="733"/>
      <c r="BK40" s="733"/>
      <c r="BL40" s="235"/>
      <c r="BM40" s="657" t="s">
        <v>345</v>
      </c>
      <c r="BN40" s="657"/>
      <c r="BO40" s="657"/>
      <c r="BP40" s="657"/>
      <c r="BQ40" s="657"/>
      <c r="BR40" s="657"/>
      <c r="BS40" s="657"/>
      <c r="BT40" s="657"/>
      <c r="BU40" s="658"/>
      <c r="BV40" s="641" t="s">
        <v>126</v>
      </c>
      <c r="BW40" s="642"/>
      <c r="BX40" s="642"/>
      <c r="BY40" s="642"/>
      <c r="BZ40" s="642"/>
      <c r="CA40" s="642"/>
      <c r="CB40" s="651"/>
      <c r="CD40" s="656" t="s">
        <v>346</v>
      </c>
      <c r="CE40" s="657"/>
      <c r="CF40" s="657"/>
      <c r="CG40" s="657"/>
      <c r="CH40" s="657"/>
      <c r="CI40" s="657"/>
      <c r="CJ40" s="657"/>
      <c r="CK40" s="657"/>
      <c r="CL40" s="657"/>
      <c r="CM40" s="657"/>
      <c r="CN40" s="657"/>
      <c r="CO40" s="657"/>
      <c r="CP40" s="657"/>
      <c r="CQ40" s="658"/>
      <c r="CR40" s="641">
        <v>29400</v>
      </c>
      <c r="CS40" s="642"/>
      <c r="CT40" s="642"/>
      <c r="CU40" s="642"/>
      <c r="CV40" s="642"/>
      <c r="CW40" s="642"/>
      <c r="CX40" s="642"/>
      <c r="CY40" s="643"/>
      <c r="CZ40" s="646">
        <v>0.1</v>
      </c>
      <c r="DA40" s="675"/>
      <c r="DB40" s="675"/>
      <c r="DC40" s="679"/>
      <c r="DD40" s="650">
        <v>200</v>
      </c>
      <c r="DE40" s="642"/>
      <c r="DF40" s="642"/>
      <c r="DG40" s="642"/>
      <c r="DH40" s="642"/>
      <c r="DI40" s="642"/>
      <c r="DJ40" s="642"/>
      <c r="DK40" s="643"/>
      <c r="DL40" s="650" t="s">
        <v>126</v>
      </c>
      <c r="DM40" s="642"/>
      <c r="DN40" s="642"/>
      <c r="DO40" s="642"/>
      <c r="DP40" s="642"/>
      <c r="DQ40" s="642"/>
      <c r="DR40" s="642"/>
      <c r="DS40" s="642"/>
      <c r="DT40" s="642"/>
      <c r="DU40" s="642"/>
      <c r="DV40" s="643"/>
      <c r="DW40" s="646" t="s">
        <v>126</v>
      </c>
      <c r="DX40" s="675"/>
      <c r="DY40" s="675"/>
      <c r="DZ40" s="675"/>
      <c r="EA40" s="675"/>
      <c r="EB40" s="675"/>
      <c r="EC40" s="676"/>
    </row>
    <row r="41" spans="2:133" ht="11.25" customHeight="1" x14ac:dyDescent="0.15">
      <c r="AQ41" s="728" t="s">
        <v>347</v>
      </c>
      <c r="AR41" s="729"/>
      <c r="AS41" s="729"/>
      <c r="AT41" s="729"/>
      <c r="AU41" s="729"/>
      <c r="AV41" s="729"/>
      <c r="AW41" s="729"/>
      <c r="AX41" s="729"/>
      <c r="AY41" s="730"/>
      <c r="AZ41" s="721">
        <v>1553004</v>
      </c>
      <c r="BA41" s="722"/>
      <c r="BB41" s="722"/>
      <c r="BC41" s="722"/>
      <c r="BD41" s="711"/>
      <c r="BE41" s="711"/>
      <c r="BF41" s="713"/>
      <c r="BG41" s="734"/>
      <c r="BH41" s="735"/>
      <c r="BI41" s="735"/>
      <c r="BJ41" s="735"/>
      <c r="BK41" s="735"/>
      <c r="BL41" s="236"/>
      <c r="BM41" s="666" t="s">
        <v>348</v>
      </c>
      <c r="BN41" s="666"/>
      <c r="BO41" s="666"/>
      <c r="BP41" s="666"/>
      <c r="BQ41" s="666"/>
      <c r="BR41" s="666"/>
      <c r="BS41" s="666"/>
      <c r="BT41" s="666"/>
      <c r="BU41" s="667"/>
      <c r="BV41" s="721">
        <v>345</v>
      </c>
      <c r="BW41" s="722"/>
      <c r="BX41" s="722"/>
      <c r="BY41" s="722"/>
      <c r="BZ41" s="722"/>
      <c r="CA41" s="722"/>
      <c r="CB41" s="731"/>
      <c r="CD41" s="656" t="s">
        <v>349</v>
      </c>
      <c r="CE41" s="657"/>
      <c r="CF41" s="657"/>
      <c r="CG41" s="657"/>
      <c r="CH41" s="657"/>
      <c r="CI41" s="657"/>
      <c r="CJ41" s="657"/>
      <c r="CK41" s="657"/>
      <c r="CL41" s="657"/>
      <c r="CM41" s="657"/>
      <c r="CN41" s="657"/>
      <c r="CO41" s="657"/>
      <c r="CP41" s="657"/>
      <c r="CQ41" s="658"/>
      <c r="CR41" s="641" t="s">
        <v>126</v>
      </c>
      <c r="CS41" s="677"/>
      <c r="CT41" s="677"/>
      <c r="CU41" s="677"/>
      <c r="CV41" s="677"/>
      <c r="CW41" s="677"/>
      <c r="CX41" s="677"/>
      <c r="CY41" s="678"/>
      <c r="CZ41" s="646" t="s">
        <v>126</v>
      </c>
      <c r="DA41" s="675"/>
      <c r="DB41" s="675"/>
      <c r="DC41" s="679"/>
      <c r="DD41" s="650" t="s">
        <v>239</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351</v>
      </c>
      <c r="CE42" s="639"/>
      <c r="CF42" s="639"/>
      <c r="CG42" s="639"/>
      <c r="CH42" s="639"/>
      <c r="CI42" s="639"/>
      <c r="CJ42" s="639"/>
      <c r="CK42" s="639"/>
      <c r="CL42" s="639"/>
      <c r="CM42" s="639"/>
      <c r="CN42" s="639"/>
      <c r="CO42" s="639"/>
      <c r="CP42" s="639"/>
      <c r="CQ42" s="640"/>
      <c r="CR42" s="641">
        <v>2100785</v>
      </c>
      <c r="CS42" s="642"/>
      <c r="CT42" s="642"/>
      <c r="CU42" s="642"/>
      <c r="CV42" s="642"/>
      <c r="CW42" s="642"/>
      <c r="CX42" s="642"/>
      <c r="CY42" s="643"/>
      <c r="CZ42" s="646">
        <v>10.5</v>
      </c>
      <c r="DA42" s="647"/>
      <c r="DB42" s="647"/>
      <c r="DC42" s="742"/>
      <c r="DD42" s="650">
        <v>422877</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353</v>
      </c>
      <c r="CE43" s="639"/>
      <c r="CF43" s="639"/>
      <c r="CG43" s="639"/>
      <c r="CH43" s="639"/>
      <c r="CI43" s="639"/>
      <c r="CJ43" s="639"/>
      <c r="CK43" s="639"/>
      <c r="CL43" s="639"/>
      <c r="CM43" s="639"/>
      <c r="CN43" s="639"/>
      <c r="CO43" s="639"/>
      <c r="CP43" s="639"/>
      <c r="CQ43" s="640"/>
      <c r="CR43" s="641">
        <v>57648</v>
      </c>
      <c r="CS43" s="677"/>
      <c r="CT43" s="677"/>
      <c r="CU43" s="677"/>
      <c r="CV43" s="677"/>
      <c r="CW43" s="677"/>
      <c r="CX43" s="677"/>
      <c r="CY43" s="678"/>
      <c r="CZ43" s="646">
        <v>0.3</v>
      </c>
      <c r="DA43" s="675"/>
      <c r="DB43" s="675"/>
      <c r="DC43" s="679"/>
      <c r="DD43" s="650">
        <v>56683</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354</v>
      </c>
      <c r="CD44" s="753" t="s">
        <v>306</v>
      </c>
      <c r="CE44" s="754"/>
      <c r="CF44" s="638" t="s">
        <v>355</v>
      </c>
      <c r="CG44" s="639"/>
      <c r="CH44" s="639"/>
      <c r="CI44" s="639"/>
      <c r="CJ44" s="639"/>
      <c r="CK44" s="639"/>
      <c r="CL44" s="639"/>
      <c r="CM44" s="639"/>
      <c r="CN44" s="639"/>
      <c r="CO44" s="639"/>
      <c r="CP44" s="639"/>
      <c r="CQ44" s="640"/>
      <c r="CR44" s="641">
        <v>2057790</v>
      </c>
      <c r="CS44" s="642"/>
      <c r="CT44" s="642"/>
      <c r="CU44" s="642"/>
      <c r="CV44" s="642"/>
      <c r="CW44" s="642"/>
      <c r="CX44" s="642"/>
      <c r="CY44" s="643"/>
      <c r="CZ44" s="646">
        <v>10.3</v>
      </c>
      <c r="DA44" s="647"/>
      <c r="DB44" s="647"/>
      <c r="DC44" s="742"/>
      <c r="DD44" s="650">
        <v>421625</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356</v>
      </c>
      <c r="CG45" s="639"/>
      <c r="CH45" s="639"/>
      <c r="CI45" s="639"/>
      <c r="CJ45" s="639"/>
      <c r="CK45" s="639"/>
      <c r="CL45" s="639"/>
      <c r="CM45" s="639"/>
      <c r="CN45" s="639"/>
      <c r="CO45" s="639"/>
      <c r="CP45" s="639"/>
      <c r="CQ45" s="640"/>
      <c r="CR45" s="641">
        <v>1013502</v>
      </c>
      <c r="CS45" s="677"/>
      <c r="CT45" s="677"/>
      <c r="CU45" s="677"/>
      <c r="CV45" s="677"/>
      <c r="CW45" s="677"/>
      <c r="CX45" s="677"/>
      <c r="CY45" s="678"/>
      <c r="CZ45" s="646">
        <v>5.0999999999999996</v>
      </c>
      <c r="DA45" s="675"/>
      <c r="DB45" s="675"/>
      <c r="DC45" s="679"/>
      <c r="DD45" s="650">
        <v>74679</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357</v>
      </c>
      <c r="CG46" s="639"/>
      <c r="CH46" s="639"/>
      <c r="CI46" s="639"/>
      <c r="CJ46" s="639"/>
      <c r="CK46" s="639"/>
      <c r="CL46" s="639"/>
      <c r="CM46" s="639"/>
      <c r="CN46" s="639"/>
      <c r="CO46" s="639"/>
      <c r="CP46" s="639"/>
      <c r="CQ46" s="640"/>
      <c r="CR46" s="641">
        <v>952214</v>
      </c>
      <c r="CS46" s="642"/>
      <c r="CT46" s="642"/>
      <c r="CU46" s="642"/>
      <c r="CV46" s="642"/>
      <c r="CW46" s="642"/>
      <c r="CX46" s="642"/>
      <c r="CY46" s="643"/>
      <c r="CZ46" s="646">
        <v>4.8</v>
      </c>
      <c r="DA46" s="647"/>
      <c r="DB46" s="647"/>
      <c r="DC46" s="742"/>
      <c r="DD46" s="650">
        <v>319245</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358</v>
      </c>
      <c r="CG47" s="639"/>
      <c r="CH47" s="639"/>
      <c r="CI47" s="639"/>
      <c r="CJ47" s="639"/>
      <c r="CK47" s="639"/>
      <c r="CL47" s="639"/>
      <c r="CM47" s="639"/>
      <c r="CN47" s="639"/>
      <c r="CO47" s="639"/>
      <c r="CP47" s="639"/>
      <c r="CQ47" s="640"/>
      <c r="CR47" s="641">
        <v>42995</v>
      </c>
      <c r="CS47" s="677"/>
      <c r="CT47" s="677"/>
      <c r="CU47" s="677"/>
      <c r="CV47" s="677"/>
      <c r="CW47" s="677"/>
      <c r="CX47" s="677"/>
      <c r="CY47" s="678"/>
      <c r="CZ47" s="646">
        <v>0.2</v>
      </c>
      <c r="DA47" s="675"/>
      <c r="DB47" s="675"/>
      <c r="DC47" s="679"/>
      <c r="DD47" s="650">
        <v>1252</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359</v>
      </c>
      <c r="CG48" s="639"/>
      <c r="CH48" s="639"/>
      <c r="CI48" s="639"/>
      <c r="CJ48" s="639"/>
      <c r="CK48" s="639"/>
      <c r="CL48" s="639"/>
      <c r="CM48" s="639"/>
      <c r="CN48" s="639"/>
      <c r="CO48" s="639"/>
      <c r="CP48" s="639"/>
      <c r="CQ48" s="640"/>
      <c r="CR48" s="641" t="s">
        <v>126</v>
      </c>
      <c r="CS48" s="642"/>
      <c r="CT48" s="642"/>
      <c r="CU48" s="642"/>
      <c r="CV48" s="642"/>
      <c r="CW48" s="642"/>
      <c r="CX48" s="642"/>
      <c r="CY48" s="643"/>
      <c r="CZ48" s="646" t="s">
        <v>126</v>
      </c>
      <c r="DA48" s="647"/>
      <c r="DB48" s="647"/>
      <c r="DC48" s="742"/>
      <c r="DD48" s="650" t="s">
        <v>239</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360</v>
      </c>
      <c r="CE49" s="687"/>
      <c r="CF49" s="687"/>
      <c r="CG49" s="687"/>
      <c r="CH49" s="687"/>
      <c r="CI49" s="687"/>
      <c r="CJ49" s="687"/>
      <c r="CK49" s="687"/>
      <c r="CL49" s="687"/>
      <c r="CM49" s="687"/>
      <c r="CN49" s="687"/>
      <c r="CO49" s="687"/>
      <c r="CP49" s="687"/>
      <c r="CQ49" s="688"/>
      <c r="CR49" s="721">
        <v>19914049</v>
      </c>
      <c r="CS49" s="711"/>
      <c r="CT49" s="711"/>
      <c r="CU49" s="711"/>
      <c r="CV49" s="711"/>
      <c r="CW49" s="711"/>
      <c r="CX49" s="711"/>
      <c r="CY49" s="743"/>
      <c r="CZ49" s="726">
        <v>100</v>
      </c>
      <c r="DA49" s="744"/>
      <c r="DB49" s="744"/>
      <c r="DC49" s="745"/>
      <c r="DD49" s="746">
        <v>12830817</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zkUeoZRVk9DSWSr6zYfQ39sLG4hiIny35SXgqX73b2za1IkyzLHSCQUX+zJRzFx4g26B+koK/F+LEvvWCni9GQ==" saltValue="QcFvsJpMyADqTyLsz7FTj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A11" sqref="AA11:AE11"/>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362</v>
      </c>
      <c r="DK2" s="789"/>
      <c r="DL2" s="789"/>
      <c r="DM2" s="789"/>
      <c r="DN2" s="789"/>
      <c r="DO2" s="790"/>
      <c r="DP2" s="249"/>
      <c r="DQ2" s="788" t="s">
        <v>363</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364</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366</v>
      </c>
      <c r="B5" s="783"/>
      <c r="C5" s="783"/>
      <c r="D5" s="783"/>
      <c r="E5" s="783"/>
      <c r="F5" s="783"/>
      <c r="G5" s="783"/>
      <c r="H5" s="783"/>
      <c r="I5" s="783"/>
      <c r="J5" s="783"/>
      <c r="K5" s="783"/>
      <c r="L5" s="783"/>
      <c r="M5" s="783"/>
      <c r="N5" s="783"/>
      <c r="O5" s="783"/>
      <c r="P5" s="784"/>
      <c r="Q5" s="759" t="s">
        <v>367</v>
      </c>
      <c r="R5" s="760"/>
      <c r="S5" s="760"/>
      <c r="T5" s="760"/>
      <c r="U5" s="761"/>
      <c r="V5" s="759" t="s">
        <v>368</v>
      </c>
      <c r="W5" s="760"/>
      <c r="X5" s="760"/>
      <c r="Y5" s="760"/>
      <c r="Z5" s="761"/>
      <c r="AA5" s="759" t="s">
        <v>369</v>
      </c>
      <c r="AB5" s="760"/>
      <c r="AC5" s="760"/>
      <c r="AD5" s="760"/>
      <c r="AE5" s="760"/>
      <c r="AF5" s="792" t="s">
        <v>370</v>
      </c>
      <c r="AG5" s="760"/>
      <c r="AH5" s="760"/>
      <c r="AI5" s="760"/>
      <c r="AJ5" s="771"/>
      <c r="AK5" s="760" t="s">
        <v>371</v>
      </c>
      <c r="AL5" s="760"/>
      <c r="AM5" s="760"/>
      <c r="AN5" s="760"/>
      <c r="AO5" s="761"/>
      <c r="AP5" s="759" t="s">
        <v>372</v>
      </c>
      <c r="AQ5" s="760"/>
      <c r="AR5" s="760"/>
      <c r="AS5" s="760"/>
      <c r="AT5" s="761"/>
      <c r="AU5" s="759" t="s">
        <v>373</v>
      </c>
      <c r="AV5" s="760"/>
      <c r="AW5" s="760"/>
      <c r="AX5" s="760"/>
      <c r="AY5" s="771"/>
      <c r="AZ5" s="256"/>
      <c r="BA5" s="256"/>
      <c r="BB5" s="256"/>
      <c r="BC5" s="256"/>
      <c r="BD5" s="256"/>
      <c r="BE5" s="257"/>
      <c r="BF5" s="257"/>
      <c r="BG5" s="257"/>
      <c r="BH5" s="257"/>
      <c r="BI5" s="257"/>
      <c r="BJ5" s="257"/>
      <c r="BK5" s="257"/>
      <c r="BL5" s="257"/>
      <c r="BM5" s="257"/>
      <c r="BN5" s="257"/>
      <c r="BO5" s="257"/>
      <c r="BP5" s="257"/>
      <c r="BQ5" s="782" t="s">
        <v>374</v>
      </c>
      <c r="BR5" s="783"/>
      <c r="BS5" s="783"/>
      <c r="BT5" s="783"/>
      <c r="BU5" s="783"/>
      <c r="BV5" s="783"/>
      <c r="BW5" s="783"/>
      <c r="BX5" s="783"/>
      <c r="BY5" s="783"/>
      <c r="BZ5" s="783"/>
      <c r="CA5" s="783"/>
      <c r="CB5" s="783"/>
      <c r="CC5" s="783"/>
      <c r="CD5" s="783"/>
      <c r="CE5" s="783"/>
      <c r="CF5" s="783"/>
      <c r="CG5" s="784"/>
      <c r="CH5" s="759" t="s">
        <v>375</v>
      </c>
      <c r="CI5" s="760"/>
      <c r="CJ5" s="760"/>
      <c r="CK5" s="760"/>
      <c r="CL5" s="761"/>
      <c r="CM5" s="759" t="s">
        <v>376</v>
      </c>
      <c r="CN5" s="760"/>
      <c r="CO5" s="760"/>
      <c r="CP5" s="760"/>
      <c r="CQ5" s="761"/>
      <c r="CR5" s="759" t="s">
        <v>377</v>
      </c>
      <c r="CS5" s="760"/>
      <c r="CT5" s="760"/>
      <c r="CU5" s="760"/>
      <c r="CV5" s="761"/>
      <c r="CW5" s="759" t="s">
        <v>378</v>
      </c>
      <c r="CX5" s="760"/>
      <c r="CY5" s="760"/>
      <c r="CZ5" s="760"/>
      <c r="DA5" s="761"/>
      <c r="DB5" s="759" t="s">
        <v>379</v>
      </c>
      <c r="DC5" s="760"/>
      <c r="DD5" s="760"/>
      <c r="DE5" s="760"/>
      <c r="DF5" s="761"/>
      <c r="DG5" s="765" t="s">
        <v>380</v>
      </c>
      <c r="DH5" s="766"/>
      <c r="DI5" s="766"/>
      <c r="DJ5" s="766"/>
      <c r="DK5" s="767"/>
      <c r="DL5" s="765" t="s">
        <v>381</v>
      </c>
      <c r="DM5" s="766"/>
      <c r="DN5" s="766"/>
      <c r="DO5" s="766"/>
      <c r="DP5" s="767"/>
      <c r="DQ5" s="759" t="s">
        <v>382</v>
      </c>
      <c r="DR5" s="760"/>
      <c r="DS5" s="760"/>
      <c r="DT5" s="760"/>
      <c r="DU5" s="761"/>
      <c r="DV5" s="759" t="s">
        <v>373</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383</v>
      </c>
      <c r="C7" s="774"/>
      <c r="D7" s="774"/>
      <c r="E7" s="774"/>
      <c r="F7" s="774"/>
      <c r="G7" s="774"/>
      <c r="H7" s="774"/>
      <c r="I7" s="774"/>
      <c r="J7" s="774"/>
      <c r="K7" s="774"/>
      <c r="L7" s="774"/>
      <c r="M7" s="774"/>
      <c r="N7" s="774"/>
      <c r="O7" s="774"/>
      <c r="P7" s="775"/>
      <c r="Q7" s="776">
        <v>20164</v>
      </c>
      <c r="R7" s="777"/>
      <c r="S7" s="777"/>
      <c r="T7" s="777"/>
      <c r="U7" s="777"/>
      <c r="V7" s="777">
        <v>19914</v>
      </c>
      <c r="W7" s="777"/>
      <c r="X7" s="777"/>
      <c r="Y7" s="777"/>
      <c r="Z7" s="777"/>
      <c r="AA7" s="777">
        <v>250</v>
      </c>
      <c r="AB7" s="777"/>
      <c r="AC7" s="777"/>
      <c r="AD7" s="777"/>
      <c r="AE7" s="778"/>
      <c r="AF7" s="779">
        <v>207</v>
      </c>
      <c r="AG7" s="780"/>
      <c r="AH7" s="780"/>
      <c r="AI7" s="780"/>
      <c r="AJ7" s="781"/>
      <c r="AK7" s="816">
        <v>862</v>
      </c>
      <c r="AL7" s="817"/>
      <c r="AM7" s="817"/>
      <c r="AN7" s="817"/>
      <c r="AO7" s="817"/>
      <c r="AP7" s="817">
        <v>17771</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t="s">
        <v>613</v>
      </c>
      <c r="BS7" s="820" t="s">
        <v>612</v>
      </c>
      <c r="BT7" s="821"/>
      <c r="BU7" s="821"/>
      <c r="BV7" s="821"/>
      <c r="BW7" s="821"/>
      <c r="BX7" s="821"/>
      <c r="BY7" s="821"/>
      <c r="BZ7" s="821"/>
      <c r="CA7" s="821"/>
      <c r="CB7" s="821"/>
      <c r="CC7" s="821"/>
      <c r="CD7" s="821"/>
      <c r="CE7" s="821"/>
      <c r="CF7" s="821"/>
      <c r="CG7" s="822"/>
      <c r="CH7" s="813">
        <v>2</v>
      </c>
      <c r="CI7" s="814"/>
      <c r="CJ7" s="814"/>
      <c r="CK7" s="814"/>
      <c r="CL7" s="815"/>
      <c r="CM7" s="813">
        <v>344</v>
      </c>
      <c r="CN7" s="814"/>
      <c r="CO7" s="814"/>
      <c r="CP7" s="814"/>
      <c r="CQ7" s="815"/>
      <c r="CR7" s="813">
        <v>5</v>
      </c>
      <c r="CS7" s="814"/>
      <c r="CT7" s="814"/>
      <c r="CU7" s="814"/>
      <c r="CV7" s="815"/>
      <c r="CW7" s="813" t="s">
        <v>624</v>
      </c>
      <c r="CX7" s="814"/>
      <c r="CY7" s="814"/>
      <c r="CZ7" s="814"/>
      <c r="DA7" s="815"/>
      <c r="DB7" s="813" t="s">
        <v>620</v>
      </c>
      <c r="DC7" s="814"/>
      <c r="DD7" s="814"/>
      <c r="DE7" s="814"/>
      <c r="DF7" s="815"/>
      <c r="DG7" s="813" t="s">
        <v>620</v>
      </c>
      <c r="DH7" s="814"/>
      <c r="DI7" s="814"/>
      <c r="DJ7" s="814"/>
      <c r="DK7" s="815"/>
      <c r="DL7" s="813" t="s">
        <v>620</v>
      </c>
      <c r="DM7" s="814"/>
      <c r="DN7" s="814"/>
      <c r="DO7" s="814"/>
      <c r="DP7" s="815"/>
      <c r="DQ7" s="813" t="s">
        <v>620</v>
      </c>
      <c r="DR7" s="814"/>
      <c r="DS7" s="814"/>
      <c r="DT7" s="814"/>
      <c r="DU7" s="815"/>
      <c r="DV7" s="794"/>
      <c r="DW7" s="795"/>
      <c r="DX7" s="795"/>
      <c r="DY7" s="795"/>
      <c r="DZ7" s="796"/>
      <c r="EA7" s="254"/>
    </row>
    <row r="8" spans="1:131" s="255" customFormat="1" ht="26.25" customHeight="1" x14ac:dyDescent="0.15">
      <c r="A8" s="261">
        <v>2</v>
      </c>
      <c r="B8" s="797" t="s">
        <v>384</v>
      </c>
      <c r="C8" s="798"/>
      <c r="D8" s="798"/>
      <c r="E8" s="798"/>
      <c r="F8" s="798"/>
      <c r="G8" s="798"/>
      <c r="H8" s="798"/>
      <c r="I8" s="798"/>
      <c r="J8" s="798"/>
      <c r="K8" s="798"/>
      <c r="L8" s="798"/>
      <c r="M8" s="798"/>
      <c r="N8" s="798"/>
      <c r="O8" s="798"/>
      <c r="P8" s="799"/>
      <c r="Q8" s="800">
        <v>11</v>
      </c>
      <c r="R8" s="801"/>
      <c r="S8" s="801"/>
      <c r="T8" s="801"/>
      <c r="U8" s="801"/>
      <c r="V8" s="801">
        <v>0</v>
      </c>
      <c r="W8" s="801"/>
      <c r="X8" s="801"/>
      <c r="Y8" s="801"/>
      <c r="Z8" s="801"/>
      <c r="AA8" s="801">
        <v>11</v>
      </c>
      <c r="AB8" s="801"/>
      <c r="AC8" s="801"/>
      <c r="AD8" s="801"/>
      <c r="AE8" s="802"/>
      <c r="AF8" s="803">
        <v>11</v>
      </c>
      <c r="AG8" s="804"/>
      <c r="AH8" s="804"/>
      <c r="AI8" s="804"/>
      <c r="AJ8" s="805"/>
      <c r="AK8" s="806" t="s">
        <v>620</v>
      </c>
      <c r="AL8" s="807"/>
      <c r="AM8" s="807"/>
      <c r="AN8" s="807"/>
      <c r="AO8" s="807"/>
      <c r="AP8" s="807" t="s">
        <v>609</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385</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386</v>
      </c>
      <c r="B23" s="832" t="s">
        <v>387</v>
      </c>
      <c r="C23" s="833"/>
      <c r="D23" s="833"/>
      <c r="E23" s="833"/>
      <c r="F23" s="833"/>
      <c r="G23" s="833"/>
      <c r="H23" s="833"/>
      <c r="I23" s="833"/>
      <c r="J23" s="833"/>
      <c r="K23" s="833"/>
      <c r="L23" s="833"/>
      <c r="M23" s="833"/>
      <c r="N23" s="833"/>
      <c r="O23" s="833"/>
      <c r="P23" s="834"/>
      <c r="Q23" s="835">
        <v>20175</v>
      </c>
      <c r="R23" s="836"/>
      <c r="S23" s="836"/>
      <c r="T23" s="836"/>
      <c r="U23" s="836"/>
      <c r="V23" s="836">
        <v>19914</v>
      </c>
      <c r="W23" s="836"/>
      <c r="X23" s="836"/>
      <c r="Y23" s="836"/>
      <c r="Z23" s="836"/>
      <c r="AA23" s="836">
        <v>261</v>
      </c>
      <c r="AB23" s="836"/>
      <c r="AC23" s="836"/>
      <c r="AD23" s="836"/>
      <c r="AE23" s="837"/>
      <c r="AF23" s="838">
        <v>218</v>
      </c>
      <c r="AG23" s="836"/>
      <c r="AH23" s="836"/>
      <c r="AI23" s="836"/>
      <c r="AJ23" s="839"/>
      <c r="AK23" s="840"/>
      <c r="AL23" s="841"/>
      <c r="AM23" s="841"/>
      <c r="AN23" s="841"/>
      <c r="AO23" s="841"/>
      <c r="AP23" s="836">
        <v>17771</v>
      </c>
      <c r="AQ23" s="836"/>
      <c r="AR23" s="836"/>
      <c r="AS23" s="836"/>
      <c r="AT23" s="836"/>
      <c r="AU23" s="842"/>
      <c r="AV23" s="842"/>
      <c r="AW23" s="842"/>
      <c r="AX23" s="842"/>
      <c r="AY23" s="843"/>
      <c r="AZ23" s="851" t="s">
        <v>388</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389</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390</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366</v>
      </c>
      <c r="B26" s="783"/>
      <c r="C26" s="783"/>
      <c r="D26" s="783"/>
      <c r="E26" s="783"/>
      <c r="F26" s="783"/>
      <c r="G26" s="783"/>
      <c r="H26" s="783"/>
      <c r="I26" s="783"/>
      <c r="J26" s="783"/>
      <c r="K26" s="783"/>
      <c r="L26" s="783"/>
      <c r="M26" s="783"/>
      <c r="N26" s="783"/>
      <c r="O26" s="783"/>
      <c r="P26" s="784"/>
      <c r="Q26" s="759" t="s">
        <v>391</v>
      </c>
      <c r="R26" s="760"/>
      <c r="S26" s="760"/>
      <c r="T26" s="760"/>
      <c r="U26" s="761"/>
      <c r="V26" s="759" t="s">
        <v>392</v>
      </c>
      <c r="W26" s="760"/>
      <c r="X26" s="760"/>
      <c r="Y26" s="760"/>
      <c r="Z26" s="761"/>
      <c r="AA26" s="759" t="s">
        <v>393</v>
      </c>
      <c r="AB26" s="760"/>
      <c r="AC26" s="760"/>
      <c r="AD26" s="760"/>
      <c r="AE26" s="760"/>
      <c r="AF26" s="854" t="s">
        <v>394</v>
      </c>
      <c r="AG26" s="855"/>
      <c r="AH26" s="855"/>
      <c r="AI26" s="855"/>
      <c r="AJ26" s="856"/>
      <c r="AK26" s="760" t="s">
        <v>395</v>
      </c>
      <c r="AL26" s="760"/>
      <c r="AM26" s="760"/>
      <c r="AN26" s="760"/>
      <c r="AO26" s="761"/>
      <c r="AP26" s="759" t="s">
        <v>396</v>
      </c>
      <c r="AQ26" s="760"/>
      <c r="AR26" s="760"/>
      <c r="AS26" s="760"/>
      <c r="AT26" s="761"/>
      <c r="AU26" s="759" t="s">
        <v>397</v>
      </c>
      <c r="AV26" s="760"/>
      <c r="AW26" s="760"/>
      <c r="AX26" s="760"/>
      <c r="AY26" s="761"/>
      <c r="AZ26" s="759" t="s">
        <v>398</v>
      </c>
      <c r="BA26" s="760"/>
      <c r="BB26" s="760"/>
      <c r="BC26" s="760"/>
      <c r="BD26" s="761"/>
      <c r="BE26" s="759" t="s">
        <v>373</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399</v>
      </c>
      <c r="C28" s="774"/>
      <c r="D28" s="774"/>
      <c r="E28" s="774"/>
      <c r="F28" s="774"/>
      <c r="G28" s="774"/>
      <c r="H28" s="774"/>
      <c r="I28" s="774"/>
      <c r="J28" s="774"/>
      <c r="K28" s="774"/>
      <c r="L28" s="774"/>
      <c r="M28" s="774"/>
      <c r="N28" s="774"/>
      <c r="O28" s="774"/>
      <c r="P28" s="775"/>
      <c r="Q28" s="864">
        <v>5759</v>
      </c>
      <c r="R28" s="865"/>
      <c r="S28" s="865"/>
      <c r="T28" s="865"/>
      <c r="U28" s="865"/>
      <c r="V28" s="865">
        <v>5856</v>
      </c>
      <c r="W28" s="865"/>
      <c r="X28" s="865"/>
      <c r="Y28" s="865"/>
      <c r="Z28" s="865"/>
      <c r="AA28" s="865">
        <v>-98</v>
      </c>
      <c r="AB28" s="865"/>
      <c r="AC28" s="865"/>
      <c r="AD28" s="865"/>
      <c r="AE28" s="866"/>
      <c r="AF28" s="867">
        <v>-98</v>
      </c>
      <c r="AG28" s="865"/>
      <c r="AH28" s="865"/>
      <c r="AI28" s="865"/>
      <c r="AJ28" s="868"/>
      <c r="AK28" s="869">
        <v>483</v>
      </c>
      <c r="AL28" s="860"/>
      <c r="AM28" s="860"/>
      <c r="AN28" s="860"/>
      <c r="AO28" s="860"/>
      <c r="AP28" s="860" t="s">
        <v>608</v>
      </c>
      <c r="AQ28" s="860"/>
      <c r="AR28" s="860"/>
      <c r="AS28" s="860"/>
      <c r="AT28" s="860"/>
      <c r="AU28" s="860" t="s">
        <v>619</v>
      </c>
      <c r="AV28" s="860"/>
      <c r="AW28" s="860"/>
      <c r="AX28" s="860"/>
      <c r="AY28" s="860"/>
      <c r="AZ28" s="861" t="s">
        <v>620</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400</v>
      </c>
      <c r="C29" s="798"/>
      <c r="D29" s="798"/>
      <c r="E29" s="798"/>
      <c r="F29" s="798"/>
      <c r="G29" s="798"/>
      <c r="H29" s="798"/>
      <c r="I29" s="798"/>
      <c r="J29" s="798"/>
      <c r="K29" s="798"/>
      <c r="L29" s="798"/>
      <c r="M29" s="798"/>
      <c r="N29" s="798"/>
      <c r="O29" s="798"/>
      <c r="P29" s="799"/>
      <c r="Q29" s="800">
        <v>947</v>
      </c>
      <c r="R29" s="801"/>
      <c r="S29" s="801"/>
      <c r="T29" s="801"/>
      <c r="U29" s="801"/>
      <c r="V29" s="801">
        <v>921</v>
      </c>
      <c r="W29" s="801"/>
      <c r="X29" s="801"/>
      <c r="Y29" s="801"/>
      <c r="Z29" s="801"/>
      <c r="AA29" s="801">
        <v>26</v>
      </c>
      <c r="AB29" s="801"/>
      <c r="AC29" s="801"/>
      <c r="AD29" s="801"/>
      <c r="AE29" s="802"/>
      <c r="AF29" s="803">
        <v>26</v>
      </c>
      <c r="AG29" s="804"/>
      <c r="AH29" s="804"/>
      <c r="AI29" s="804"/>
      <c r="AJ29" s="805"/>
      <c r="AK29" s="872">
        <v>172</v>
      </c>
      <c r="AL29" s="873"/>
      <c r="AM29" s="873"/>
      <c r="AN29" s="873"/>
      <c r="AO29" s="873"/>
      <c r="AP29" s="873" t="s">
        <v>610</v>
      </c>
      <c r="AQ29" s="873"/>
      <c r="AR29" s="873"/>
      <c r="AS29" s="873"/>
      <c r="AT29" s="873"/>
      <c r="AU29" s="873" t="s">
        <v>620</v>
      </c>
      <c r="AV29" s="873"/>
      <c r="AW29" s="873"/>
      <c r="AX29" s="873"/>
      <c r="AY29" s="873"/>
      <c r="AZ29" s="874" t="s">
        <v>620</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401</v>
      </c>
      <c r="C30" s="798"/>
      <c r="D30" s="798"/>
      <c r="E30" s="798"/>
      <c r="F30" s="798"/>
      <c r="G30" s="798"/>
      <c r="H30" s="798"/>
      <c r="I30" s="798"/>
      <c r="J30" s="798"/>
      <c r="K30" s="798"/>
      <c r="L30" s="798"/>
      <c r="M30" s="798"/>
      <c r="N30" s="798"/>
      <c r="O30" s="798"/>
      <c r="P30" s="799"/>
      <c r="Q30" s="800">
        <v>4121</v>
      </c>
      <c r="R30" s="801"/>
      <c r="S30" s="801"/>
      <c r="T30" s="801"/>
      <c r="U30" s="801"/>
      <c r="V30" s="801">
        <v>4086</v>
      </c>
      <c r="W30" s="801"/>
      <c r="X30" s="801"/>
      <c r="Y30" s="801"/>
      <c r="Z30" s="801"/>
      <c r="AA30" s="801">
        <v>35</v>
      </c>
      <c r="AB30" s="801"/>
      <c r="AC30" s="801"/>
      <c r="AD30" s="801"/>
      <c r="AE30" s="802"/>
      <c r="AF30" s="803">
        <v>35</v>
      </c>
      <c r="AG30" s="804"/>
      <c r="AH30" s="804"/>
      <c r="AI30" s="804"/>
      <c r="AJ30" s="805"/>
      <c r="AK30" s="872">
        <v>601</v>
      </c>
      <c r="AL30" s="873"/>
      <c r="AM30" s="873"/>
      <c r="AN30" s="873"/>
      <c r="AO30" s="873"/>
      <c r="AP30" s="873" t="s">
        <v>608</v>
      </c>
      <c r="AQ30" s="873"/>
      <c r="AR30" s="873"/>
      <c r="AS30" s="873"/>
      <c r="AT30" s="873"/>
      <c r="AU30" s="873" t="s">
        <v>620</v>
      </c>
      <c r="AV30" s="873"/>
      <c r="AW30" s="873"/>
      <c r="AX30" s="873"/>
      <c r="AY30" s="873"/>
      <c r="AZ30" s="874" t="s">
        <v>620</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402</v>
      </c>
      <c r="C31" s="798"/>
      <c r="D31" s="798"/>
      <c r="E31" s="798"/>
      <c r="F31" s="798"/>
      <c r="G31" s="798"/>
      <c r="H31" s="798"/>
      <c r="I31" s="798"/>
      <c r="J31" s="798"/>
      <c r="K31" s="798"/>
      <c r="L31" s="798"/>
      <c r="M31" s="798"/>
      <c r="N31" s="798"/>
      <c r="O31" s="798"/>
      <c r="P31" s="799"/>
      <c r="Q31" s="800">
        <v>54</v>
      </c>
      <c r="R31" s="801"/>
      <c r="S31" s="801"/>
      <c r="T31" s="801"/>
      <c r="U31" s="801"/>
      <c r="V31" s="801">
        <v>43</v>
      </c>
      <c r="W31" s="801"/>
      <c r="X31" s="801"/>
      <c r="Y31" s="801"/>
      <c r="Z31" s="801"/>
      <c r="AA31" s="801">
        <v>11</v>
      </c>
      <c r="AB31" s="801"/>
      <c r="AC31" s="801"/>
      <c r="AD31" s="801"/>
      <c r="AE31" s="802"/>
      <c r="AF31" s="803">
        <v>11</v>
      </c>
      <c r="AG31" s="804"/>
      <c r="AH31" s="804"/>
      <c r="AI31" s="804"/>
      <c r="AJ31" s="805"/>
      <c r="AK31" s="872" t="s">
        <v>618</v>
      </c>
      <c r="AL31" s="873"/>
      <c r="AM31" s="873"/>
      <c r="AN31" s="873"/>
      <c r="AO31" s="873"/>
      <c r="AP31" s="873" t="s">
        <v>608</v>
      </c>
      <c r="AQ31" s="873"/>
      <c r="AR31" s="873"/>
      <c r="AS31" s="873"/>
      <c r="AT31" s="873"/>
      <c r="AU31" s="873" t="s">
        <v>620</v>
      </c>
      <c r="AV31" s="873"/>
      <c r="AW31" s="873"/>
      <c r="AX31" s="873"/>
      <c r="AY31" s="873"/>
      <c r="AZ31" s="874" t="s">
        <v>619</v>
      </c>
      <c r="BA31" s="874"/>
      <c r="BB31" s="874"/>
      <c r="BC31" s="874"/>
      <c r="BD31" s="874"/>
      <c r="BE31" s="870"/>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403</v>
      </c>
      <c r="C32" s="798"/>
      <c r="D32" s="798"/>
      <c r="E32" s="798"/>
      <c r="F32" s="798"/>
      <c r="G32" s="798"/>
      <c r="H32" s="798"/>
      <c r="I32" s="798"/>
      <c r="J32" s="798"/>
      <c r="K32" s="798"/>
      <c r="L32" s="798"/>
      <c r="M32" s="798"/>
      <c r="N32" s="798"/>
      <c r="O32" s="798"/>
      <c r="P32" s="799"/>
      <c r="Q32" s="800">
        <v>1564</v>
      </c>
      <c r="R32" s="801"/>
      <c r="S32" s="801"/>
      <c r="T32" s="801"/>
      <c r="U32" s="801"/>
      <c r="V32" s="801">
        <v>1634</v>
      </c>
      <c r="W32" s="801"/>
      <c r="X32" s="801"/>
      <c r="Y32" s="801"/>
      <c r="Z32" s="801"/>
      <c r="AA32" s="801">
        <v>-70</v>
      </c>
      <c r="AB32" s="801"/>
      <c r="AC32" s="801"/>
      <c r="AD32" s="801"/>
      <c r="AE32" s="802"/>
      <c r="AF32" s="803">
        <v>334</v>
      </c>
      <c r="AG32" s="804"/>
      <c r="AH32" s="804"/>
      <c r="AI32" s="804"/>
      <c r="AJ32" s="805"/>
      <c r="AK32" s="872">
        <v>453</v>
      </c>
      <c r="AL32" s="873"/>
      <c r="AM32" s="873"/>
      <c r="AN32" s="873"/>
      <c r="AO32" s="873"/>
      <c r="AP32" s="873">
        <v>11386</v>
      </c>
      <c r="AQ32" s="873"/>
      <c r="AR32" s="873"/>
      <c r="AS32" s="873"/>
      <c r="AT32" s="873"/>
      <c r="AU32" s="873">
        <v>6103</v>
      </c>
      <c r="AV32" s="873"/>
      <c r="AW32" s="873"/>
      <c r="AX32" s="873"/>
      <c r="AY32" s="873"/>
      <c r="AZ32" s="874" t="s">
        <v>620</v>
      </c>
      <c r="BA32" s="874"/>
      <c r="BB32" s="874"/>
      <c r="BC32" s="874"/>
      <c r="BD32" s="874"/>
      <c r="BE32" s="870" t="s">
        <v>404</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t="s">
        <v>405</v>
      </c>
      <c r="C33" s="798"/>
      <c r="D33" s="798"/>
      <c r="E33" s="798"/>
      <c r="F33" s="798"/>
      <c r="G33" s="798"/>
      <c r="H33" s="798"/>
      <c r="I33" s="798"/>
      <c r="J33" s="798"/>
      <c r="K33" s="798"/>
      <c r="L33" s="798"/>
      <c r="M33" s="798"/>
      <c r="N33" s="798"/>
      <c r="O33" s="798"/>
      <c r="P33" s="799"/>
      <c r="Q33" s="800">
        <v>46</v>
      </c>
      <c r="R33" s="801"/>
      <c r="S33" s="801"/>
      <c r="T33" s="801"/>
      <c r="U33" s="801"/>
      <c r="V33" s="801">
        <v>0</v>
      </c>
      <c r="W33" s="801"/>
      <c r="X33" s="801"/>
      <c r="Y33" s="801"/>
      <c r="Z33" s="801"/>
      <c r="AA33" s="801">
        <v>46</v>
      </c>
      <c r="AB33" s="801"/>
      <c r="AC33" s="801"/>
      <c r="AD33" s="801"/>
      <c r="AE33" s="802"/>
      <c r="AF33" s="803">
        <v>46</v>
      </c>
      <c r="AG33" s="804"/>
      <c r="AH33" s="804"/>
      <c r="AI33" s="804"/>
      <c r="AJ33" s="805"/>
      <c r="AK33" s="872" t="s">
        <v>618</v>
      </c>
      <c r="AL33" s="873"/>
      <c r="AM33" s="873"/>
      <c r="AN33" s="873"/>
      <c r="AO33" s="873"/>
      <c r="AP33" s="873" t="s">
        <v>608</v>
      </c>
      <c r="AQ33" s="873"/>
      <c r="AR33" s="873"/>
      <c r="AS33" s="873"/>
      <c r="AT33" s="873"/>
      <c r="AU33" s="873" t="s">
        <v>620</v>
      </c>
      <c r="AV33" s="873"/>
      <c r="AW33" s="873"/>
      <c r="AX33" s="873"/>
      <c r="AY33" s="873"/>
      <c r="AZ33" s="874" t="s">
        <v>620</v>
      </c>
      <c r="BA33" s="874"/>
      <c r="BB33" s="874"/>
      <c r="BC33" s="874"/>
      <c r="BD33" s="874"/>
      <c r="BE33" s="870" t="s">
        <v>406</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407</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386</v>
      </c>
      <c r="B63" s="832" t="s">
        <v>408</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355</v>
      </c>
      <c r="AG63" s="884"/>
      <c r="AH63" s="884"/>
      <c r="AI63" s="884"/>
      <c r="AJ63" s="885"/>
      <c r="AK63" s="886"/>
      <c r="AL63" s="881"/>
      <c r="AM63" s="881"/>
      <c r="AN63" s="881"/>
      <c r="AO63" s="881"/>
      <c r="AP63" s="884">
        <v>11386</v>
      </c>
      <c r="AQ63" s="884"/>
      <c r="AR63" s="884"/>
      <c r="AS63" s="884"/>
      <c r="AT63" s="884"/>
      <c r="AU63" s="884">
        <v>6103</v>
      </c>
      <c r="AV63" s="884"/>
      <c r="AW63" s="884"/>
      <c r="AX63" s="884"/>
      <c r="AY63" s="884"/>
      <c r="AZ63" s="888"/>
      <c r="BA63" s="888"/>
      <c r="BB63" s="888"/>
      <c r="BC63" s="888"/>
      <c r="BD63" s="888"/>
      <c r="BE63" s="889"/>
      <c r="BF63" s="889"/>
      <c r="BG63" s="889"/>
      <c r="BH63" s="889"/>
      <c r="BI63" s="890"/>
      <c r="BJ63" s="891" t="s">
        <v>409</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411</v>
      </c>
      <c r="B66" s="783"/>
      <c r="C66" s="783"/>
      <c r="D66" s="783"/>
      <c r="E66" s="783"/>
      <c r="F66" s="783"/>
      <c r="G66" s="783"/>
      <c r="H66" s="783"/>
      <c r="I66" s="783"/>
      <c r="J66" s="783"/>
      <c r="K66" s="783"/>
      <c r="L66" s="783"/>
      <c r="M66" s="783"/>
      <c r="N66" s="783"/>
      <c r="O66" s="783"/>
      <c r="P66" s="784"/>
      <c r="Q66" s="759" t="s">
        <v>412</v>
      </c>
      <c r="R66" s="760"/>
      <c r="S66" s="760"/>
      <c r="T66" s="760"/>
      <c r="U66" s="761"/>
      <c r="V66" s="759" t="s">
        <v>413</v>
      </c>
      <c r="W66" s="760"/>
      <c r="X66" s="760"/>
      <c r="Y66" s="760"/>
      <c r="Z66" s="761"/>
      <c r="AA66" s="759" t="s">
        <v>414</v>
      </c>
      <c r="AB66" s="760"/>
      <c r="AC66" s="760"/>
      <c r="AD66" s="760"/>
      <c r="AE66" s="761"/>
      <c r="AF66" s="894" t="s">
        <v>415</v>
      </c>
      <c r="AG66" s="855"/>
      <c r="AH66" s="855"/>
      <c r="AI66" s="855"/>
      <c r="AJ66" s="895"/>
      <c r="AK66" s="759" t="s">
        <v>416</v>
      </c>
      <c r="AL66" s="783"/>
      <c r="AM66" s="783"/>
      <c r="AN66" s="783"/>
      <c r="AO66" s="784"/>
      <c r="AP66" s="759" t="s">
        <v>417</v>
      </c>
      <c r="AQ66" s="760"/>
      <c r="AR66" s="760"/>
      <c r="AS66" s="760"/>
      <c r="AT66" s="761"/>
      <c r="AU66" s="759" t="s">
        <v>418</v>
      </c>
      <c r="AV66" s="760"/>
      <c r="AW66" s="760"/>
      <c r="AX66" s="760"/>
      <c r="AY66" s="761"/>
      <c r="AZ66" s="759" t="s">
        <v>373</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591</v>
      </c>
      <c r="C68" s="912"/>
      <c r="D68" s="912"/>
      <c r="E68" s="912"/>
      <c r="F68" s="912"/>
      <c r="G68" s="912"/>
      <c r="H68" s="912"/>
      <c r="I68" s="912"/>
      <c r="J68" s="912"/>
      <c r="K68" s="912"/>
      <c r="L68" s="912"/>
      <c r="M68" s="912"/>
      <c r="N68" s="912"/>
      <c r="O68" s="912"/>
      <c r="P68" s="913"/>
      <c r="Q68" s="914">
        <v>246</v>
      </c>
      <c r="R68" s="908"/>
      <c r="S68" s="908"/>
      <c r="T68" s="908"/>
      <c r="U68" s="908"/>
      <c r="V68" s="908">
        <v>148</v>
      </c>
      <c r="W68" s="908"/>
      <c r="X68" s="908"/>
      <c r="Y68" s="908"/>
      <c r="Z68" s="908"/>
      <c r="AA68" s="908">
        <v>97</v>
      </c>
      <c r="AB68" s="908"/>
      <c r="AC68" s="908"/>
      <c r="AD68" s="908"/>
      <c r="AE68" s="908"/>
      <c r="AF68" s="908">
        <v>97</v>
      </c>
      <c r="AG68" s="908"/>
      <c r="AH68" s="908"/>
      <c r="AI68" s="908"/>
      <c r="AJ68" s="908"/>
      <c r="AK68" s="908" t="s">
        <v>621</v>
      </c>
      <c r="AL68" s="908"/>
      <c r="AM68" s="908"/>
      <c r="AN68" s="908"/>
      <c r="AO68" s="908"/>
      <c r="AP68" s="908" t="s">
        <v>608</v>
      </c>
      <c r="AQ68" s="908"/>
      <c r="AR68" s="908"/>
      <c r="AS68" s="908"/>
      <c r="AT68" s="908"/>
      <c r="AU68" s="908" t="s">
        <v>610</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592</v>
      </c>
      <c r="C69" s="916"/>
      <c r="D69" s="916"/>
      <c r="E69" s="916"/>
      <c r="F69" s="916"/>
      <c r="G69" s="916"/>
      <c r="H69" s="916"/>
      <c r="I69" s="916"/>
      <c r="J69" s="916"/>
      <c r="K69" s="916"/>
      <c r="L69" s="916"/>
      <c r="M69" s="916"/>
      <c r="N69" s="916"/>
      <c r="O69" s="916"/>
      <c r="P69" s="917"/>
      <c r="Q69" s="918">
        <v>380</v>
      </c>
      <c r="R69" s="873"/>
      <c r="S69" s="873"/>
      <c r="T69" s="873"/>
      <c r="U69" s="873"/>
      <c r="V69" s="873">
        <v>359</v>
      </c>
      <c r="W69" s="873"/>
      <c r="X69" s="873"/>
      <c r="Y69" s="873"/>
      <c r="Z69" s="873"/>
      <c r="AA69" s="873">
        <v>21</v>
      </c>
      <c r="AB69" s="873"/>
      <c r="AC69" s="873"/>
      <c r="AD69" s="873"/>
      <c r="AE69" s="873"/>
      <c r="AF69" s="873">
        <v>21</v>
      </c>
      <c r="AG69" s="873"/>
      <c r="AH69" s="873"/>
      <c r="AI69" s="873"/>
      <c r="AJ69" s="873"/>
      <c r="AK69" s="873">
        <v>34</v>
      </c>
      <c r="AL69" s="873"/>
      <c r="AM69" s="873"/>
      <c r="AN69" s="873"/>
      <c r="AO69" s="873"/>
      <c r="AP69" s="873" t="s">
        <v>609</v>
      </c>
      <c r="AQ69" s="873"/>
      <c r="AR69" s="873"/>
      <c r="AS69" s="873"/>
      <c r="AT69" s="873"/>
      <c r="AU69" s="873" t="s">
        <v>609</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593</v>
      </c>
      <c r="C70" s="916"/>
      <c r="D70" s="916"/>
      <c r="E70" s="916"/>
      <c r="F70" s="916"/>
      <c r="G70" s="916"/>
      <c r="H70" s="916"/>
      <c r="I70" s="916"/>
      <c r="J70" s="916"/>
      <c r="K70" s="916"/>
      <c r="L70" s="916"/>
      <c r="M70" s="916"/>
      <c r="N70" s="916"/>
      <c r="O70" s="916"/>
      <c r="P70" s="917"/>
      <c r="Q70" s="918">
        <v>102</v>
      </c>
      <c r="R70" s="873"/>
      <c r="S70" s="873"/>
      <c r="T70" s="873"/>
      <c r="U70" s="873"/>
      <c r="V70" s="873">
        <v>101</v>
      </c>
      <c r="W70" s="873"/>
      <c r="X70" s="873"/>
      <c r="Y70" s="873"/>
      <c r="Z70" s="873"/>
      <c r="AA70" s="873">
        <v>1</v>
      </c>
      <c r="AB70" s="873"/>
      <c r="AC70" s="873"/>
      <c r="AD70" s="873"/>
      <c r="AE70" s="873"/>
      <c r="AF70" s="873">
        <v>1</v>
      </c>
      <c r="AG70" s="873"/>
      <c r="AH70" s="873"/>
      <c r="AI70" s="873"/>
      <c r="AJ70" s="873"/>
      <c r="AK70" s="873" t="s">
        <v>622</v>
      </c>
      <c r="AL70" s="873"/>
      <c r="AM70" s="873"/>
      <c r="AN70" s="873"/>
      <c r="AO70" s="873"/>
      <c r="AP70" s="873" t="s">
        <v>609</v>
      </c>
      <c r="AQ70" s="873"/>
      <c r="AR70" s="873"/>
      <c r="AS70" s="873"/>
      <c r="AT70" s="873"/>
      <c r="AU70" s="873" t="s">
        <v>609</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594</v>
      </c>
      <c r="C71" s="916"/>
      <c r="D71" s="916"/>
      <c r="E71" s="916"/>
      <c r="F71" s="916"/>
      <c r="G71" s="916"/>
      <c r="H71" s="916"/>
      <c r="I71" s="916"/>
      <c r="J71" s="916"/>
      <c r="K71" s="916"/>
      <c r="L71" s="916"/>
      <c r="M71" s="916"/>
      <c r="N71" s="916"/>
      <c r="O71" s="916"/>
      <c r="P71" s="917"/>
      <c r="Q71" s="918">
        <v>11887</v>
      </c>
      <c r="R71" s="873"/>
      <c r="S71" s="873"/>
      <c r="T71" s="873"/>
      <c r="U71" s="873"/>
      <c r="V71" s="873">
        <v>11522</v>
      </c>
      <c r="W71" s="873"/>
      <c r="X71" s="873"/>
      <c r="Y71" s="873"/>
      <c r="Z71" s="873"/>
      <c r="AA71" s="873">
        <v>366</v>
      </c>
      <c r="AB71" s="873"/>
      <c r="AC71" s="873"/>
      <c r="AD71" s="873"/>
      <c r="AE71" s="873"/>
      <c r="AF71" s="873">
        <v>366</v>
      </c>
      <c r="AG71" s="873"/>
      <c r="AH71" s="873"/>
      <c r="AI71" s="873"/>
      <c r="AJ71" s="873"/>
      <c r="AK71" s="873" t="s">
        <v>621</v>
      </c>
      <c r="AL71" s="873"/>
      <c r="AM71" s="873"/>
      <c r="AN71" s="873"/>
      <c r="AO71" s="873"/>
      <c r="AP71" s="873" t="s">
        <v>608</v>
      </c>
      <c r="AQ71" s="873"/>
      <c r="AR71" s="873"/>
      <c r="AS71" s="873"/>
      <c r="AT71" s="873"/>
      <c r="AU71" s="873" t="s">
        <v>610</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t="s">
        <v>595</v>
      </c>
      <c r="C72" s="916"/>
      <c r="D72" s="916"/>
      <c r="E72" s="916"/>
      <c r="F72" s="916"/>
      <c r="G72" s="916"/>
      <c r="H72" s="916"/>
      <c r="I72" s="916"/>
      <c r="J72" s="916"/>
      <c r="K72" s="916"/>
      <c r="L72" s="916"/>
      <c r="M72" s="916"/>
      <c r="N72" s="916"/>
      <c r="O72" s="916"/>
      <c r="P72" s="917"/>
      <c r="Q72" s="918">
        <v>59</v>
      </c>
      <c r="R72" s="873"/>
      <c r="S72" s="873"/>
      <c r="T72" s="873"/>
      <c r="U72" s="873"/>
      <c r="V72" s="873">
        <v>59</v>
      </c>
      <c r="W72" s="873"/>
      <c r="X72" s="873"/>
      <c r="Y72" s="873"/>
      <c r="Z72" s="873"/>
      <c r="AA72" s="873" t="s">
        <v>621</v>
      </c>
      <c r="AB72" s="873"/>
      <c r="AC72" s="873"/>
      <c r="AD72" s="873"/>
      <c r="AE72" s="873"/>
      <c r="AF72" s="873" t="s">
        <v>629</v>
      </c>
      <c r="AG72" s="873"/>
      <c r="AH72" s="873"/>
      <c r="AI72" s="873"/>
      <c r="AJ72" s="873"/>
      <c r="AK72" s="873" t="s">
        <v>621</v>
      </c>
      <c r="AL72" s="873"/>
      <c r="AM72" s="873"/>
      <c r="AN72" s="873"/>
      <c r="AO72" s="873"/>
      <c r="AP72" s="873" t="s">
        <v>609</v>
      </c>
      <c r="AQ72" s="873"/>
      <c r="AR72" s="873"/>
      <c r="AS72" s="873"/>
      <c r="AT72" s="873"/>
      <c r="AU72" s="873" t="s">
        <v>609</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t="s">
        <v>596</v>
      </c>
      <c r="C73" s="916"/>
      <c r="D73" s="916"/>
      <c r="E73" s="916"/>
      <c r="F73" s="916"/>
      <c r="G73" s="916"/>
      <c r="H73" s="916"/>
      <c r="I73" s="916"/>
      <c r="J73" s="916"/>
      <c r="K73" s="916"/>
      <c r="L73" s="916"/>
      <c r="M73" s="916"/>
      <c r="N73" s="916"/>
      <c r="O73" s="916"/>
      <c r="P73" s="917"/>
      <c r="Q73" s="918">
        <v>35</v>
      </c>
      <c r="R73" s="873"/>
      <c r="S73" s="873"/>
      <c r="T73" s="873"/>
      <c r="U73" s="873"/>
      <c r="V73" s="873">
        <v>32</v>
      </c>
      <c r="W73" s="873"/>
      <c r="X73" s="873"/>
      <c r="Y73" s="873"/>
      <c r="Z73" s="873"/>
      <c r="AA73" s="873">
        <v>3</v>
      </c>
      <c r="AB73" s="873"/>
      <c r="AC73" s="873"/>
      <c r="AD73" s="873"/>
      <c r="AE73" s="873"/>
      <c r="AF73" s="873">
        <v>3</v>
      </c>
      <c r="AG73" s="873"/>
      <c r="AH73" s="873"/>
      <c r="AI73" s="873"/>
      <c r="AJ73" s="873"/>
      <c r="AK73" s="873" t="s">
        <v>621</v>
      </c>
      <c r="AL73" s="873"/>
      <c r="AM73" s="873"/>
      <c r="AN73" s="873"/>
      <c r="AO73" s="873"/>
      <c r="AP73" s="873" t="s">
        <v>609</v>
      </c>
      <c r="AQ73" s="873"/>
      <c r="AR73" s="873"/>
      <c r="AS73" s="873"/>
      <c r="AT73" s="873"/>
      <c r="AU73" s="873" t="s">
        <v>609</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t="s">
        <v>597</v>
      </c>
      <c r="C74" s="916"/>
      <c r="D74" s="916"/>
      <c r="E74" s="916"/>
      <c r="F74" s="916"/>
      <c r="G74" s="916"/>
      <c r="H74" s="916"/>
      <c r="I74" s="916"/>
      <c r="J74" s="916"/>
      <c r="K74" s="916"/>
      <c r="L74" s="916"/>
      <c r="M74" s="916"/>
      <c r="N74" s="916"/>
      <c r="O74" s="916"/>
      <c r="P74" s="917"/>
      <c r="Q74" s="918">
        <v>22</v>
      </c>
      <c r="R74" s="873"/>
      <c r="S74" s="873"/>
      <c r="T74" s="873"/>
      <c r="U74" s="873"/>
      <c r="V74" s="873">
        <v>5</v>
      </c>
      <c r="W74" s="873"/>
      <c r="X74" s="873"/>
      <c r="Y74" s="873"/>
      <c r="Z74" s="873"/>
      <c r="AA74" s="873">
        <v>17</v>
      </c>
      <c r="AB74" s="873"/>
      <c r="AC74" s="873"/>
      <c r="AD74" s="873"/>
      <c r="AE74" s="873"/>
      <c r="AF74" s="873">
        <v>17</v>
      </c>
      <c r="AG74" s="873"/>
      <c r="AH74" s="873"/>
      <c r="AI74" s="873"/>
      <c r="AJ74" s="873"/>
      <c r="AK74" s="873" t="s">
        <v>621</v>
      </c>
      <c r="AL74" s="873"/>
      <c r="AM74" s="873"/>
      <c r="AN74" s="873"/>
      <c r="AO74" s="873"/>
      <c r="AP74" s="873" t="s">
        <v>610</v>
      </c>
      <c r="AQ74" s="873"/>
      <c r="AR74" s="873"/>
      <c r="AS74" s="873"/>
      <c r="AT74" s="873"/>
      <c r="AU74" s="873" t="s">
        <v>608</v>
      </c>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t="s">
        <v>598</v>
      </c>
      <c r="C75" s="916"/>
      <c r="D75" s="916"/>
      <c r="E75" s="916"/>
      <c r="F75" s="916"/>
      <c r="G75" s="916"/>
      <c r="H75" s="916"/>
      <c r="I75" s="916"/>
      <c r="J75" s="916"/>
      <c r="K75" s="916"/>
      <c r="L75" s="916"/>
      <c r="M75" s="916"/>
      <c r="N75" s="916"/>
      <c r="O75" s="916"/>
      <c r="P75" s="917"/>
      <c r="Q75" s="921">
        <v>25</v>
      </c>
      <c r="R75" s="922"/>
      <c r="S75" s="922"/>
      <c r="T75" s="922"/>
      <c r="U75" s="872"/>
      <c r="V75" s="923">
        <v>33</v>
      </c>
      <c r="W75" s="922"/>
      <c r="X75" s="922"/>
      <c r="Y75" s="922"/>
      <c r="Z75" s="872"/>
      <c r="AA75" s="923">
        <v>-8</v>
      </c>
      <c r="AB75" s="922"/>
      <c r="AC75" s="922"/>
      <c r="AD75" s="922"/>
      <c r="AE75" s="872"/>
      <c r="AF75" s="923">
        <v>-8</v>
      </c>
      <c r="AG75" s="922"/>
      <c r="AH75" s="922"/>
      <c r="AI75" s="922"/>
      <c r="AJ75" s="872"/>
      <c r="AK75" s="923" t="s">
        <v>620</v>
      </c>
      <c r="AL75" s="922"/>
      <c r="AM75" s="922"/>
      <c r="AN75" s="922"/>
      <c r="AO75" s="872"/>
      <c r="AP75" s="923" t="s">
        <v>608</v>
      </c>
      <c r="AQ75" s="922"/>
      <c r="AR75" s="922"/>
      <c r="AS75" s="922"/>
      <c r="AT75" s="872"/>
      <c r="AU75" s="923" t="s">
        <v>608</v>
      </c>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t="s">
        <v>599</v>
      </c>
      <c r="C76" s="916"/>
      <c r="D76" s="916"/>
      <c r="E76" s="916"/>
      <c r="F76" s="916"/>
      <c r="G76" s="916"/>
      <c r="H76" s="916"/>
      <c r="I76" s="916"/>
      <c r="J76" s="916"/>
      <c r="K76" s="916"/>
      <c r="L76" s="916"/>
      <c r="M76" s="916"/>
      <c r="N76" s="916"/>
      <c r="O76" s="916"/>
      <c r="P76" s="917"/>
      <c r="Q76" s="921">
        <v>4516</v>
      </c>
      <c r="R76" s="922"/>
      <c r="S76" s="922"/>
      <c r="T76" s="922"/>
      <c r="U76" s="872"/>
      <c r="V76" s="923">
        <v>4078</v>
      </c>
      <c r="W76" s="922"/>
      <c r="X76" s="922"/>
      <c r="Y76" s="922"/>
      <c r="Z76" s="872"/>
      <c r="AA76" s="923">
        <v>438</v>
      </c>
      <c r="AB76" s="922"/>
      <c r="AC76" s="922"/>
      <c r="AD76" s="922"/>
      <c r="AE76" s="872"/>
      <c r="AF76" s="923">
        <v>438</v>
      </c>
      <c r="AG76" s="922"/>
      <c r="AH76" s="922"/>
      <c r="AI76" s="922"/>
      <c r="AJ76" s="872"/>
      <c r="AK76" s="923" t="s">
        <v>620</v>
      </c>
      <c r="AL76" s="922"/>
      <c r="AM76" s="922"/>
      <c r="AN76" s="922"/>
      <c r="AO76" s="872"/>
      <c r="AP76" s="923">
        <v>2426</v>
      </c>
      <c r="AQ76" s="922"/>
      <c r="AR76" s="922"/>
      <c r="AS76" s="922"/>
      <c r="AT76" s="872"/>
      <c r="AU76" s="923">
        <v>183</v>
      </c>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t="s">
        <v>600</v>
      </c>
      <c r="C77" s="916"/>
      <c r="D77" s="916"/>
      <c r="E77" s="916"/>
      <c r="F77" s="916"/>
      <c r="G77" s="916"/>
      <c r="H77" s="916"/>
      <c r="I77" s="916"/>
      <c r="J77" s="916"/>
      <c r="K77" s="916"/>
      <c r="L77" s="916"/>
      <c r="M77" s="916"/>
      <c r="N77" s="916"/>
      <c r="O77" s="916"/>
      <c r="P77" s="917"/>
      <c r="Q77" s="921">
        <v>2234</v>
      </c>
      <c r="R77" s="922"/>
      <c r="S77" s="922"/>
      <c r="T77" s="922"/>
      <c r="U77" s="872"/>
      <c r="V77" s="923">
        <v>2172</v>
      </c>
      <c r="W77" s="922"/>
      <c r="X77" s="922"/>
      <c r="Y77" s="922"/>
      <c r="Z77" s="872"/>
      <c r="AA77" s="923">
        <v>62</v>
      </c>
      <c r="AB77" s="922"/>
      <c r="AC77" s="922"/>
      <c r="AD77" s="922"/>
      <c r="AE77" s="872"/>
      <c r="AF77" s="923">
        <v>62</v>
      </c>
      <c r="AG77" s="922"/>
      <c r="AH77" s="922"/>
      <c r="AI77" s="922"/>
      <c r="AJ77" s="872"/>
      <c r="AK77" s="923" t="s">
        <v>621</v>
      </c>
      <c r="AL77" s="922"/>
      <c r="AM77" s="922"/>
      <c r="AN77" s="922"/>
      <c r="AO77" s="872"/>
      <c r="AP77" s="923">
        <v>2692</v>
      </c>
      <c r="AQ77" s="922"/>
      <c r="AR77" s="922"/>
      <c r="AS77" s="922"/>
      <c r="AT77" s="872"/>
      <c r="AU77" s="923">
        <v>896</v>
      </c>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t="s">
        <v>601</v>
      </c>
      <c r="C78" s="916"/>
      <c r="D78" s="916"/>
      <c r="E78" s="916"/>
      <c r="F78" s="916"/>
      <c r="G78" s="916"/>
      <c r="H78" s="916"/>
      <c r="I78" s="916"/>
      <c r="J78" s="916"/>
      <c r="K78" s="916"/>
      <c r="L78" s="916"/>
      <c r="M78" s="916"/>
      <c r="N78" s="916"/>
      <c r="O78" s="916"/>
      <c r="P78" s="917"/>
      <c r="Q78" s="918">
        <v>291</v>
      </c>
      <c r="R78" s="873"/>
      <c r="S78" s="873"/>
      <c r="T78" s="873"/>
      <c r="U78" s="873"/>
      <c r="V78" s="873">
        <v>277</v>
      </c>
      <c r="W78" s="873"/>
      <c r="X78" s="873"/>
      <c r="Y78" s="873"/>
      <c r="Z78" s="873"/>
      <c r="AA78" s="873">
        <v>13</v>
      </c>
      <c r="AB78" s="873"/>
      <c r="AC78" s="873"/>
      <c r="AD78" s="873"/>
      <c r="AE78" s="873"/>
      <c r="AF78" s="873">
        <v>13</v>
      </c>
      <c r="AG78" s="873"/>
      <c r="AH78" s="873"/>
      <c r="AI78" s="873"/>
      <c r="AJ78" s="873"/>
      <c r="AK78" s="873">
        <v>90</v>
      </c>
      <c r="AL78" s="873"/>
      <c r="AM78" s="873"/>
      <c r="AN78" s="873"/>
      <c r="AO78" s="873"/>
      <c r="AP78" s="873" t="s">
        <v>608</v>
      </c>
      <c r="AQ78" s="873"/>
      <c r="AR78" s="873"/>
      <c r="AS78" s="873"/>
      <c r="AT78" s="873"/>
      <c r="AU78" s="873" t="s">
        <v>608</v>
      </c>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t="s">
        <v>602</v>
      </c>
      <c r="C79" s="916"/>
      <c r="D79" s="916"/>
      <c r="E79" s="916"/>
      <c r="F79" s="916"/>
      <c r="G79" s="916"/>
      <c r="H79" s="916"/>
      <c r="I79" s="916"/>
      <c r="J79" s="916"/>
      <c r="K79" s="916"/>
      <c r="L79" s="916"/>
      <c r="M79" s="916"/>
      <c r="N79" s="916"/>
      <c r="O79" s="916"/>
      <c r="P79" s="917"/>
      <c r="Q79" s="918">
        <v>66</v>
      </c>
      <c r="R79" s="873"/>
      <c r="S79" s="873"/>
      <c r="T79" s="873"/>
      <c r="U79" s="873"/>
      <c r="V79" s="873">
        <v>66</v>
      </c>
      <c r="W79" s="873"/>
      <c r="X79" s="873"/>
      <c r="Y79" s="873"/>
      <c r="Z79" s="873"/>
      <c r="AA79" s="873" t="s">
        <v>623</v>
      </c>
      <c r="AB79" s="873"/>
      <c r="AC79" s="873"/>
      <c r="AD79" s="873"/>
      <c r="AE79" s="873"/>
      <c r="AF79" s="873" t="s">
        <v>621</v>
      </c>
      <c r="AG79" s="873"/>
      <c r="AH79" s="873"/>
      <c r="AI79" s="873"/>
      <c r="AJ79" s="873"/>
      <c r="AK79" s="873" t="s">
        <v>621</v>
      </c>
      <c r="AL79" s="873"/>
      <c r="AM79" s="873"/>
      <c r="AN79" s="873"/>
      <c r="AO79" s="873"/>
      <c r="AP79" s="873" t="s">
        <v>608</v>
      </c>
      <c r="AQ79" s="873"/>
      <c r="AR79" s="873"/>
      <c r="AS79" s="873"/>
      <c r="AT79" s="873"/>
      <c r="AU79" s="873" t="s">
        <v>608</v>
      </c>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t="s">
        <v>603</v>
      </c>
      <c r="C80" s="916"/>
      <c r="D80" s="916"/>
      <c r="E80" s="916"/>
      <c r="F80" s="916"/>
      <c r="G80" s="916"/>
      <c r="H80" s="916"/>
      <c r="I80" s="916"/>
      <c r="J80" s="916"/>
      <c r="K80" s="916"/>
      <c r="L80" s="916"/>
      <c r="M80" s="916"/>
      <c r="N80" s="916"/>
      <c r="O80" s="916"/>
      <c r="P80" s="917"/>
      <c r="Q80" s="918">
        <v>244</v>
      </c>
      <c r="R80" s="873"/>
      <c r="S80" s="873"/>
      <c r="T80" s="873"/>
      <c r="U80" s="873"/>
      <c r="V80" s="873">
        <v>231</v>
      </c>
      <c r="W80" s="873"/>
      <c r="X80" s="873"/>
      <c r="Y80" s="873"/>
      <c r="Z80" s="873"/>
      <c r="AA80" s="873">
        <v>13</v>
      </c>
      <c r="AB80" s="873"/>
      <c r="AC80" s="873"/>
      <c r="AD80" s="873"/>
      <c r="AE80" s="873"/>
      <c r="AF80" s="873">
        <v>13</v>
      </c>
      <c r="AG80" s="873"/>
      <c r="AH80" s="873"/>
      <c r="AI80" s="873"/>
      <c r="AJ80" s="873"/>
      <c r="AK80" s="873">
        <v>36</v>
      </c>
      <c r="AL80" s="873"/>
      <c r="AM80" s="873"/>
      <c r="AN80" s="873"/>
      <c r="AO80" s="873"/>
      <c r="AP80" s="873" t="s">
        <v>608</v>
      </c>
      <c r="AQ80" s="873"/>
      <c r="AR80" s="873"/>
      <c r="AS80" s="873"/>
      <c r="AT80" s="873"/>
      <c r="AU80" s="873" t="s">
        <v>608</v>
      </c>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t="s">
        <v>604</v>
      </c>
      <c r="C81" s="916"/>
      <c r="D81" s="916"/>
      <c r="E81" s="916"/>
      <c r="F81" s="916"/>
      <c r="G81" s="916"/>
      <c r="H81" s="916"/>
      <c r="I81" s="916"/>
      <c r="J81" s="916"/>
      <c r="K81" s="916"/>
      <c r="L81" s="916"/>
      <c r="M81" s="916"/>
      <c r="N81" s="916"/>
      <c r="O81" s="916"/>
      <c r="P81" s="917"/>
      <c r="Q81" s="918">
        <v>767604</v>
      </c>
      <c r="R81" s="873"/>
      <c r="S81" s="873"/>
      <c r="T81" s="873"/>
      <c r="U81" s="873"/>
      <c r="V81" s="873">
        <v>751444</v>
      </c>
      <c r="W81" s="873"/>
      <c r="X81" s="873"/>
      <c r="Y81" s="873"/>
      <c r="Z81" s="873"/>
      <c r="AA81" s="873">
        <v>16160</v>
      </c>
      <c r="AB81" s="873"/>
      <c r="AC81" s="873"/>
      <c r="AD81" s="873"/>
      <c r="AE81" s="873"/>
      <c r="AF81" s="873">
        <v>16160</v>
      </c>
      <c r="AG81" s="873"/>
      <c r="AH81" s="873"/>
      <c r="AI81" s="873"/>
      <c r="AJ81" s="873"/>
      <c r="AK81" s="873" t="s">
        <v>621</v>
      </c>
      <c r="AL81" s="873"/>
      <c r="AM81" s="873"/>
      <c r="AN81" s="873"/>
      <c r="AO81" s="873"/>
      <c r="AP81" s="873" t="s">
        <v>608</v>
      </c>
      <c r="AQ81" s="873"/>
      <c r="AR81" s="873"/>
      <c r="AS81" s="873"/>
      <c r="AT81" s="873"/>
      <c r="AU81" s="873" t="s">
        <v>609</v>
      </c>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t="s">
        <v>605</v>
      </c>
      <c r="C82" s="916"/>
      <c r="D82" s="916"/>
      <c r="E82" s="916"/>
      <c r="F82" s="916"/>
      <c r="G82" s="916"/>
      <c r="H82" s="916"/>
      <c r="I82" s="916"/>
      <c r="J82" s="916"/>
      <c r="K82" s="916"/>
      <c r="L82" s="916"/>
      <c r="M82" s="916"/>
      <c r="N82" s="916"/>
      <c r="O82" s="916"/>
      <c r="P82" s="917"/>
      <c r="Q82" s="918">
        <v>1531</v>
      </c>
      <c r="R82" s="873"/>
      <c r="S82" s="873"/>
      <c r="T82" s="873"/>
      <c r="U82" s="873"/>
      <c r="V82" s="873">
        <v>1323</v>
      </c>
      <c r="W82" s="873"/>
      <c r="X82" s="873"/>
      <c r="Y82" s="873"/>
      <c r="Z82" s="873"/>
      <c r="AA82" s="873">
        <v>208</v>
      </c>
      <c r="AB82" s="873"/>
      <c r="AC82" s="873"/>
      <c r="AD82" s="873"/>
      <c r="AE82" s="873"/>
      <c r="AF82" s="873">
        <v>1996</v>
      </c>
      <c r="AG82" s="873"/>
      <c r="AH82" s="873"/>
      <c r="AI82" s="873"/>
      <c r="AJ82" s="873"/>
      <c r="AK82" s="873" t="s">
        <v>618</v>
      </c>
      <c r="AL82" s="873"/>
      <c r="AM82" s="873"/>
      <c r="AN82" s="873"/>
      <c r="AO82" s="873"/>
      <c r="AP82" s="873">
        <v>243</v>
      </c>
      <c r="AQ82" s="873"/>
      <c r="AR82" s="873"/>
      <c r="AS82" s="873"/>
      <c r="AT82" s="873"/>
      <c r="AU82" s="873" t="s">
        <v>608</v>
      </c>
      <c r="AV82" s="873"/>
      <c r="AW82" s="873"/>
      <c r="AX82" s="873"/>
      <c r="AY82" s="873"/>
      <c r="AZ82" s="919" t="s">
        <v>611</v>
      </c>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t="s">
        <v>606</v>
      </c>
      <c r="C83" s="916"/>
      <c r="D83" s="916"/>
      <c r="E83" s="916"/>
      <c r="F83" s="916"/>
      <c r="G83" s="916"/>
      <c r="H83" s="916"/>
      <c r="I83" s="916"/>
      <c r="J83" s="916"/>
      <c r="K83" s="916"/>
      <c r="L83" s="916"/>
      <c r="M83" s="916"/>
      <c r="N83" s="916"/>
      <c r="O83" s="916"/>
      <c r="P83" s="917"/>
      <c r="Q83" s="918">
        <v>541</v>
      </c>
      <c r="R83" s="873"/>
      <c r="S83" s="873"/>
      <c r="T83" s="873"/>
      <c r="U83" s="873"/>
      <c r="V83" s="873">
        <v>507</v>
      </c>
      <c r="W83" s="873"/>
      <c r="X83" s="873"/>
      <c r="Y83" s="873"/>
      <c r="Z83" s="873"/>
      <c r="AA83" s="873">
        <v>34</v>
      </c>
      <c r="AB83" s="873"/>
      <c r="AC83" s="873"/>
      <c r="AD83" s="873"/>
      <c r="AE83" s="873"/>
      <c r="AF83" s="873">
        <v>1357</v>
      </c>
      <c r="AG83" s="873"/>
      <c r="AH83" s="873"/>
      <c r="AI83" s="873"/>
      <c r="AJ83" s="873"/>
      <c r="AK83" s="873" t="s">
        <v>620</v>
      </c>
      <c r="AL83" s="873"/>
      <c r="AM83" s="873"/>
      <c r="AN83" s="873"/>
      <c r="AO83" s="873"/>
      <c r="AP83" s="873">
        <v>2221</v>
      </c>
      <c r="AQ83" s="873"/>
      <c r="AR83" s="873"/>
      <c r="AS83" s="873"/>
      <c r="AT83" s="873"/>
      <c r="AU83" s="873" t="s">
        <v>608</v>
      </c>
      <c r="AV83" s="873"/>
      <c r="AW83" s="873"/>
      <c r="AX83" s="873"/>
      <c r="AY83" s="873"/>
      <c r="AZ83" s="919" t="s">
        <v>611</v>
      </c>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t="s">
        <v>607</v>
      </c>
      <c r="C84" s="916"/>
      <c r="D84" s="916"/>
      <c r="E84" s="916"/>
      <c r="F84" s="916"/>
      <c r="G84" s="916"/>
      <c r="H84" s="916"/>
      <c r="I84" s="916"/>
      <c r="J84" s="916"/>
      <c r="K84" s="916"/>
      <c r="L84" s="916"/>
      <c r="M84" s="916"/>
      <c r="N84" s="916"/>
      <c r="O84" s="916"/>
      <c r="P84" s="917"/>
      <c r="Q84" s="918">
        <v>3830</v>
      </c>
      <c r="R84" s="873"/>
      <c r="S84" s="873"/>
      <c r="T84" s="873"/>
      <c r="U84" s="873"/>
      <c r="V84" s="873">
        <v>3387</v>
      </c>
      <c r="W84" s="873"/>
      <c r="X84" s="873"/>
      <c r="Y84" s="873"/>
      <c r="Z84" s="873"/>
      <c r="AA84" s="873">
        <v>444</v>
      </c>
      <c r="AB84" s="873"/>
      <c r="AC84" s="873"/>
      <c r="AD84" s="873"/>
      <c r="AE84" s="873"/>
      <c r="AF84" s="873">
        <v>2211</v>
      </c>
      <c r="AG84" s="873"/>
      <c r="AH84" s="873"/>
      <c r="AI84" s="873"/>
      <c r="AJ84" s="873"/>
      <c r="AK84" s="873" t="s">
        <v>620</v>
      </c>
      <c r="AL84" s="873"/>
      <c r="AM84" s="873"/>
      <c r="AN84" s="873"/>
      <c r="AO84" s="873"/>
      <c r="AP84" s="873">
        <v>8226</v>
      </c>
      <c r="AQ84" s="873"/>
      <c r="AR84" s="873"/>
      <c r="AS84" s="873"/>
      <c r="AT84" s="873"/>
      <c r="AU84" s="873" t="s">
        <v>608</v>
      </c>
      <c r="AV84" s="873"/>
      <c r="AW84" s="873"/>
      <c r="AX84" s="873"/>
      <c r="AY84" s="873"/>
      <c r="AZ84" s="919" t="s">
        <v>611</v>
      </c>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386</v>
      </c>
      <c r="B88" s="832" t="s">
        <v>419</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22747</v>
      </c>
      <c r="AG88" s="884"/>
      <c r="AH88" s="884"/>
      <c r="AI88" s="884"/>
      <c r="AJ88" s="884"/>
      <c r="AK88" s="881"/>
      <c r="AL88" s="881"/>
      <c r="AM88" s="881"/>
      <c r="AN88" s="881"/>
      <c r="AO88" s="881"/>
      <c r="AP88" s="884">
        <v>15808</v>
      </c>
      <c r="AQ88" s="884"/>
      <c r="AR88" s="884"/>
      <c r="AS88" s="884"/>
      <c r="AT88" s="884"/>
      <c r="AU88" s="884">
        <v>1079</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32" t="s">
        <v>420</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5</v>
      </c>
      <c r="CS102" s="892"/>
      <c r="CT102" s="892"/>
      <c r="CU102" s="892"/>
      <c r="CV102" s="935"/>
      <c r="CW102" s="934" t="s">
        <v>625</v>
      </c>
      <c r="CX102" s="892"/>
      <c r="CY102" s="892"/>
      <c r="CZ102" s="892"/>
      <c r="DA102" s="935"/>
      <c r="DB102" s="934" t="s">
        <v>626</v>
      </c>
      <c r="DC102" s="892"/>
      <c r="DD102" s="892"/>
      <c r="DE102" s="892"/>
      <c r="DF102" s="935"/>
      <c r="DG102" s="934" t="s">
        <v>625</v>
      </c>
      <c r="DH102" s="892"/>
      <c r="DI102" s="892"/>
      <c r="DJ102" s="892"/>
      <c r="DK102" s="935"/>
      <c r="DL102" s="934" t="s">
        <v>625</v>
      </c>
      <c r="DM102" s="892"/>
      <c r="DN102" s="892"/>
      <c r="DO102" s="892"/>
      <c r="DP102" s="935"/>
      <c r="DQ102" s="934" t="s">
        <v>625</v>
      </c>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421</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422</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425</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426</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427</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428</v>
      </c>
      <c r="AB109" s="937"/>
      <c r="AC109" s="937"/>
      <c r="AD109" s="937"/>
      <c r="AE109" s="938"/>
      <c r="AF109" s="936" t="s">
        <v>305</v>
      </c>
      <c r="AG109" s="937"/>
      <c r="AH109" s="937"/>
      <c r="AI109" s="937"/>
      <c r="AJ109" s="938"/>
      <c r="AK109" s="936" t="s">
        <v>304</v>
      </c>
      <c r="AL109" s="937"/>
      <c r="AM109" s="937"/>
      <c r="AN109" s="937"/>
      <c r="AO109" s="938"/>
      <c r="AP109" s="936" t="s">
        <v>429</v>
      </c>
      <c r="AQ109" s="937"/>
      <c r="AR109" s="937"/>
      <c r="AS109" s="937"/>
      <c r="AT109" s="939"/>
      <c r="AU109" s="956" t="s">
        <v>427</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428</v>
      </c>
      <c r="BR109" s="937"/>
      <c r="BS109" s="937"/>
      <c r="BT109" s="937"/>
      <c r="BU109" s="938"/>
      <c r="BV109" s="936" t="s">
        <v>305</v>
      </c>
      <c r="BW109" s="937"/>
      <c r="BX109" s="937"/>
      <c r="BY109" s="937"/>
      <c r="BZ109" s="938"/>
      <c r="CA109" s="936" t="s">
        <v>304</v>
      </c>
      <c r="CB109" s="937"/>
      <c r="CC109" s="937"/>
      <c r="CD109" s="937"/>
      <c r="CE109" s="938"/>
      <c r="CF109" s="957" t="s">
        <v>429</v>
      </c>
      <c r="CG109" s="957"/>
      <c r="CH109" s="957"/>
      <c r="CI109" s="957"/>
      <c r="CJ109" s="957"/>
      <c r="CK109" s="936" t="s">
        <v>430</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428</v>
      </c>
      <c r="DH109" s="937"/>
      <c r="DI109" s="937"/>
      <c r="DJ109" s="937"/>
      <c r="DK109" s="938"/>
      <c r="DL109" s="936" t="s">
        <v>305</v>
      </c>
      <c r="DM109" s="937"/>
      <c r="DN109" s="937"/>
      <c r="DO109" s="937"/>
      <c r="DP109" s="938"/>
      <c r="DQ109" s="936" t="s">
        <v>304</v>
      </c>
      <c r="DR109" s="937"/>
      <c r="DS109" s="937"/>
      <c r="DT109" s="937"/>
      <c r="DU109" s="938"/>
      <c r="DV109" s="936" t="s">
        <v>429</v>
      </c>
      <c r="DW109" s="937"/>
      <c r="DX109" s="937"/>
      <c r="DY109" s="937"/>
      <c r="DZ109" s="939"/>
    </row>
    <row r="110" spans="1:131" s="246" customFormat="1" ht="26.25" customHeight="1" x14ac:dyDescent="0.15">
      <c r="A110" s="940" t="s">
        <v>431</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2114952</v>
      </c>
      <c r="AB110" s="944"/>
      <c r="AC110" s="944"/>
      <c r="AD110" s="944"/>
      <c r="AE110" s="945"/>
      <c r="AF110" s="946">
        <v>2084226</v>
      </c>
      <c r="AG110" s="944"/>
      <c r="AH110" s="944"/>
      <c r="AI110" s="944"/>
      <c r="AJ110" s="945"/>
      <c r="AK110" s="946">
        <v>1802331</v>
      </c>
      <c r="AL110" s="944"/>
      <c r="AM110" s="944"/>
      <c r="AN110" s="944"/>
      <c r="AO110" s="945"/>
      <c r="AP110" s="947">
        <v>18.100000000000001</v>
      </c>
      <c r="AQ110" s="948"/>
      <c r="AR110" s="948"/>
      <c r="AS110" s="948"/>
      <c r="AT110" s="949"/>
      <c r="AU110" s="950" t="s">
        <v>73</v>
      </c>
      <c r="AV110" s="951"/>
      <c r="AW110" s="951"/>
      <c r="AX110" s="951"/>
      <c r="AY110" s="951"/>
      <c r="AZ110" s="992" t="s">
        <v>432</v>
      </c>
      <c r="BA110" s="941"/>
      <c r="BB110" s="941"/>
      <c r="BC110" s="941"/>
      <c r="BD110" s="941"/>
      <c r="BE110" s="941"/>
      <c r="BF110" s="941"/>
      <c r="BG110" s="941"/>
      <c r="BH110" s="941"/>
      <c r="BI110" s="941"/>
      <c r="BJ110" s="941"/>
      <c r="BK110" s="941"/>
      <c r="BL110" s="941"/>
      <c r="BM110" s="941"/>
      <c r="BN110" s="941"/>
      <c r="BO110" s="941"/>
      <c r="BP110" s="942"/>
      <c r="BQ110" s="978">
        <v>18353076</v>
      </c>
      <c r="BR110" s="979"/>
      <c r="BS110" s="979"/>
      <c r="BT110" s="979"/>
      <c r="BU110" s="979"/>
      <c r="BV110" s="979">
        <v>17741807</v>
      </c>
      <c r="BW110" s="979"/>
      <c r="BX110" s="979"/>
      <c r="BY110" s="979"/>
      <c r="BZ110" s="979"/>
      <c r="CA110" s="979">
        <v>17771404</v>
      </c>
      <c r="CB110" s="979"/>
      <c r="CC110" s="979"/>
      <c r="CD110" s="979"/>
      <c r="CE110" s="979"/>
      <c r="CF110" s="993">
        <v>178.6</v>
      </c>
      <c r="CG110" s="994"/>
      <c r="CH110" s="994"/>
      <c r="CI110" s="994"/>
      <c r="CJ110" s="994"/>
      <c r="CK110" s="995" t="s">
        <v>433</v>
      </c>
      <c r="CL110" s="996"/>
      <c r="CM110" s="975" t="s">
        <v>434</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435</v>
      </c>
      <c r="DH110" s="979"/>
      <c r="DI110" s="979"/>
      <c r="DJ110" s="979"/>
      <c r="DK110" s="979"/>
      <c r="DL110" s="979" t="s">
        <v>435</v>
      </c>
      <c r="DM110" s="979"/>
      <c r="DN110" s="979"/>
      <c r="DO110" s="979"/>
      <c r="DP110" s="979"/>
      <c r="DQ110" s="979" t="s">
        <v>436</v>
      </c>
      <c r="DR110" s="979"/>
      <c r="DS110" s="979"/>
      <c r="DT110" s="979"/>
      <c r="DU110" s="979"/>
      <c r="DV110" s="980" t="s">
        <v>435</v>
      </c>
      <c r="DW110" s="980"/>
      <c r="DX110" s="980"/>
      <c r="DY110" s="980"/>
      <c r="DZ110" s="981"/>
    </row>
    <row r="111" spans="1:131" s="246" customFormat="1" ht="26.25" customHeight="1" x14ac:dyDescent="0.15">
      <c r="A111" s="982" t="s">
        <v>437</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435</v>
      </c>
      <c r="AB111" s="986"/>
      <c r="AC111" s="986"/>
      <c r="AD111" s="986"/>
      <c r="AE111" s="987"/>
      <c r="AF111" s="988" t="s">
        <v>435</v>
      </c>
      <c r="AG111" s="986"/>
      <c r="AH111" s="986"/>
      <c r="AI111" s="986"/>
      <c r="AJ111" s="987"/>
      <c r="AK111" s="988" t="s">
        <v>435</v>
      </c>
      <c r="AL111" s="986"/>
      <c r="AM111" s="986"/>
      <c r="AN111" s="986"/>
      <c r="AO111" s="987"/>
      <c r="AP111" s="989" t="s">
        <v>435</v>
      </c>
      <c r="AQ111" s="990"/>
      <c r="AR111" s="990"/>
      <c r="AS111" s="990"/>
      <c r="AT111" s="991"/>
      <c r="AU111" s="952"/>
      <c r="AV111" s="953"/>
      <c r="AW111" s="953"/>
      <c r="AX111" s="953"/>
      <c r="AY111" s="953"/>
      <c r="AZ111" s="1001" t="s">
        <v>438</v>
      </c>
      <c r="BA111" s="1002"/>
      <c r="BB111" s="1002"/>
      <c r="BC111" s="1002"/>
      <c r="BD111" s="1002"/>
      <c r="BE111" s="1002"/>
      <c r="BF111" s="1002"/>
      <c r="BG111" s="1002"/>
      <c r="BH111" s="1002"/>
      <c r="BI111" s="1002"/>
      <c r="BJ111" s="1002"/>
      <c r="BK111" s="1002"/>
      <c r="BL111" s="1002"/>
      <c r="BM111" s="1002"/>
      <c r="BN111" s="1002"/>
      <c r="BO111" s="1002"/>
      <c r="BP111" s="1003"/>
      <c r="BQ111" s="971">
        <v>533387</v>
      </c>
      <c r="BR111" s="972"/>
      <c r="BS111" s="972"/>
      <c r="BT111" s="972"/>
      <c r="BU111" s="972"/>
      <c r="BV111" s="972">
        <v>444528</v>
      </c>
      <c r="BW111" s="972"/>
      <c r="BX111" s="972"/>
      <c r="BY111" s="972"/>
      <c r="BZ111" s="972"/>
      <c r="CA111" s="972">
        <v>322886</v>
      </c>
      <c r="CB111" s="972"/>
      <c r="CC111" s="972"/>
      <c r="CD111" s="972"/>
      <c r="CE111" s="972"/>
      <c r="CF111" s="966">
        <v>3.2</v>
      </c>
      <c r="CG111" s="967"/>
      <c r="CH111" s="967"/>
      <c r="CI111" s="967"/>
      <c r="CJ111" s="967"/>
      <c r="CK111" s="997"/>
      <c r="CL111" s="998"/>
      <c r="CM111" s="968" t="s">
        <v>439</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126</v>
      </c>
      <c r="DH111" s="972"/>
      <c r="DI111" s="972"/>
      <c r="DJ111" s="972"/>
      <c r="DK111" s="972"/>
      <c r="DL111" s="972" t="s">
        <v>440</v>
      </c>
      <c r="DM111" s="972"/>
      <c r="DN111" s="972"/>
      <c r="DO111" s="972"/>
      <c r="DP111" s="972"/>
      <c r="DQ111" s="972" t="s">
        <v>126</v>
      </c>
      <c r="DR111" s="972"/>
      <c r="DS111" s="972"/>
      <c r="DT111" s="972"/>
      <c r="DU111" s="972"/>
      <c r="DV111" s="973" t="s">
        <v>126</v>
      </c>
      <c r="DW111" s="973"/>
      <c r="DX111" s="973"/>
      <c r="DY111" s="973"/>
      <c r="DZ111" s="974"/>
    </row>
    <row r="112" spans="1:131" s="246" customFormat="1" ht="26.25" customHeight="1" x14ac:dyDescent="0.15">
      <c r="A112" s="1004" t="s">
        <v>441</v>
      </c>
      <c r="B112" s="1005"/>
      <c r="C112" s="1002" t="s">
        <v>442</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126</v>
      </c>
      <c r="AB112" s="1011"/>
      <c r="AC112" s="1011"/>
      <c r="AD112" s="1011"/>
      <c r="AE112" s="1012"/>
      <c r="AF112" s="1013" t="s">
        <v>443</v>
      </c>
      <c r="AG112" s="1011"/>
      <c r="AH112" s="1011"/>
      <c r="AI112" s="1011"/>
      <c r="AJ112" s="1012"/>
      <c r="AK112" s="1013" t="s">
        <v>126</v>
      </c>
      <c r="AL112" s="1011"/>
      <c r="AM112" s="1011"/>
      <c r="AN112" s="1011"/>
      <c r="AO112" s="1012"/>
      <c r="AP112" s="1014" t="s">
        <v>444</v>
      </c>
      <c r="AQ112" s="1015"/>
      <c r="AR112" s="1015"/>
      <c r="AS112" s="1015"/>
      <c r="AT112" s="1016"/>
      <c r="AU112" s="952"/>
      <c r="AV112" s="953"/>
      <c r="AW112" s="953"/>
      <c r="AX112" s="953"/>
      <c r="AY112" s="953"/>
      <c r="AZ112" s="1001" t="s">
        <v>445</v>
      </c>
      <c r="BA112" s="1002"/>
      <c r="BB112" s="1002"/>
      <c r="BC112" s="1002"/>
      <c r="BD112" s="1002"/>
      <c r="BE112" s="1002"/>
      <c r="BF112" s="1002"/>
      <c r="BG112" s="1002"/>
      <c r="BH112" s="1002"/>
      <c r="BI112" s="1002"/>
      <c r="BJ112" s="1002"/>
      <c r="BK112" s="1002"/>
      <c r="BL112" s="1002"/>
      <c r="BM112" s="1002"/>
      <c r="BN112" s="1002"/>
      <c r="BO112" s="1002"/>
      <c r="BP112" s="1003"/>
      <c r="BQ112" s="971">
        <v>8148802</v>
      </c>
      <c r="BR112" s="972"/>
      <c r="BS112" s="972"/>
      <c r="BT112" s="972"/>
      <c r="BU112" s="972"/>
      <c r="BV112" s="972">
        <v>7542810</v>
      </c>
      <c r="BW112" s="972"/>
      <c r="BX112" s="972"/>
      <c r="BY112" s="972"/>
      <c r="BZ112" s="972"/>
      <c r="CA112" s="972">
        <v>6102819</v>
      </c>
      <c r="CB112" s="972"/>
      <c r="CC112" s="972"/>
      <c r="CD112" s="972"/>
      <c r="CE112" s="972"/>
      <c r="CF112" s="966">
        <v>61.3</v>
      </c>
      <c r="CG112" s="967"/>
      <c r="CH112" s="967"/>
      <c r="CI112" s="967"/>
      <c r="CJ112" s="967"/>
      <c r="CK112" s="997"/>
      <c r="CL112" s="998"/>
      <c r="CM112" s="968" t="s">
        <v>446</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447</v>
      </c>
      <c r="DH112" s="972"/>
      <c r="DI112" s="972"/>
      <c r="DJ112" s="972"/>
      <c r="DK112" s="972"/>
      <c r="DL112" s="972" t="s">
        <v>126</v>
      </c>
      <c r="DM112" s="972"/>
      <c r="DN112" s="972"/>
      <c r="DO112" s="972"/>
      <c r="DP112" s="972"/>
      <c r="DQ112" s="972" t="s">
        <v>448</v>
      </c>
      <c r="DR112" s="972"/>
      <c r="DS112" s="972"/>
      <c r="DT112" s="972"/>
      <c r="DU112" s="972"/>
      <c r="DV112" s="973" t="s">
        <v>126</v>
      </c>
      <c r="DW112" s="973"/>
      <c r="DX112" s="973"/>
      <c r="DY112" s="973"/>
      <c r="DZ112" s="974"/>
    </row>
    <row r="113" spans="1:130" s="246" customFormat="1" ht="26.25" customHeight="1" x14ac:dyDescent="0.15">
      <c r="A113" s="1006"/>
      <c r="B113" s="1007"/>
      <c r="C113" s="1002" t="s">
        <v>449</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544262</v>
      </c>
      <c r="AB113" s="986"/>
      <c r="AC113" s="986"/>
      <c r="AD113" s="986"/>
      <c r="AE113" s="987"/>
      <c r="AF113" s="988">
        <v>566014</v>
      </c>
      <c r="AG113" s="986"/>
      <c r="AH113" s="986"/>
      <c r="AI113" s="986"/>
      <c r="AJ113" s="987"/>
      <c r="AK113" s="988">
        <v>293823</v>
      </c>
      <c r="AL113" s="986"/>
      <c r="AM113" s="986"/>
      <c r="AN113" s="986"/>
      <c r="AO113" s="987"/>
      <c r="AP113" s="989">
        <v>3</v>
      </c>
      <c r="AQ113" s="990"/>
      <c r="AR113" s="990"/>
      <c r="AS113" s="990"/>
      <c r="AT113" s="991"/>
      <c r="AU113" s="952"/>
      <c r="AV113" s="953"/>
      <c r="AW113" s="953"/>
      <c r="AX113" s="953"/>
      <c r="AY113" s="953"/>
      <c r="AZ113" s="1001" t="s">
        <v>450</v>
      </c>
      <c r="BA113" s="1002"/>
      <c r="BB113" s="1002"/>
      <c r="BC113" s="1002"/>
      <c r="BD113" s="1002"/>
      <c r="BE113" s="1002"/>
      <c r="BF113" s="1002"/>
      <c r="BG113" s="1002"/>
      <c r="BH113" s="1002"/>
      <c r="BI113" s="1002"/>
      <c r="BJ113" s="1002"/>
      <c r="BK113" s="1002"/>
      <c r="BL113" s="1002"/>
      <c r="BM113" s="1002"/>
      <c r="BN113" s="1002"/>
      <c r="BO113" s="1002"/>
      <c r="BP113" s="1003"/>
      <c r="BQ113" s="971">
        <v>1667133</v>
      </c>
      <c r="BR113" s="972"/>
      <c r="BS113" s="972"/>
      <c r="BT113" s="972"/>
      <c r="BU113" s="972"/>
      <c r="BV113" s="972">
        <v>1369270</v>
      </c>
      <c r="BW113" s="972"/>
      <c r="BX113" s="972"/>
      <c r="BY113" s="972"/>
      <c r="BZ113" s="972"/>
      <c r="CA113" s="972">
        <v>1078999</v>
      </c>
      <c r="CB113" s="972"/>
      <c r="CC113" s="972"/>
      <c r="CD113" s="972"/>
      <c r="CE113" s="972"/>
      <c r="CF113" s="966">
        <v>10.8</v>
      </c>
      <c r="CG113" s="967"/>
      <c r="CH113" s="967"/>
      <c r="CI113" s="967"/>
      <c r="CJ113" s="967"/>
      <c r="CK113" s="997"/>
      <c r="CL113" s="998"/>
      <c r="CM113" s="968" t="s">
        <v>451</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388</v>
      </c>
      <c r="DH113" s="1011"/>
      <c r="DI113" s="1011"/>
      <c r="DJ113" s="1011"/>
      <c r="DK113" s="1012"/>
      <c r="DL113" s="1013" t="s">
        <v>452</v>
      </c>
      <c r="DM113" s="1011"/>
      <c r="DN113" s="1011"/>
      <c r="DO113" s="1011"/>
      <c r="DP113" s="1012"/>
      <c r="DQ113" s="1013" t="s">
        <v>453</v>
      </c>
      <c r="DR113" s="1011"/>
      <c r="DS113" s="1011"/>
      <c r="DT113" s="1011"/>
      <c r="DU113" s="1012"/>
      <c r="DV113" s="1014" t="s">
        <v>447</v>
      </c>
      <c r="DW113" s="1015"/>
      <c r="DX113" s="1015"/>
      <c r="DY113" s="1015"/>
      <c r="DZ113" s="1016"/>
    </row>
    <row r="114" spans="1:130" s="246" customFormat="1" ht="26.25" customHeight="1" x14ac:dyDescent="0.15">
      <c r="A114" s="1006"/>
      <c r="B114" s="1007"/>
      <c r="C114" s="1002" t="s">
        <v>454</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17694</v>
      </c>
      <c r="AB114" s="1011"/>
      <c r="AC114" s="1011"/>
      <c r="AD114" s="1011"/>
      <c r="AE114" s="1012"/>
      <c r="AF114" s="1013">
        <v>22391</v>
      </c>
      <c r="AG114" s="1011"/>
      <c r="AH114" s="1011"/>
      <c r="AI114" s="1011"/>
      <c r="AJ114" s="1012"/>
      <c r="AK114" s="1013">
        <v>30234</v>
      </c>
      <c r="AL114" s="1011"/>
      <c r="AM114" s="1011"/>
      <c r="AN114" s="1011"/>
      <c r="AO114" s="1012"/>
      <c r="AP114" s="1014">
        <v>0.3</v>
      </c>
      <c r="AQ114" s="1015"/>
      <c r="AR114" s="1015"/>
      <c r="AS114" s="1015"/>
      <c r="AT114" s="1016"/>
      <c r="AU114" s="952"/>
      <c r="AV114" s="953"/>
      <c r="AW114" s="953"/>
      <c r="AX114" s="953"/>
      <c r="AY114" s="953"/>
      <c r="AZ114" s="1001" t="s">
        <v>455</v>
      </c>
      <c r="BA114" s="1002"/>
      <c r="BB114" s="1002"/>
      <c r="BC114" s="1002"/>
      <c r="BD114" s="1002"/>
      <c r="BE114" s="1002"/>
      <c r="BF114" s="1002"/>
      <c r="BG114" s="1002"/>
      <c r="BH114" s="1002"/>
      <c r="BI114" s="1002"/>
      <c r="BJ114" s="1002"/>
      <c r="BK114" s="1002"/>
      <c r="BL114" s="1002"/>
      <c r="BM114" s="1002"/>
      <c r="BN114" s="1002"/>
      <c r="BO114" s="1002"/>
      <c r="BP114" s="1003"/>
      <c r="BQ114" s="971">
        <v>1733377</v>
      </c>
      <c r="BR114" s="972"/>
      <c r="BS114" s="972"/>
      <c r="BT114" s="972"/>
      <c r="BU114" s="972"/>
      <c r="BV114" s="972">
        <v>1532398</v>
      </c>
      <c r="BW114" s="972"/>
      <c r="BX114" s="972"/>
      <c r="BY114" s="972"/>
      <c r="BZ114" s="972"/>
      <c r="CA114" s="972">
        <v>1283689</v>
      </c>
      <c r="CB114" s="972"/>
      <c r="CC114" s="972"/>
      <c r="CD114" s="972"/>
      <c r="CE114" s="972"/>
      <c r="CF114" s="966">
        <v>12.9</v>
      </c>
      <c r="CG114" s="967"/>
      <c r="CH114" s="967"/>
      <c r="CI114" s="967"/>
      <c r="CJ114" s="967"/>
      <c r="CK114" s="997"/>
      <c r="CL114" s="998"/>
      <c r="CM114" s="968" t="s">
        <v>456</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126</v>
      </c>
      <c r="DH114" s="1011"/>
      <c r="DI114" s="1011"/>
      <c r="DJ114" s="1011"/>
      <c r="DK114" s="1012"/>
      <c r="DL114" s="1013" t="s">
        <v>443</v>
      </c>
      <c r="DM114" s="1011"/>
      <c r="DN114" s="1011"/>
      <c r="DO114" s="1011"/>
      <c r="DP114" s="1012"/>
      <c r="DQ114" s="1013" t="s">
        <v>457</v>
      </c>
      <c r="DR114" s="1011"/>
      <c r="DS114" s="1011"/>
      <c r="DT114" s="1011"/>
      <c r="DU114" s="1012"/>
      <c r="DV114" s="1014" t="s">
        <v>126</v>
      </c>
      <c r="DW114" s="1015"/>
      <c r="DX114" s="1015"/>
      <c r="DY114" s="1015"/>
      <c r="DZ114" s="1016"/>
    </row>
    <row r="115" spans="1:130" s="246" customFormat="1" ht="26.25" customHeight="1" x14ac:dyDescent="0.15">
      <c r="A115" s="1006"/>
      <c r="B115" s="1007"/>
      <c r="C115" s="1002" t="s">
        <v>458</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300050</v>
      </c>
      <c r="AB115" s="986"/>
      <c r="AC115" s="986"/>
      <c r="AD115" s="986"/>
      <c r="AE115" s="987"/>
      <c r="AF115" s="988">
        <v>293760</v>
      </c>
      <c r="AG115" s="986"/>
      <c r="AH115" s="986"/>
      <c r="AI115" s="986"/>
      <c r="AJ115" s="987"/>
      <c r="AK115" s="988">
        <v>317501</v>
      </c>
      <c r="AL115" s="986"/>
      <c r="AM115" s="986"/>
      <c r="AN115" s="986"/>
      <c r="AO115" s="987"/>
      <c r="AP115" s="989">
        <v>3.2</v>
      </c>
      <c r="AQ115" s="990"/>
      <c r="AR115" s="990"/>
      <c r="AS115" s="990"/>
      <c r="AT115" s="991"/>
      <c r="AU115" s="952"/>
      <c r="AV115" s="953"/>
      <c r="AW115" s="953"/>
      <c r="AX115" s="953"/>
      <c r="AY115" s="953"/>
      <c r="AZ115" s="1001" t="s">
        <v>459</v>
      </c>
      <c r="BA115" s="1002"/>
      <c r="BB115" s="1002"/>
      <c r="BC115" s="1002"/>
      <c r="BD115" s="1002"/>
      <c r="BE115" s="1002"/>
      <c r="BF115" s="1002"/>
      <c r="BG115" s="1002"/>
      <c r="BH115" s="1002"/>
      <c r="BI115" s="1002"/>
      <c r="BJ115" s="1002"/>
      <c r="BK115" s="1002"/>
      <c r="BL115" s="1002"/>
      <c r="BM115" s="1002"/>
      <c r="BN115" s="1002"/>
      <c r="BO115" s="1002"/>
      <c r="BP115" s="1003"/>
      <c r="BQ115" s="971" t="s">
        <v>126</v>
      </c>
      <c r="BR115" s="972"/>
      <c r="BS115" s="972"/>
      <c r="BT115" s="972"/>
      <c r="BU115" s="972"/>
      <c r="BV115" s="972" t="s">
        <v>126</v>
      </c>
      <c r="BW115" s="972"/>
      <c r="BX115" s="972"/>
      <c r="BY115" s="972"/>
      <c r="BZ115" s="972"/>
      <c r="CA115" s="972" t="s">
        <v>452</v>
      </c>
      <c r="CB115" s="972"/>
      <c r="CC115" s="972"/>
      <c r="CD115" s="972"/>
      <c r="CE115" s="972"/>
      <c r="CF115" s="966" t="s">
        <v>452</v>
      </c>
      <c r="CG115" s="967"/>
      <c r="CH115" s="967"/>
      <c r="CI115" s="967"/>
      <c r="CJ115" s="967"/>
      <c r="CK115" s="997"/>
      <c r="CL115" s="998"/>
      <c r="CM115" s="1001" t="s">
        <v>460</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v>310664</v>
      </c>
      <c r="DH115" s="1011"/>
      <c r="DI115" s="1011"/>
      <c r="DJ115" s="1011"/>
      <c r="DK115" s="1012"/>
      <c r="DL115" s="1013">
        <v>235339</v>
      </c>
      <c r="DM115" s="1011"/>
      <c r="DN115" s="1011"/>
      <c r="DO115" s="1011"/>
      <c r="DP115" s="1012"/>
      <c r="DQ115" s="1013">
        <v>127379</v>
      </c>
      <c r="DR115" s="1011"/>
      <c r="DS115" s="1011"/>
      <c r="DT115" s="1011"/>
      <c r="DU115" s="1012"/>
      <c r="DV115" s="1014">
        <v>1.3</v>
      </c>
      <c r="DW115" s="1015"/>
      <c r="DX115" s="1015"/>
      <c r="DY115" s="1015"/>
      <c r="DZ115" s="1016"/>
    </row>
    <row r="116" spans="1:130" s="246" customFormat="1" ht="26.25" customHeight="1" x14ac:dyDescent="0.15">
      <c r="A116" s="1008"/>
      <c r="B116" s="1009"/>
      <c r="C116" s="1017" t="s">
        <v>461</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v>221</v>
      </c>
      <c r="AB116" s="1011"/>
      <c r="AC116" s="1011"/>
      <c r="AD116" s="1011"/>
      <c r="AE116" s="1012"/>
      <c r="AF116" s="1013">
        <v>69</v>
      </c>
      <c r="AG116" s="1011"/>
      <c r="AH116" s="1011"/>
      <c r="AI116" s="1011"/>
      <c r="AJ116" s="1012"/>
      <c r="AK116" s="1013">
        <v>85</v>
      </c>
      <c r="AL116" s="1011"/>
      <c r="AM116" s="1011"/>
      <c r="AN116" s="1011"/>
      <c r="AO116" s="1012"/>
      <c r="AP116" s="1014">
        <v>0</v>
      </c>
      <c r="AQ116" s="1015"/>
      <c r="AR116" s="1015"/>
      <c r="AS116" s="1015"/>
      <c r="AT116" s="1016"/>
      <c r="AU116" s="952"/>
      <c r="AV116" s="953"/>
      <c r="AW116" s="953"/>
      <c r="AX116" s="953"/>
      <c r="AY116" s="953"/>
      <c r="AZ116" s="1019" t="s">
        <v>462</v>
      </c>
      <c r="BA116" s="1020"/>
      <c r="BB116" s="1020"/>
      <c r="BC116" s="1020"/>
      <c r="BD116" s="1020"/>
      <c r="BE116" s="1020"/>
      <c r="BF116" s="1020"/>
      <c r="BG116" s="1020"/>
      <c r="BH116" s="1020"/>
      <c r="BI116" s="1020"/>
      <c r="BJ116" s="1020"/>
      <c r="BK116" s="1020"/>
      <c r="BL116" s="1020"/>
      <c r="BM116" s="1020"/>
      <c r="BN116" s="1020"/>
      <c r="BO116" s="1020"/>
      <c r="BP116" s="1021"/>
      <c r="BQ116" s="971" t="s">
        <v>126</v>
      </c>
      <c r="BR116" s="972"/>
      <c r="BS116" s="972"/>
      <c r="BT116" s="972"/>
      <c r="BU116" s="972"/>
      <c r="BV116" s="972" t="s">
        <v>447</v>
      </c>
      <c r="BW116" s="972"/>
      <c r="BX116" s="972"/>
      <c r="BY116" s="972"/>
      <c r="BZ116" s="972"/>
      <c r="CA116" s="972" t="s">
        <v>448</v>
      </c>
      <c r="CB116" s="972"/>
      <c r="CC116" s="972"/>
      <c r="CD116" s="972"/>
      <c r="CE116" s="972"/>
      <c r="CF116" s="966" t="s">
        <v>126</v>
      </c>
      <c r="CG116" s="967"/>
      <c r="CH116" s="967"/>
      <c r="CI116" s="967"/>
      <c r="CJ116" s="967"/>
      <c r="CK116" s="997"/>
      <c r="CL116" s="998"/>
      <c r="CM116" s="968" t="s">
        <v>463</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126</v>
      </c>
      <c r="DH116" s="1011"/>
      <c r="DI116" s="1011"/>
      <c r="DJ116" s="1011"/>
      <c r="DK116" s="1012"/>
      <c r="DL116" s="1013" t="s">
        <v>464</v>
      </c>
      <c r="DM116" s="1011"/>
      <c r="DN116" s="1011"/>
      <c r="DO116" s="1011"/>
      <c r="DP116" s="1012"/>
      <c r="DQ116" s="1013" t="s">
        <v>465</v>
      </c>
      <c r="DR116" s="1011"/>
      <c r="DS116" s="1011"/>
      <c r="DT116" s="1011"/>
      <c r="DU116" s="1012"/>
      <c r="DV116" s="1014" t="s">
        <v>453</v>
      </c>
      <c r="DW116" s="1015"/>
      <c r="DX116" s="1015"/>
      <c r="DY116" s="1015"/>
      <c r="DZ116" s="1016"/>
    </row>
    <row r="117" spans="1:130" s="246" customFormat="1" ht="26.25" customHeight="1" x14ac:dyDescent="0.15">
      <c r="A117" s="956" t="s">
        <v>188</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466</v>
      </c>
      <c r="Z117" s="938"/>
      <c r="AA117" s="1028">
        <v>2977179</v>
      </c>
      <c r="AB117" s="1029"/>
      <c r="AC117" s="1029"/>
      <c r="AD117" s="1029"/>
      <c r="AE117" s="1030"/>
      <c r="AF117" s="1031">
        <v>2966460</v>
      </c>
      <c r="AG117" s="1029"/>
      <c r="AH117" s="1029"/>
      <c r="AI117" s="1029"/>
      <c r="AJ117" s="1030"/>
      <c r="AK117" s="1031">
        <v>2443974</v>
      </c>
      <c r="AL117" s="1029"/>
      <c r="AM117" s="1029"/>
      <c r="AN117" s="1029"/>
      <c r="AO117" s="1030"/>
      <c r="AP117" s="1032"/>
      <c r="AQ117" s="1033"/>
      <c r="AR117" s="1033"/>
      <c r="AS117" s="1033"/>
      <c r="AT117" s="1034"/>
      <c r="AU117" s="952"/>
      <c r="AV117" s="953"/>
      <c r="AW117" s="953"/>
      <c r="AX117" s="953"/>
      <c r="AY117" s="953"/>
      <c r="AZ117" s="1019" t="s">
        <v>467</v>
      </c>
      <c r="BA117" s="1020"/>
      <c r="BB117" s="1020"/>
      <c r="BC117" s="1020"/>
      <c r="BD117" s="1020"/>
      <c r="BE117" s="1020"/>
      <c r="BF117" s="1020"/>
      <c r="BG117" s="1020"/>
      <c r="BH117" s="1020"/>
      <c r="BI117" s="1020"/>
      <c r="BJ117" s="1020"/>
      <c r="BK117" s="1020"/>
      <c r="BL117" s="1020"/>
      <c r="BM117" s="1020"/>
      <c r="BN117" s="1020"/>
      <c r="BO117" s="1020"/>
      <c r="BP117" s="1021"/>
      <c r="BQ117" s="971" t="s">
        <v>444</v>
      </c>
      <c r="BR117" s="972"/>
      <c r="BS117" s="972"/>
      <c r="BT117" s="972"/>
      <c r="BU117" s="972"/>
      <c r="BV117" s="972" t="s">
        <v>457</v>
      </c>
      <c r="BW117" s="972"/>
      <c r="BX117" s="972"/>
      <c r="BY117" s="972"/>
      <c r="BZ117" s="972"/>
      <c r="CA117" s="972" t="s">
        <v>457</v>
      </c>
      <c r="CB117" s="972"/>
      <c r="CC117" s="972"/>
      <c r="CD117" s="972"/>
      <c r="CE117" s="972"/>
      <c r="CF117" s="966" t="s">
        <v>443</v>
      </c>
      <c r="CG117" s="967"/>
      <c r="CH117" s="967"/>
      <c r="CI117" s="967"/>
      <c r="CJ117" s="967"/>
      <c r="CK117" s="997"/>
      <c r="CL117" s="998"/>
      <c r="CM117" s="968" t="s">
        <v>468</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448</v>
      </c>
      <c r="DH117" s="1011"/>
      <c r="DI117" s="1011"/>
      <c r="DJ117" s="1011"/>
      <c r="DK117" s="1012"/>
      <c r="DL117" s="1013" t="s">
        <v>126</v>
      </c>
      <c r="DM117" s="1011"/>
      <c r="DN117" s="1011"/>
      <c r="DO117" s="1011"/>
      <c r="DP117" s="1012"/>
      <c r="DQ117" s="1013" t="s">
        <v>126</v>
      </c>
      <c r="DR117" s="1011"/>
      <c r="DS117" s="1011"/>
      <c r="DT117" s="1011"/>
      <c r="DU117" s="1012"/>
      <c r="DV117" s="1014" t="s">
        <v>126</v>
      </c>
      <c r="DW117" s="1015"/>
      <c r="DX117" s="1015"/>
      <c r="DY117" s="1015"/>
      <c r="DZ117" s="1016"/>
    </row>
    <row r="118" spans="1:130" s="246" customFormat="1" ht="26.25" customHeight="1" x14ac:dyDescent="0.15">
      <c r="A118" s="956" t="s">
        <v>430</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428</v>
      </c>
      <c r="AB118" s="937"/>
      <c r="AC118" s="937"/>
      <c r="AD118" s="937"/>
      <c r="AE118" s="938"/>
      <c r="AF118" s="936" t="s">
        <v>305</v>
      </c>
      <c r="AG118" s="937"/>
      <c r="AH118" s="937"/>
      <c r="AI118" s="937"/>
      <c r="AJ118" s="938"/>
      <c r="AK118" s="936" t="s">
        <v>304</v>
      </c>
      <c r="AL118" s="937"/>
      <c r="AM118" s="937"/>
      <c r="AN118" s="937"/>
      <c r="AO118" s="938"/>
      <c r="AP118" s="1023" t="s">
        <v>429</v>
      </c>
      <c r="AQ118" s="1024"/>
      <c r="AR118" s="1024"/>
      <c r="AS118" s="1024"/>
      <c r="AT118" s="1025"/>
      <c r="AU118" s="952"/>
      <c r="AV118" s="953"/>
      <c r="AW118" s="953"/>
      <c r="AX118" s="953"/>
      <c r="AY118" s="953"/>
      <c r="AZ118" s="1026" t="s">
        <v>469</v>
      </c>
      <c r="BA118" s="1017"/>
      <c r="BB118" s="1017"/>
      <c r="BC118" s="1017"/>
      <c r="BD118" s="1017"/>
      <c r="BE118" s="1017"/>
      <c r="BF118" s="1017"/>
      <c r="BG118" s="1017"/>
      <c r="BH118" s="1017"/>
      <c r="BI118" s="1017"/>
      <c r="BJ118" s="1017"/>
      <c r="BK118" s="1017"/>
      <c r="BL118" s="1017"/>
      <c r="BM118" s="1017"/>
      <c r="BN118" s="1017"/>
      <c r="BO118" s="1017"/>
      <c r="BP118" s="1018"/>
      <c r="BQ118" s="1049" t="s">
        <v>126</v>
      </c>
      <c r="BR118" s="1050"/>
      <c r="BS118" s="1050"/>
      <c r="BT118" s="1050"/>
      <c r="BU118" s="1050"/>
      <c r="BV118" s="1050" t="s">
        <v>126</v>
      </c>
      <c r="BW118" s="1050"/>
      <c r="BX118" s="1050"/>
      <c r="BY118" s="1050"/>
      <c r="BZ118" s="1050"/>
      <c r="CA118" s="1050" t="s">
        <v>126</v>
      </c>
      <c r="CB118" s="1050"/>
      <c r="CC118" s="1050"/>
      <c r="CD118" s="1050"/>
      <c r="CE118" s="1050"/>
      <c r="CF118" s="966" t="s">
        <v>444</v>
      </c>
      <c r="CG118" s="967"/>
      <c r="CH118" s="967"/>
      <c r="CI118" s="967"/>
      <c r="CJ118" s="967"/>
      <c r="CK118" s="997"/>
      <c r="CL118" s="998"/>
      <c r="CM118" s="968" t="s">
        <v>470</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453</v>
      </c>
      <c r="DH118" s="1011"/>
      <c r="DI118" s="1011"/>
      <c r="DJ118" s="1011"/>
      <c r="DK118" s="1012"/>
      <c r="DL118" s="1013" t="s">
        <v>126</v>
      </c>
      <c r="DM118" s="1011"/>
      <c r="DN118" s="1011"/>
      <c r="DO118" s="1011"/>
      <c r="DP118" s="1012"/>
      <c r="DQ118" s="1013" t="s">
        <v>447</v>
      </c>
      <c r="DR118" s="1011"/>
      <c r="DS118" s="1011"/>
      <c r="DT118" s="1011"/>
      <c r="DU118" s="1012"/>
      <c r="DV118" s="1014" t="s">
        <v>126</v>
      </c>
      <c r="DW118" s="1015"/>
      <c r="DX118" s="1015"/>
      <c r="DY118" s="1015"/>
      <c r="DZ118" s="1016"/>
    </row>
    <row r="119" spans="1:130" s="246" customFormat="1" ht="26.25" customHeight="1" x14ac:dyDescent="0.15">
      <c r="A119" s="1110" t="s">
        <v>433</v>
      </c>
      <c r="B119" s="996"/>
      <c r="C119" s="975" t="s">
        <v>434</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440</v>
      </c>
      <c r="AB119" s="944"/>
      <c r="AC119" s="944"/>
      <c r="AD119" s="944"/>
      <c r="AE119" s="945"/>
      <c r="AF119" s="946" t="s">
        <v>457</v>
      </c>
      <c r="AG119" s="944"/>
      <c r="AH119" s="944"/>
      <c r="AI119" s="944"/>
      <c r="AJ119" s="945"/>
      <c r="AK119" s="946" t="s">
        <v>443</v>
      </c>
      <c r="AL119" s="944"/>
      <c r="AM119" s="944"/>
      <c r="AN119" s="944"/>
      <c r="AO119" s="945"/>
      <c r="AP119" s="947" t="s">
        <v>388</v>
      </c>
      <c r="AQ119" s="948"/>
      <c r="AR119" s="948"/>
      <c r="AS119" s="948"/>
      <c r="AT119" s="949"/>
      <c r="AU119" s="954"/>
      <c r="AV119" s="955"/>
      <c r="AW119" s="955"/>
      <c r="AX119" s="955"/>
      <c r="AY119" s="955"/>
      <c r="AZ119" s="277" t="s">
        <v>188</v>
      </c>
      <c r="BA119" s="277"/>
      <c r="BB119" s="277"/>
      <c r="BC119" s="277"/>
      <c r="BD119" s="277"/>
      <c r="BE119" s="277"/>
      <c r="BF119" s="277"/>
      <c r="BG119" s="277"/>
      <c r="BH119" s="277"/>
      <c r="BI119" s="277"/>
      <c r="BJ119" s="277"/>
      <c r="BK119" s="277"/>
      <c r="BL119" s="277"/>
      <c r="BM119" s="277"/>
      <c r="BN119" s="277"/>
      <c r="BO119" s="1027" t="s">
        <v>471</v>
      </c>
      <c r="BP119" s="1058"/>
      <c r="BQ119" s="1049">
        <v>30435775</v>
      </c>
      <c r="BR119" s="1050"/>
      <c r="BS119" s="1050"/>
      <c r="BT119" s="1050"/>
      <c r="BU119" s="1050"/>
      <c r="BV119" s="1050">
        <v>28630813</v>
      </c>
      <c r="BW119" s="1050"/>
      <c r="BX119" s="1050"/>
      <c r="BY119" s="1050"/>
      <c r="BZ119" s="1050"/>
      <c r="CA119" s="1050">
        <v>26559797</v>
      </c>
      <c r="CB119" s="1050"/>
      <c r="CC119" s="1050"/>
      <c r="CD119" s="1050"/>
      <c r="CE119" s="1050"/>
      <c r="CF119" s="1051"/>
      <c r="CG119" s="1052"/>
      <c r="CH119" s="1052"/>
      <c r="CI119" s="1052"/>
      <c r="CJ119" s="1053"/>
      <c r="CK119" s="999"/>
      <c r="CL119" s="1000"/>
      <c r="CM119" s="1054" t="s">
        <v>472</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v>222723</v>
      </c>
      <c r="DH119" s="1036"/>
      <c r="DI119" s="1036"/>
      <c r="DJ119" s="1036"/>
      <c r="DK119" s="1037"/>
      <c r="DL119" s="1035">
        <v>209189</v>
      </c>
      <c r="DM119" s="1036"/>
      <c r="DN119" s="1036"/>
      <c r="DO119" s="1036"/>
      <c r="DP119" s="1037"/>
      <c r="DQ119" s="1035">
        <v>195507</v>
      </c>
      <c r="DR119" s="1036"/>
      <c r="DS119" s="1036"/>
      <c r="DT119" s="1036"/>
      <c r="DU119" s="1037"/>
      <c r="DV119" s="1038">
        <v>2</v>
      </c>
      <c r="DW119" s="1039"/>
      <c r="DX119" s="1039"/>
      <c r="DY119" s="1039"/>
      <c r="DZ119" s="1040"/>
    </row>
    <row r="120" spans="1:130" s="246" customFormat="1" ht="26.25" customHeight="1" x14ac:dyDescent="0.15">
      <c r="A120" s="1111"/>
      <c r="B120" s="998"/>
      <c r="C120" s="968" t="s">
        <v>439</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440</v>
      </c>
      <c r="AB120" s="1011"/>
      <c r="AC120" s="1011"/>
      <c r="AD120" s="1011"/>
      <c r="AE120" s="1012"/>
      <c r="AF120" s="1013" t="s">
        <v>457</v>
      </c>
      <c r="AG120" s="1011"/>
      <c r="AH120" s="1011"/>
      <c r="AI120" s="1011"/>
      <c r="AJ120" s="1012"/>
      <c r="AK120" s="1013" t="s">
        <v>457</v>
      </c>
      <c r="AL120" s="1011"/>
      <c r="AM120" s="1011"/>
      <c r="AN120" s="1011"/>
      <c r="AO120" s="1012"/>
      <c r="AP120" s="1014" t="s">
        <v>126</v>
      </c>
      <c r="AQ120" s="1015"/>
      <c r="AR120" s="1015"/>
      <c r="AS120" s="1015"/>
      <c r="AT120" s="1016"/>
      <c r="AU120" s="1041" t="s">
        <v>473</v>
      </c>
      <c r="AV120" s="1042"/>
      <c r="AW120" s="1042"/>
      <c r="AX120" s="1042"/>
      <c r="AY120" s="1043"/>
      <c r="AZ120" s="992" t="s">
        <v>474</v>
      </c>
      <c r="BA120" s="941"/>
      <c r="BB120" s="941"/>
      <c r="BC120" s="941"/>
      <c r="BD120" s="941"/>
      <c r="BE120" s="941"/>
      <c r="BF120" s="941"/>
      <c r="BG120" s="941"/>
      <c r="BH120" s="941"/>
      <c r="BI120" s="941"/>
      <c r="BJ120" s="941"/>
      <c r="BK120" s="941"/>
      <c r="BL120" s="941"/>
      <c r="BM120" s="941"/>
      <c r="BN120" s="941"/>
      <c r="BO120" s="941"/>
      <c r="BP120" s="942"/>
      <c r="BQ120" s="978">
        <v>4525174</v>
      </c>
      <c r="BR120" s="979"/>
      <c r="BS120" s="979"/>
      <c r="BT120" s="979"/>
      <c r="BU120" s="979"/>
      <c r="BV120" s="979">
        <v>3911286</v>
      </c>
      <c r="BW120" s="979"/>
      <c r="BX120" s="979"/>
      <c r="BY120" s="979"/>
      <c r="BZ120" s="979"/>
      <c r="CA120" s="979">
        <v>3617980</v>
      </c>
      <c r="CB120" s="979"/>
      <c r="CC120" s="979"/>
      <c r="CD120" s="979"/>
      <c r="CE120" s="979"/>
      <c r="CF120" s="993">
        <v>36.4</v>
      </c>
      <c r="CG120" s="994"/>
      <c r="CH120" s="994"/>
      <c r="CI120" s="994"/>
      <c r="CJ120" s="994"/>
      <c r="CK120" s="1059" t="s">
        <v>475</v>
      </c>
      <c r="CL120" s="1060"/>
      <c r="CM120" s="1060"/>
      <c r="CN120" s="1060"/>
      <c r="CO120" s="1061"/>
      <c r="CP120" s="1067" t="s">
        <v>476</v>
      </c>
      <c r="CQ120" s="1068"/>
      <c r="CR120" s="1068"/>
      <c r="CS120" s="1068"/>
      <c r="CT120" s="1068"/>
      <c r="CU120" s="1068"/>
      <c r="CV120" s="1068"/>
      <c r="CW120" s="1068"/>
      <c r="CX120" s="1068"/>
      <c r="CY120" s="1068"/>
      <c r="CZ120" s="1068"/>
      <c r="DA120" s="1068"/>
      <c r="DB120" s="1068"/>
      <c r="DC120" s="1068"/>
      <c r="DD120" s="1068"/>
      <c r="DE120" s="1068"/>
      <c r="DF120" s="1069"/>
      <c r="DG120" s="978" t="s">
        <v>443</v>
      </c>
      <c r="DH120" s="979"/>
      <c r="DI120" s="979"/>
      <c r="DJ120" s="979"/>
      <c r="DK120" s="979"/>
      <c r="DL120" s="979">
        <v>7542810</v>
      </c>
      <c r="DM120" s="979"/>
      <c r="DN120" s="979"/>
      <c r="DO120" s="979"/>
      <c r="DP120" s="979"/>
      <c r="DQ120" s="979">
        <v>6102819</v>
      </c>
      <c r="DR120" s="979"/>
      <c r="DS120" s="979"/>
      <c r="DT120" s="979"/>
      <c r="DU120" s="979"/>
      <c r="DV120" s="980">
        <v>61.3</v>
      </c>
      <c r="DW120" s="980"/>
      <c r="DX120" s="980"/>
      <c r="DY120" s="980"/>
      <c r="DZ120" s="981"/>
    </row>
    <row r="121" spans="1:130" s="246" customFormat="1" ht="26.25" customHeight="1" x14ac:dyDescent="0.15">
      <c r="A121" s="1111"/>
      <c r="B121" s="998"/>
      <c r="C121" s="1019" t="s">
        <v>477</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453</v>
      </c>
      <c r="AB121" s="1011"/>
      <c r="AC121" s="1011"/>
      <c r="AD121" s="1011"/>
      <c r="AE121" s="1012"/>
      <c r="AF121" s="1013" t="s">
        <v>126</v>
      </c>
      <c r="AG121" s="1011"/>
      <c r="AH121" s="1011"/>
      <c r="AI121" s="1011"/>
      <c r="AJ121" s="1012"/>
      <c r="AK121" s="1013" t="s">
        <v>443</v>
      </c>
      <c r="AL121" s="1011"/>
      <c r="AM121" s="1011"/>
      <c r="AN121" s="1011"/>
      <c r="AO121" s="1012"/>
      <c r="AP121" s="1014" t="s">
        <v>453</v>
      </c>
      <c r="AQ121" s="1015"/>
      <c r="AR121" s="1015"/>
      <c r="AS121" s="1015"/>
      <c r="AT121" s="1016"/>
      <c r="AU121" s="1044"/>
      <c r="AV121" s="1045"/>
      <c r="AW121" s="1045"/>
      <c r="AX121" s="1045"/>
      <c r="AY121" s="1046"/>
      <c r="AZ121" s="1001" t="s">
        <v>478</v>
      </c>
      <c r="BA121" s="1002"/>
      <c r="BB121" s="1002"/>
      <c r="BC121" s="1002"/>
      <c r="BD121" s="1002"/>
      <c r="BE121" s="1002"/>
      <c r="BF121" s="1002"/>
      <c r="BG121" s="1002"/>
      <c r="BH121" s="1002"/>
      <c r="BI121" s="1002"/>
      <c r="BJ121" s="1002"/>
      <c r="BK121" s="1002"/>
      <c r="BL121" s="1002"/>
      <c r="BM121" s="1002"/>
      <c r="BN121" s="1002"/>
      <c r="BO121" s="1002"/>
      <c r="BP121" s="1003"/>
      <c r="BQ121" s="971">
        <v>228092</v>
      </c>
      <c r="BR121" s="972"/>
      <c r="BS121" s="972"/>
      <c r="BT121" s="972"/>
      <c r="BU121" s="972"/>
      <c r="BV121" s="972">
        <v>162149</v>
      </c>
      <c r="BW121" s="972"/>
      <c r="BX121" s="972"/>
      <c r="BY121" s="972"/>
      <c r="BZ121" s="972"/>
      <c r="CA121" s="972">
        <v>124402</v>
      </c>
      <c r="CB121" s="972"/>
      <c r="CC121" s="972"/>
      <c r="CD121" s="972"/>
      <c r="CE121" s="972"/>
      <c r="CF121" s="966">
        <v>1.3</v>
      </c>
      <c r="CG121" s="967"/>
      <c r="CH121" s="967"/>
      <c r="CI121" s="967"/>
      <c r="CJ121" s="967"/>
      <c r="CK121" s="1062"/>
      <c r="CL121" s="1063"/>
      <c r="CM121" s="1063"/>
      <c r="CN121" s="1063"/>
      <c r="CO121" s="1064"/>
      <c r="CP121" s="1072" t="s">
        <v>479</v>
      </c>
      <c r="CQ121" s="1073"/>
      <c r="CR121" s="1073"/>
      <c r="CS121" s="1073"/>
      <c r="CT121" s="1073"/>
      <c r="CU121" s="1073"/>
      <c r="CV121" s="1073"/>
      <c r="CW121" s="1073"/>
      <c r="CX121" s="1073"/>
      <c r="CY121" s="1073"/>
      <c r="CZ121" s="1073"/>
      <c r="DA121" s="1073"/>
      <c r="DB121" s="1073"/>
      <c r="DC121" s="1073"/>
      <c r="DD121" s="1073"/>
      <c r="DE121" s="1073"/>
      <c r="DF121" s="1074"/>
      <c r="DG121" s="971">
        <v>451653</v>
      </c>
      <c r="DH121" s="972"/>
      <c r="DI121" s="972"/>
      <c r="DJ121" s="972"/>
      <c r="DK121" s="972"/>
      <c r="DL121" s="972" t="s">
        <v>457</v>
      </c>
      <c r="DM121" s="972"/>
      <c r="DN121" s="972"/>
      <c r="DO121" s="972"/>
      <c r="DP121" s="972"/>
      <c r="DQ121" s="972" t="s">
        <v>388</v>
      </c>
      <c r="DR121" s="972"/>
      <c r="DS121" s="972"/>
      <c r="DT121" s="972"/>
      <c r="DU121" s="972"/>
      <c r="DV121" s="973" t="s">
        <v>448</v>
      </c>
      <c r="DW121" s="973"/>
      <c r="DX121" s="973"/>
      <c r="DY121" s="973"/>
      <c r="DZ121" s="974"/>
    </row>
    <row r="122" spans="1:130" s="246" customFormat="1" ht="26.25" customHeight="1" x14ac:dyDescent="0.15">
      <c r="A122" s="1111"/>
      <c r="B122" s="998"/>
      <c r="C122" s="968" t="s">
        <v>456</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443</v>
      </c>
      <c r="AB122" s="1011"/>
      <c r="AC122" s="1011"/>
      <c r="AD122" s="1011"/>
      <c r="AE122" s="1012"/>
      <c r="AF122" s="1013" t="s">
        <v>440</v>
      </c>
      <c r="AG122" s="1011"/>
      <c r="AH122" s="1011"/>
      <c r="AI122" s="1011"/>
      <c r="AJ122" s="1012"/>
      <c r="AK122" s="1013" t="s">
        <v>453</v>
      </c>
      <c r="AL122" s="1011"/>
      <c r="AM122" s="1011"/>
      <c r="AN122" s="1011"/>
      <c r="AO122" s="1012"/>
      <c r="AP122" s="1014" t="s">
        <v>440</v>
      </c>
      <c r="AQ122" s="1015"/>
      <c r="AR122" s="1015"/>
      <c r="AS122" s="1015"/>
      <c r="AT122" s="1016"/>
      <c r="AU122" s="1044"/>
      <c r="AV122" s="1045"/>
      <c r="AW122" s="1045"/>
      <c r="AX122" s="1045"/>
      <c r="AY122" s="1046"/>
      <c r="AZ122" s="1026" t="s">
        <v>480</v>
      </c>
      <c r="BA122" s="1017"/>
      <c r="BB122" s="1017"/>
      <c r="BC122" s="1017"/>
      <c r="BD122" s="1017"/>
      <c r="BE122" s="1017"/>
      <c r="BF122" s="1017"/>
      <c r="BG122" s="1017"/>
      <c r="BH122" s="1017"/>
      <c r="BI122" s="1017"/>
      <c r="BJ122" s="1017"/>
      <c r="BK122" s="1017"/>
      <c r="BL122" s="1017"/>
      <c r="BM122" s="1017"/>
      <c r="BN122" s="1017"/>
      <c r="BO122" s="1017"/>
      <c r="BP122" s="1018"/>
      <c r="BQ122" s="1049">
        <v>19427130</v>
      </c>
      <c r="BR122" s="1050"/>
      <c r="BS122" s="1050"/>
      <c r="BT122" s="1050"/>
      <c r="BU122" s="1050"/>
      <c r="BV122" s="1050">
        <v>19018522</v>
      </c>
      <c r="BW122" s="1050"/>
      <c r="BX122" s="1050"/>
      <c r="BY122" s="1050"/>
      <c r="BZ122" s="1050"/>
      <c r="CA122" s="1050">
        <v>18638841</v>
      </c>
      <c r="CB122" s="1050"/>
      <c r="CC122" s="1050"/>
      <c r="CD122" s="1050"/>
      <c r="CE122" s="1050"/>
      <c r="CF122" s="1070">
        <v>187.3</v>
      </c>
      <c r="CG122" s="1071"/>
      <c r="CH122" s="1071"/>
      <c r="CI122" s="1071"/>
      <c r="CJ122" s="1071"/>
      <c r="CK122" s="1062"/>
      <c r="CL122" s="1063"/>
      <c r="CM122" s="1063"/>
      <c r="CN122" s="1063"/>
      <c r="CO122" s="1064"/>
      <c r="CP122" s="1072"/>
      <c r="CQ122" s="1073"/>
      <c r="CR122" s="1073"/>
      <c r="CS122" s="1073"/>
      <c r="CT122" s="1073"/>
      <c r="CU122" s="1073"/>
      <c r="CV122" s="1073"/>
      <c r="CW122" s="1073"/>
      <c r="CX122" s="1073"/>
      <c r="CY122" s="1073"/>
      <c r="CZ122" s="1073"/>
      <c r="DA122" s="1073"/>
      <c r="DB122" s="1073"/>
      <c r="DC122" s="1073"/>
      <c r="DD122" s="1073"/>
      <c r="DE122" s="1073"/>
      <c r="DF122" s="1074"/>
      <c r="DG122" s="971"/>
      <c r="DH122" s="972"/>
      <c r="DI122" s="972"/>
      <c r="DJ122" s="972"/>
      <c r="DK122" s="972"/>
      <c r="DL122" s="972"/>
      <c r="DM122" s="972"/>
      <c r="DN122" s="972"/>
      <c r="DO122" s="972"/>
      <c r="DP122" s="972"/>
      <c r="DQ122" s="972"/>
      <c r="DR122" s="972"/>
      <c r="DS122" s="972"/>
      <c r="DT122" s="972"/>
      <c r="DU122" s="972"/>
      <c r="DV122" s="973"/>
      <c r="DW122" s="973"/>
      <c r="DX122" s="973"/>
      <c r="DY122" s="973"/>
      <c r="DZ122" s="974"/>
    </row>
    <row r="123" spans="1:130" s="246" customFormat="1" ht="26.25" customHeight="1" x14ac:dyDescent="0.15">
      <c r="A123" s="1111"/>
      <c r="B123" s="998"/>
      <c r="C123" s="968" t="s">
        <v>463</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443</v>
      </c>
      <c r="AB123" s="1011"/>
      <c r="AC123" s="1011"/>
      <c r="AD123" s="1011"/>
      <c r="AE123" s="1012"/>
      <c r="AF123" s="1013" t="s">
        <v>126</v>
      </c>
      <c r="AG123" s="1011"/>
      <c r="AH123" s="1011"/>
      <c r="AI123" s="1011"/>
      <c r="AJ123" s="1012"/>
      <c r="AK123" s="1013" t="s">
        <v>448</v>
      </c>
      <c r="AL123" s="1011"/>
      <c r="AM123" s="1011"/>
      <c r="AN123" s="1011"/>
      <c r="AO123" s="1012"/>
      <c r="AP123" s="1014" t="s">
        <v>447</v>
      </c>
      <c r="AQ123" s="1015"/>
      <c r="AR123" s="1015"/>
      <c r="AS123" s="1015"/>
      <c r="AT123" s="1016"/>
      <c r="AU123" s="1047"/>
      <c r="AV123" s="1048"/>
      <c r="AW123" s="1048"/>
      <c r="AX123" s="1048"/>
      <c r="AY123" s="1048"/>
      <c r="AZ123" s="277" t="s">
        <v>188</v>
      </c>
      <c r="BA123" s="277"/>
      <c r="BB123" s="277"/>
      <c r="BC123" s="277"/>
      <c r="BD123" s="277"/>
      <c r="BE123" s="277"/>
      <c r="BF123" s="277"/>
      <c r="BG123" s="277"/>
      <c r="BH123" s="277"/>
      <c r="BI123" s="277"/>
      <c r="BJ123" s="277"/>
      <c r="BK123" s="277"/>
      <c r="BL123" s="277"/>
      <c r="BM123" s="277"/>
      <c r="BN123" s="277"/>
      <c r="BO123" s="1027" t="s">
        <v>481</v>
      </c>
      <c r="BP123" s="1058"/>
      <c r="BQ123" s="1117">
        <v>24180396</v>
      </c>
      <c r="BR123" s="1118"/>
      <c r="BS123" s="1118"/>
      <c r="BT123" s="1118"/>
      <c r="BU123" s="1118"/>
      <c r="BV123" s="1118">
        <v>23091957</v>
      </c>
      <c r="BW123" s="1118"/>
      <c r="BX123" s="1118"/>
      <c r="BY123" s="1118"/>
      <c r="BZ123" s="1118"/>
      <c r="CA123" s="1118">
        <v>22381223</v>
      </c>
      <c r="CB123" s="1118"/>
      <c r="CC123" s="1118"/>
      <c r="CD123" s="1118"/>
      <c r="CE123" s="1118"/>
      <c r="CF123" s="1051"/>
      <c r="CG123" s="1052"/>
      <c r="CH123" s="1052"/>
      <c r="CI123" s="1052"/>
      <c r="CJ123" s="1053"/>
      <c r="CK123" s="1062"/>
      <c r="CL123" s="1063"/>
      <c r="CM123" s="1063"/>
      <c r="CN123" s="1063"/>
      <c r="CO123" s="1064"/>
      <c r="CP123" s="1072"/>
      <c r="CQ123" s="1073"/>
      <c r="CR123" s="1073"/>
      <c r="CS123" s="1073"/>
      <c r="CT123" s="1073"/>
      <c r="CU123" s="1073"/>
      <c r="CV123" s="1073"/>
      <c r="CW123" s="1073"/>
      <c r="CX123" s="1073"/>
      <c r="CY123" s="1073"/>
      <c r="CZ123" s="1073"/>
      <c r="DA123" s="1073"/>
      <c r="DB123" s="1073"/>
      <c r="DC123" s="1073"/>
      <c r="DD123" s="1073"/>
      <c r="DE123" s="1073"/>
      <c r="DF123" s="1074"/>
      <c r="DG123" s="1010"/>
      <c r="DH123" s="1011"/>
      <c r="DI123" s="1011"/>
      <c r="DJ123" s="1011"/>
      <c r="DK123" s="1012"/>
      <c r="DL123" s="1013"/>
      <c r="DM123" s="1011"/>
      <c r="DN123" s="1011"/>
      <c r="DO123" s="1011"/>
      <c r="DP123" s="1012"/>
      <c r="DQ123" s="1013"/>
      <c r="DR123" s="1011"/>
      <c r="DS123" s="1011"/>
      <c r="DT123" s="1011"/>
      <c r="DU123" s="1012"/>
      <c r="DV123" s="1014"/>
      <c r="DW123" s="1015"/>
      <c r="DX123" s="1015"/>
      <c r="DY123" s="1015"/>
      <c r="DZ123" s="1016"/>
    </row>
    <row r="124" spans="1:130" s="246" customFormat="1" ht="26.25" customHeight="1" thickBot="1" x14ac:dyDescent="0.2">
      <c r="A124" s="1111"/>
      <c r="B124" s="998"/>
      <c r="C124" s="968" t="s">
        <v>468</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443</v>
      </c>
      <c r="AB124" s="1011"/>
      <c r="AC124" s="1011"/>
      <c r="AD124" s="1011"/>
      <c r="AE124" s="1012"/>
      <c r="AF124" s="1013" t="s">
        <v>464</v>
      </c>
      <c r="AG124" s="1011"/>
      <c r="AH124" s="1011"/>
      <c r="AI124" s="1011"/>
      <c r="AJ124" s="1012"/>
      <c r="AK124" s="1013" t="s">
        <v>126</v>
      </c>
      <c r="AL124" s="1011"/>
      <c r="AM124" s="1011"/>
      <c r="AN124" s="1011"/>
      <c r="AO124" s="1012"/>
      <c r="AP124" s="1014" t="s">
        <v>465</v>
      </c>
      <c r="AQ124" s="1015"/>
      <c r="AR124" s="1015"/>
      <c r="AS124" s="1015"/>
      <c r="AT124" s="1016"/>
      <c r="AU124" s="1113" t="s">
        <v>482</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64.3</v>
      </c>
      <c r="BR124" s="1080"/>
      <c r="BS124" s="1080"/>
      <c r="BT124" s="1080"/>
      <c r="BU124" s="1080"/>
      <c r="BV124" s="1080">
        <v>56.2</v>
      </c>
      <c r="BW124" s="1080"/>
      <c r="BX124" s="1080"/>
      <c r="BY124" s="1080"/>
      <c r="BZ124" s="1080"/>
      <c r="CA124" s="1080">
        <v>41.9</v>
      </c>
      <c r="CB124" s="1080"/>
      <c r="CC124" s="1080"/>
      <c r="CD124" s="1080"/>
      <c r="CE124" s="1080"/>
      <c r="CF124" s="1081"/>
      <c r="CG124" s="1082"/>
      <c r="CH124" s="1082"/>
      <c r="CI124" s="1082"/>
      <c r="CJ124" s="1083"/>
      <c r="CK124" s="1065"/>
      <c r="CL124" s="1065"/>
      <c r="CM124" s="1065"/>
      <c r="CN124" s="1065"/>
      <c r="CO124" s="1066"/>
      <c r="CP124" s="1072" t="s">
        <v>483</v>
      </c>
      <c r="CQ124" s="1073"/>
      <c r="CR124" s="1073"/>
      <c r="CS124" s="1073"/>
      <c r="CT124" s="1073"/>
      <c r="CU124" s="1073"/>
      <c r="CV124" s="1073"/>
      <c r="CW124" s="1073"/>
      <c r="CX124" s="1073"/>
      <c r="CY124" s="1073"/>
      <c r="CZ124" s="1073"/>
      <c r="DA124" s="1073"/>
      <c r="DB124" s="1073"/>
      <c r="DC124" s="1073"/>
      <c r="DD124" s="1073"/>
      <c r="DE124" s="1073"/>
      <c r="DF124" s="1074"/>
      <c r="DG124" s="1057">
        <v>7697149</v>
      </c>
      <c r="DH124" s="1036"/>
      <c r="DI124" s="1036"/>
      <c r="DJ124" s="1036"/>
      <c r="DK124" s="1037"/>
      <c r="DL124" s="1035" t="s">
        <v>443</v>
      </c>
      <c r="DM124" s="1036"/>
      <c r="DN124" s="1036"/>
      <c r="DO124" s="1036"/>
      <c r="DP124" s="1037"/>
      <c r="DQ124" s="1035" t="s">
        <v>126</v>
      </c>
      <c r="DR124" s="1036"/>
      <c r="DS124" s="1036"/>
      <c r="DT124" s="1036"/>
      <c r="DU124" s="1037"/>
      <c r="DV124" s="1038" t="s">
        <v>126</v>
      </c>
      <c r="DW124" s="1039"/>
      <c r="DX124" s="1039"/>
      <c r="DY124" s="1039"/>
      <c r="DZ124" s="1040"/>
    </row>
    <row r="125" spans="1:130" s="246" customFormat="1" ht="26.25" customHeight="1" x14ac:dyDescent="0.15">
      <c r="A125" s="1111"/>
      <c r="B125" s="998"/>
      <c r="C125" s="968" t="s">
        <v>470</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457</v>
      </c>
      <c r="AB125" s="1011"/>
      <c r="AC125" s="1011"/>
      <c r="AD125" s="1011"/>
      <c r="AE125" s="1012"/>
      <c r="AF125" s="1013" t="s">
        <v>126</v>
      </c>
      <c r="AG125" s="1011"/>
      <c r="AH125" s="1011"/>
      <c r="AI125" s="1011"/>
      <c r="AJ125" s="1012"/>
      <c r="AK125" s="1013" t="s">
        <v>464</v>
      </c>
      <c r="AL125" s="1011"/>
      <c r="AM125" s="1011"/>
      <c r="AN125" s="1011"/>
      <c r="AO125" s="1012"/>
      <c r="AP125" s="1014" t="s">
        <v>126</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484</v>
      </c>
      <c r="CL125" s="1060"/>
      <c r="CM125" s="1060"/>
      <c r="CN125" s="1060"/>
      <c r="CO125" s="1061"/>
      <c r="CP125" s="992" t="s">
        <v>485</v>
      </c>
      <c r="CQ125" s="941"/>
      <c r="CR125" s="941"/>
      <c r="CS125" s="941"/>
      <c r="CT125" s="941"/>
      <c r="CU125" s="941"/>
      <c r="CV125" s="941"/>
      <c r="CW125" s="941"/>
      <c r="CX125" s="941"/>
      <c r="CY125" s="941"/>
      <c r="CZ125" s="941"/>
      <c r="DA125" s="941"/>
      <c r="DB125" s="941"/>
      <c r="DC125" s="941"/>
      <c r="DD125" s="941"/>
      <c r="DE125" s="941"/>
      <c r="DF125" s="942"/>
      <c r="DG125" s="978" t="s">
        <v>126</v>
      </c>
      <c r="DH125" s="979"/>
      <c r="DI125" s="979"/>
      <c r="DJ125" s="979"/>
      <c r="DK125" s="979"/>
      <c r="DL125" s="979" t="s">
        <v>126</v>
      </c>
      <c r="DM125" s="979"/>
      <c r="DN125" s="979"/>
      <c r="DO125" s="979"/>
      <c r="DP125" s="979"/>
      <c r="DQ125" s="979" t="s">
        <v>126</v>
      </c>
      <c r="DR125" s="979"/>
      <c r="DS125" s="979"/>
      <c r="DT125" s="979"/>
      <c r="DU125" s="979"/>
      <c r="DV125" s="980" t="s">
        <v>453</v>
      </c>
      <c r="DW125" s="980"/>
      <c r="DX125" s="980"/>
      <c r="DY125" s="980"/>
      <c r="DZ125" s="981"/>
    </row>
    <row r="126" spans="1:130" s="246" customFormat="1" ht="26.25" customHeight="1" thickBot="1" x14ac:dyDescent="0.2">
      <c r="A126" s="1111"/>
      <c r="B126" s="998"/>
      <c r="C126" s="968" t="s">
        <v>472</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v>300050</v>
      </c>
      <c r="AB126" s="1011"/>
      <c r="AC126" s="1011"/>
      <c r="AD126" s="1011"/>
      <c r="AE126" s="1012"/>
      <c r="AF126" s="1013">
        <v>293760</v>
      </c>
      <c r="AG126" s="1011"/>
      <c r="AH126" s="1011"/>
      <c r="AI126" s="1011"/>
      <c r="AJ126" s="1012"/>
      <c r="AK126" s="1013">
        <v>317501</v>
      </c>
      <c r="AL126" s="1011"/>
      <c r="AM126" s="1011"/>
      <c r="AN126" s="1011"/>
      <c r="AO126" s="1012"/>
      <c r="AP126" s="1014">
        <v>3.2</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486</v>
      </c>
      <c r="CQ126" s="1002"/>
      <c r="CR126" s="1002"/>
      <c r="CS126" s="1002"/>
      <c r="CT126" s="1002"/>
      <c r="CU126" s="1002"/>
      <c r="CV126" s="1002"/>
      <c r="CW126" s="1002"/>
      <c r="CX126" s="1002"/>
      <c r="CY126" s="1002"/>
      <c r="CZ126" s="1002"/>
      <c r="DA126" s="1002"/>
      <c r="DB126" s="1002"/>
      <c r="DC126" s="1002"/>
      <c r="DD126" s="1002"/>
      <c r="DE126" s="1002"/>
      <c r="DF126" s="1003"/>
      <c r="DG126" s="971" t="s">
        <v>453</v>
      </c>
      <c r="DH126" s="972"/>
      <c r="DI126" s="972"/>
      <c r="DJ126" s="972"/>
      <c r="DK126" s="972"/>
      <c r="DL126" s="972" t="s">
        <v>447</v>
      </c>
      <c r="DM126" s="972"/>
      <c r="DN126" s="972"/>
      <c r="DO126" s="972"/>
      <c r="DP126" s="972"/>
      <c r="DQ126" s="972" t="s">
        <v>126</v>
      </c>
      <c r="DR126" s="972"/>
      <c r="DS126" s="972"/>
      <c r="DT126" s="972"/>
      <c r="DU126" s="972"/>
      <c r="DV126" s="973" t="s">
        <v>457</v>
      </c>
      <c r="DW126" s="973"/>
      <c r="DX126" s="973"/>
      <c r="DY126" s="973"/>
      <c r="DZ126" s="974"/>
    </row>
    <row r="127" spans="1:130" s="246" customFormat="1" ht="26.25" customHeight="1" x14ac:dyDescent="0.15">
      <c r="A127" s="1112"/>
      <c r="B127" s="1000"/>
      <c r="C127" s="1054" t="s">
        <v>487</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126</v>
      </c>
      <c r="AB127" s="1011"/>
      <c r="AC127" s="1011"/>
      <c r="AD127" s="1011"/>
      <c r="AE127" s="1012"/>
      <c r="AF127" s="1013" t="s">
        <v>457</v>
      </c>
      <c r="AG127" s="1011"/>
      <c r="AH127" s="1011"/>
      <c r="AI127" s="1011"/>
      <c r="AJ127" s="1012"/>
      <c r="AK127" s="1013" t="s">
        <v>126</v>
      </c>
      <c r="AL127" s="1011"/>
      <c r="AM127" s="1011"/>
      <c r="AN127" s="1011"/>
      <c r="AO127" s="1012"/>
      <c r="AP127" s="1014" t="s">
        <v>126</v>
      </c>
      <c r="AQ127" s="1015"/>
      <c r="AR127" s="1015"/>
      <c r="AS127" s="1015"/>
      <c r="AT127" s="1016"/>
      <c r="AU127" s="282"/>
      <c r="AV127" s="282"/>
      <c r="AW127" s="282"/>
      <c r="AX127" s="1084" t="s">
        <v>488</v>
      </c>
      <c r="AY127" s="1085"/>
      <c r="AZ127" s="1085"/>
      <c r="BA127" s="1085"/>
      <c r="BB127" s="1085"/>
      <c r="BC127" s="1085"/>
      <c r="BD127" s="1085"/>
      <c r="BE127" s="1086"/>
      <c r="BF127" s="1087" t="s">
        <v>489</v>
      </c>
      <c r="BG127" s="1085"/>
      <c r="BH127" s="1085"/>
      <c r="BI127" s="1085"/>
      <c r="BJ127" s="1085"/>
      <c r="BK127" s="1085"/>
      <c r="BL127" s="1086"/>
      <c r="BM127" s="1087" t="s">
        <v>490</v>
      </c>
      <c r="BN127" s="1085"/>
      <c r="BO127" s="1085"/>
      <c r="BP127" s="1085"/>
      <c r="BQ127" s="1085"/>
      <c r="BR127" s="1085"/>
      <c r="BS127" s="1086"/>
      <c r="BT127" s="1087" t="s">
        <v>491</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492</v>
      </c>
      <c r="CQ127" s="1002"/>
      <c r="CR127" s="1002"/>
      <c r="CS127" s="1002"/>
      <c r="CT127" s="1002"/>
      <c r="CU127" s="1002"/>
      <c r="CV127" s="1002"/>
      <c r="CW127" s="1002"/>
      <c r="CX127" s="1002"/>
      <c r="CY127" s="1002"/>
      <c r="CZ127" s="1002"/>
      <c r="DA127" s="1002"/>
      <c r="DB127" s="1002"/>
      <c r="DC127" s="1002"/>
      <c r="DD127" s="1002"/>
      <c r="DE127" s="1002"/>
      <c r="DF127" s="1003"/>
      <c r="DG127" s="971" t="s">
        <v>126</v>
      </c>
      <c r="DH127" s="972"/>
      <c r="DI127" s="972"/>
      <c r="DJ127" s="972"/>
      <c r="DK127" s="972"/>
      <c r="DL127" s="972" t="s">
        <v>126</v>
      </c>
      <c r="DM127" s="972"/>
      <c r="DN127" s="972"/>
      <c r="DO127" s="972"/>
      <c r="DP127" s="972"/>
      <c r="DQ127" s="972" t="s">
        <v>457</v>
      </c>
      <c r="DR127" s="972"/>
      <c r="DS127" s="972"/>
      <c r="DT127" s="972"/>
      <c r="DU127" s="972"/>
      <c r="DV127" s="973" t="s">
        <v>464</v>
      </c>
      <c r="DW127" s="973"/>
      <c r="DX127" s="973"/>
      <c r="DY127" s="973"/>
      <c r="DZ127" s="974"/>
    </row>
    <row r="128" spans="1:130" s="246" customFormat="1" ht="26.25" customHeight="1" thickBot="1" x14ac:dyDescent="0.2">
      <c r="A128" s="1095" t="s">
        <v>493</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494</v>
      </c>
      <c r="X128" s="1097"/>
      <c r="Y128" s="1097"/>
      <c r="Z128" s="1098"/>
      <c r="AA128" s="1099">
        <v>55175</v>
      </c>
      <c r="AB128" s="1100"/>
      <c r="AC128" s="1100"/>
      <c r="AD128" s="1100"/>
      <c r="AE128" s="1101"/>
      <c r="AF128" s="1102">
        <v>46131</v>
      </c>
      <c r="AG128" s="1100"/>
      <c r="AH128" s="1100"/>
      <c r="AI128" s="1100"/>
      <c r="AJ128" s="1101"/>
      <c r="AK128" s="1102">
        <v>40709</v>
      </c>
      <c r="AL128" s="1100"/>
      <c r="AM128" s="1100"/>
      <c r="AN128" s="1100"/>
      <c r="AO128" s="1101"/>
      <c r="AP128" s="1103"/>
      <c r="AQ128" s="1104"/>
      <c r="AR128" s="1104"/>
      <c r="AS128" s="1104"/>
      <c r="AT128" s="1105"/>
      <c r="AU128" s="282"/>
      <c r="AV128" s="282"/>
      <c r="AW128" s="282"/>
      <c r="AX128" s="940" t="s">
        <v>495</v>
      </c>
      <c r="AY128" s="941"/>
      <c r="AZ128" s="941"/>
      <c r="BA128" s="941"/>
      <c r="BB128" s="941"/>
      <c r="BC128" s="941"/>
      <c r="BD128" s="941"/>
      <c r="BE128" s="942"/>
      <c r="BF128" s="1106" t="s">
        <v>126</v>
      </c>
      <c r="BG128" s="1107"/>
      <c r="BH128" s="1107"/>
      <c r="BI128" s="1107"/>
      <c r="BJ128" s="1107"/>
      <c r="BK128" s="1107"/>
      <c r="BL128" s="1108"/>
      <c r="BM128" s="1106">
        <v>13.1</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496</v>
      </c>
      <c r="CQ128" s="1089"/>
      <c r="CR128" s="1089"/>
      <c r="CS128" s="1089"/>
      <c r="CT128" s="1089"/>
      <c r="CU128" s="1089"/>
      <c r="CV128" s="1089"/>
      <c r="CW128" s="1089"/>
      <c r="CX128" s="1089"/>
      <c r="CY128" s="1089"/>
      <c r="CZ128" s="1089"/>
      <c r="DA128" s="1089"/>
      <c r="DB128" s="1089"/>
      <c r="DC128" s="1089"/>
      <c r="DD128" s="1089"/>
      <c r="DE128" s="1089"/>
      <c r="DF128" s="1090"/>
      <c r="DG128" s="1091" t="s">
        <v>443</v>
      </c>
      <c r="DH128" s="1092"/>
      <c r="DI128" s="1092"/>
      <c r="DJ128" s="1092"/>
      <c r="DK128" s="1092"/>
      <c r="DL128" s="1092" t="s">
        <v>457</v>
      </c>
      <c r="DM128" s="1092"/>
      <c r="DN128" s="1092"/>
      <c r="DO128" s="1092"/>
      <c r="DP128" s="1092"/>
      <c r="DQ128" s="1092" t="s">
        <v>443</v>
      </c>
      <c r="DR128" s="1092"/>
      <c r="DS128" s="1092"/>
      <c r="DT128" s="1092"/>
      <c r="DU128" s="1092"/>
      <c r="DV128" s="1093" t="s">
        <v>447</v>
      </c>
      <c r="DW128" s="1093"/>
      <c r="DX128" s="1093"/>
      <c r="DY128" s="1093"/>
      <c r="DZ128" s="1094"/>
    </row>
    <row r="129" spans="1:131" s="246" customFormat="1" ht="26.25" customHeight="1" x14ac:dyDescent="0.15">
      <c r="A129" s="982" t="s">
        <v>106</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497</v>
      </c>
      <c r="X129" s="1126"/>
      <c r="Y129" s="1126"/>
      <c r="Z129" s="1127"/>
      <c r="AA129" s="1010">
        <v>11486805</v>
      </c>
      <c r="AB129" s="1011"/>
      <c r="AC129" s="1011"/>
      <c r="AD129" s="1011"/>
      <c r="AE129" s="1012"/>
      <c r="AF129" s="1013">
        <v>11616567</v>
      </c>
      <c r="AG129" s="1011"/>
      <c r="AH129" s="1011"/>
      <c r="AI129" s="1011"/>
      <c r="AJ129" s="1012"/>
      <c r="AK129" s="1013">
        <v>11641064</v>
      </c>
      <c r="AL129" s="1011"/>
      <c r="AM129" s="1011"/>
      <c r="AN129" s="1011"/>
      <c r="AO129" s="1012"/>
      <c r="AP129" s="1128"/>
      <c r="AQ129" s="1129"/>
      <c r="AR129" s="1129"/>
      <c r="AS129" s="1129"/>
      <c r="AT129" s="1130"/>
      <c r="AU129" s="284"/>
      <c r="AV129" s="284"/>
      <c r="AW129" s="284"/>
      <c r="AX129" s="1119" t="s">
        <v>498</v>
      </c>
      <c r="AY129" s="1002"/>
      <c r="AZ129" s="1002"/>
      <c r="BA129" s="1002"/>
      <c r="BB129" s="1002"/>
      <c r="BC129" s="1002"/>
      <c r="BD129" s="1002"/>
      <c r="BE129" s="1003"/>
      <c r="BF129" s="1120" t="s">
        <v>453</v>
      </c>
      <c r="BG129" s="1121"/>
      <c r="BH129" s="1121"/>
      <c r="BI129" s="1121"/>
      <c r="BJ129" s="1121"/>
      <c r="BK129" s="1121"/>
      <c r="BL129" s="1122"/>
      <c r="BM129" s="1120">
        <v>18.100000000000001</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499</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500</v>
      </c>
      <c r="X130" s="1126"/>
      <c r="Y130" s="1126"/>
      <c r="Z130" s="1127"/>
      <c r="AA130" s="1010">
        <v>1772894</v>
      </c>
      <c r="AB130" s="1011"/>
      <c r="AC130" s="1011"/>
      <c r="AD130" s="1011"/>
      <c r="AE130" s="1012"/>
      <c r="AF130" s="1013">
        <v>1765197</v>
      </c>
      <c r="AG130" s="1011"/>
      <c r="AH130" s="1011"/>
      <c r="AI130" s="1011"/>
      <c r="AJ130" s="1012"/>
      <c r="AK130" s="1013">
        <v>1689920</v>
      </c>
      <c r="AL130" s="1011"/>
      <c r="AM130" s="1011"/>
      <c r="AN130" s="1011"/>
      <c r="AO130" s="1012"/>
      <c r="AP130" s="1128"/>
      <c r="AQ130" s="1129"/>
      <c r="AR130" s="1129"/>
      <c r="AS130" s="1129"/>
      <c r="AT130" s="1130"/>
      <c r="AU130" s="284"/>
      <c r="AV130" s="284"/>
      <c r="AW130" s="284"/>
      <c r="AX130" s="1119" t="s">
        <v>501</v>
      </c>
      <c r="AY130" s="1002"/>
      <c r="AZ130" s="1002"/>
      <c r="BA130" s="1002"/>
      <c r="BB130" s="1002"/>
      <c r="BC130" s="1002"/>
      <c r="BD130" s="1002"/>
      <c r="BE130" s="1003"/>
      <c r="BF130" s="1156">
        <v>10.199999999999999</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502</v>
      </c>
      <c r="X131" s="1164"/>
      <c r="Y131" s="1164"/>
      <c r="Z131" s="1165"/>
      <c r="AA131" s="1057">
        <v>9713911</v>
      </c>
      <c r="AB131" s="1036"/>
      <c r="AC131" s="1036"/>
      <c r="AD131" s="1036"/>
      <c r="AE131" s="1037"/>
      <c r="AF131" s="1035">
        <v>9851370</v>
      </c>
      <c r="AG131" s="1036"/>
      <c r="AH131" s="1036"/>
      <c r="AI131" s="1036"/>
      <c r="AJ131" s="1037"/>
      <c r="AK131" s="1035">
        <v>9951144</v>
      </c>
      <c r="AL131" s="1036"/>
      <c r="AM131" s="1036"/>
      <c r="AN131" s="1036"/>
      <c r="AO131" s="1037"/>
      <c r="AP131" s="1166"/>
      <c r="AQ131" s="1167"/>
      <c r="AR131" s="1167"/>
      <c r="AS131" s="1167"/>
      <c r="AT131" s="1168"/>
      <c r="AU131" s="284"/>
      <c r="AV131" s="284"/>
      <c r="AW131" s="284"/>
      <c r="AX131" s="1138" t="s">
        <v>503</v>
      </c>
      <c r="AY131" s="1089"/>
      <c r="AZ131" s="1089"/>
      <c r="BA131" s="1089"/>
      <c r="BB131" s="1089"/>
      <c r="BC131" s="1089"/>
      <c r="BD131" s="1089"/>
      <c r="BE131" s="1090"/>
      <c r="BF131" s="1139">
        <v>41.9</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504</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505</v>
      </c>
      <c r="W132" s="1149"/>
      <c r="X132" s="1149"/>
      <c r="Y132" s="1149"/>
      <c r="Z132" s="1150"/>
      <c r="AA132" s="1151">
        <v>11.829529839999999</v>
      </c>
      <c r="AB132" s="1152"/>
      <c r="AC132" s="1152"/>
      <c r="AD132" s="1152"/>
      <c r="AE132" s="1153"/>
      <c r="AF132" s="1154">
        <v>11.725597560000001</v>
      </c>
      <c r="AG132" s="1152"/>
      <c r="AH132" s="1152"/>
      <c r="AI132" s="1152"/>
      <c r="AJ132" s="1153"/>
      <c r="AK132" s="1154">
        <v>7.1684722880000002</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506</v>
      </c>
      <c r="W133" s="1132"/>
      <c r="X133" s="1132"/>
      <c r="Y133" s="1132"/>
      <c r="Z133" s="1133"/>
      <c r="AA133" s="1134">
        <v>12.2</v>
      </c>
      <c r="AB133" s="1135"/>
      <c r="AC133" s="1135"/>
      <c r="AD133" s="1135"/>
      <c r="AE133" s="1136"/>
      <c r="AF133" s="1134">
        <v>11.9</v>
      </c>
      <c r="AG133" s="1135"/>
      <c r="AH133" s="1135"/>
      <c r="AI133" s="1135"/>
      <c r="AJ133" s="1136"/>
      <c r="AK133" s="1134">
        <v>10.199999999999999</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K4VUfCX74/MfdlDKXoWYKgvXB7zHRzdZP6NwdiUtfhuX7URISvBLSjnHerMQDrku0DFL1XHm30fDAsbzURVImQ==" saltValue="XjThB6ROLXkPiqGdcng2k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sr/j2FkLqQOl269owu9rCZTWHCQGWAH+xXAAkZp1ultBRTbNCoLeDGZ1xyvcKV+iTt7ePo2BFn8pL90F7NL58w==" saltValue="B23L6MY0scnWFp4Eg6djp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iAgR2+KSFKoiiw+sP6oUKdSm3yD5XSgY2klb8+8mB7/UAiUgXoYpwduep7ZMp+9fISpGDimDycFgs55ySP4XEw==" saltValue="pzOMR3JeaDcMJXfXpRJVG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510</v>
      </c>
      <c r="AP7" s="303"/>
      <c r="AQ7" s="304" t="s">
        <v>511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512</v>
      </c>
      <c r="AQ8" s="310" t="s">
        <v>513</v>
      </c>
      <c r="AR8" s="311" t="s">
        <v>514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515</v>
      </c>
      <c r="AL9" s="1175"/>
      <c r="AM9" s="1175"/>
      <c r="AN9" s="1176"/>
      <c r="AO9" s="312">
        <v>3303417</v>
      </c>
      <c r="AP9" s="312">
        <v>55301</v>
      </c>
      <c r="AQ9" s="313">
        <v>57145</v>
      </c>
      <c r="AR9" s="314">
        <v>-3.2</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516</v>
      </c>
      <c r="AL10" s="1175"/>
      <c r="AM10" s="1175"/>
      <c r="AN10" s="1176"/>
      <c r="AO10" s="315">
        <v>153988</v>
      </c>
      <c r="AP10" s="315">
        <v>2578</v>
      </c>
      <c r="AQ10" s="316">
        <v>3801</v>
      </c>
      <c r="AR10" s="317">
        <v>-32.200000000000003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517</v>
      </c>
      <c r="AL11" s="1175"/>
      <c r="AM11" s="1175"/>
      <c r="AN11" s="1176"/>
      <c r="AO11" s="315">
        <v>402585</v>
      </c>
      <c r="AP11" s="315">
        <v>6740</v>
      </c>
      <c r="AQ11" s="316">
        <v>6723</v>
      </c>
      <c r="AR11" s="317">
        <v>0.3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518</v>
      </c>
      <c r="AL12" s="1175"/>
      <c r="AM12" s="1175"/>
      <c r="AN12" s="1176"/>
      <c r="AO12" s="315">
        <v>3929</v>
      </c>
      <c r="AP12" s="315">
        <v>66</v>
      </c>
      <c r="AQ12" s="316">
        <v>959</v>
      </c>
      <c r="AR12" s="317">
        <v>-93.1</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519</v>
      </c>
      <c r="AL13" s="1175"/>
      <c r="AM13" s="1175"/>
      <c r="AN13" s="1176"/>
      <c r="AO13" s="315">
        <v>378</v>
      </c>
      <c r="AP13" s="315">
        <v>6</v>
      </c>
      <c r="AQ13" s="316">
        <v>1</v>
      </c>
      <c r="AR13" s="317">
        <v>500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520</v>
      </c>
      <c r="AL14" s="1175"/>
      <c r="AM14" s="1175"/>
      <c r="AN14" s="1176"/>
      <c r="AO14" s="315">
        <v>92075</v>
      </c>
      <c r="AP14" s="315">
        <v>1541</v>
      </c>
      <c r="AQ14" s="316">
        <v>2728</v>
      </c>
      <c r="AR14" s="317">
        <v>-43.5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521</v>
      </c>
      <c r="AL15" s="1175"/>
      <c r="AM15" s="1175"/>
      <c r="AN15" s="1176"/>
      <c r="AO15" s="315">
        <v>57648</v>
      </c>
      <c r="AP15" s="315">
        <v>965</v>
      </c>
      <c r="AQ15" s="316">
        <v>1349</v>
      </c>
      <c r="AR15" s="317">
        <v>-28.5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522</v>
      </c>
      <c r="AL16" s="1178"/>
      <c r="AM16" s="1178"/>
      <c r="AN16" s="1179"/>
      <c r="AO16" s="315">
        <v>-296693</v>
      </c>
      <c r="AP16" s="315">
        <v>-4967</v>
      </c>
      <c r="AQ16" s="316">
        <v>-4270</v>
      </c>
      <c r="AR16" s="317">
        <v>16.3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188</v>
      </c>
      <c r="AL17" s="1178"/>
      <c r="AM17" s="1178"/>
      <c r="AN17" s="1179"/>
      <c r="AO17" s="315">
        <v>3717327</v>
      </c>
      <c r="AP17" s="315">
        <v>62230</v>
      </c>
      <c r="AQ17" s="316">
        <v>68438</v>
      </c>
      <c r="AR17" s="317">
        <v>-9.1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524</v>
      </c>
      <c r="AP20" s="323" t="s">
        <v>525</v>
      </c>
      <c r="AQ20" s="324" t="s">
        <v>526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527</v>
      </c>
      <c r="AL21" s="1170"/>
      <c r="AM21" s="1170"/>
      <c r="AN21" s="1171"/>
      <c r="AO21" s="327">
        <v>5.42</v>
      </c>
      <c r="AP21" s="328">
        <v>6.23</v>
      </c>
      <c r="AQ21" s="329">
        <v>-0.81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528</v>
      </c>
      <c r="AL22" s="1170"/>
      <c r="AM22" s="1170"/>
      <c r="AN22" s="1171"/>
      <c r="AO22" s="332">
        <v>100.7</v>
      </c>
      <c r="AP22" s="333">
        <v>98.5</v>
      </c>
      <c r="AQ22" s="334">
        <v>2.2000000000000002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510</v>
      </c>
      <c r="AP30" s="303"/>
      <c r="AQ30" s="304" t="s">
        <v>511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512</v>
      </c>
      <c r="AQ31" s="310" t="s">
        <v>513</v>
      </c>
      <c r="AR31" s="311" t="s">
        <v>514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532</v>
      </c>
      <c r="AL32" s="1186"/>
      <c r="AM32" s="1186"/>
      <c r="AN32" s="1187"/>
      <c r="AO32" s="342">
        <v>1802331</v>
      </c>
      <c r="AP32" s="342">
        <v>30172</v>
      </c>
      <c r="AQ32" s="343">
        <v>33979</v>
      </c>
      <c r="AR32" s="344">
        <v>-11.2</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533</v>
      </c>
      <c r="AL33" s="1186"/>
      <c r="AM33" s="1186"/>
      <c r="AN33" s="1187"/>
      <c r="AO33" s="342" t="s">
        <v>534</v>
      </c>
      <c r="AP33" s="342" t="s">
        <v>534</v>
      </c>
      <c r="AQ33" s="343" t="s">
        <v>534</v>
      </c>
      <c r="AR33" s="344" t="s">
        <v>534</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535</v>
      </c>
      <c r="AL34" s="1186"/>
      <c r="AM34" s="1186"/>
      <c r="AN34" s="1187"/>
      <c r="AO34" s="342" t="s">
        <v>534</v>
      </c>
      <c r="AP34" s="342" t="s">
        <v>534</v>
      </c>
      <c r="AQ34" s="343">
        <v>15</v>
      </c>
      <c r="AR34" s="344" t="s">
        <v>534</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536</v>
      </c>
      <c r="AL35" s="1186"/>
      <c r="AM35" s="1186"/>
      <c r="AN35" s="1187"/>
      <c r="AO35" s="342">
        <v>293823</v>
      </c>
      <c r="AP35" s="342">
        <v>4919</v>
      </c>
      <c r="AQ35" s="343">
        <v>9031</v>
      </c>
      <c r="AR35" s="344">
        <v>-45.5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537</v>
      </c>
      <c r="AL36" s="1186"/>
      <c r="AM36" s="1186"/>
      <c r="AN36" s="1187"/>
      <c r="AO36" s="342">
        <v>30234</v>
      </c>
      <c r="AP36" s="342">
        <v>506</v>
      </c>
      <c r="AQ36" s="343">
        <v>1893</v>
      </c>
      <c r="AR36" s="344">
        <v>-73.3</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538</v>
      </c>
      <c r="AL37" s="1186"/>
      <c r="AM37" s="1186"/>
      <c r="AN37" s="1187"/>
      <c r="AO37" s="342">
        <v>317501</v>
      </c>
      <c r="AP37" s="342">
        <v>5315</v>
      </c>
      <c r="AQ37" s="343">
        <v>1352</v>
      </c>
      <c r="AR37" s="344">
        <v>293.10000000000002</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539</v>
      </c>
      <c r="AL38" s="1189"/>
      <c r="AM38" s="1189"/>
      <c r="AN38" s="1190"/>
      <c r="AO38" s="345">
        <v>85</v>
      </c>
      <c r="AP38" s="345">
        <v>1</v>
      </c>
      <c r="AQ38" s="346">
        <v>1</v>
      </c>
      <c r="AR38" s="334">
        <v>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540</v>
      </c>
      <c r="AL39" s="1189"/>
      <c r="AM39" s="1189"/>
      <c r="AN39" s="1190"/>
      <c r="AO39" s="342">
        <v>-40709</v>
      </c>
      <c r="AP39" s="342">
        <v>-681</v>
      </c>
      <c r="AQ39" s="343">
        <v>-6634</v>
      </c>
      <c r="AR39" s="344">
        <v>-89.7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541</v>
      </c>
      <c r="AL40" s="1186"/>
      <c r="AM40" s="1186"/>
      <c r="AN40" s="1187"/>
      <c r="AO40" s="342">
        <v>-1689920</v>
      </c>
      <c r="AP40" s="342">
        <v>-28290</v>
      </c>
      <c r="AQ40" s="343">
        <v>-28305</v>
      </c>
      <c r="AR40" s="344">
        <v>-0.1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299</v>
      </c>
      <c r="AL41" s="1192"/>
      <c r="AM41" s="1192"/>
      <c r="AN41" s="1193"/>
      <c r="AO41" s="342">
        <v>713345</v>
      </c>
      <c r="AP41" s="342">
        <v>11942</v>
      </c>
      <c r="AQ41" s="343">
        <v>11332</v>
      </c>
      <c r="AR41" s="344">
        <v>5.4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510</v>
      </c>
      <c r="AN49" s="1182" t="s">
        <v>545</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546</v>
      </c>
      <c r="AO50" s="359" t="s">
        <v>547</v>
      </c>
      <c r="AP50" s="360" t="s">
        <v>548</v>
      </c>
      <c r="AQ50" s="361" t="s">
        <v>549</v>
      </c>
      <c r="AR50" s="362" t="s">
        <v>550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551</v>
      </c>
      <c r="AL51" s="355"/>
      <c r="AM51" s="363">
        <v>2200228</v>
      </c>
      <c r="AN51" s="364">
        <v>36974</v>
      </c>
      <c r="AO51" s="365">
        <v>43.1</v>
      </c>
      <c r="AP51" s="366">
        <v>66255</v>
      </c>
      <c r="AQ51" s="367">
        <v>3.6</v>
      </c>
      <c r="AR51" s="368">
        <v>39.5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552</v>
      </c>
      <c r="AM52" s="371">
        <v>1176023</v>
      </c>
      <c r="AN52" s="372">
        <v>19763</v>
      </c>
      <c r="AO52" s="373">
        <v>53.5</v>
      </c>
      <c r="AP52" s="374">
        <v>31822</v>
      </c>
      <c r="AQ52" s="375">
        <v>8.8000000000000007</v>
      </c>
      <c r="AR52" s="376">
        <v>44.7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553</v>
      </c>
      <c r="AL53" s="355"/>
      <c r="AM53" s="363">
        <v>2626659</v>
      </c>
      <c r="AN53" s="364">
        <v>44297</v>
      </c>
      <c r="AO53" s="365">
        <v>19.8</v>
      </c>
      <c r="AP53" s="366">
        <v>47278</v>
      </c>
      <c r="AQ53" s="367">
        <v>-28.6</v>
      </c>
      <c r="AR53" s="368">
        <v>48.4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552</v>
      </c>
      <c r="AM54" s="371">
        <v>1138649</v>
      </c>
      <c r="AN54" s="372">
        <v>19203</v>
      </c>
      <c r="AO54" s="373">
        <v>-2.8</v>
      </c>
      <c r="AP54" s="374">
        <v>24096</v>
      </c>
      <c r="AQ54" s="375">
        <v>-24.3</v>
      </c>
      <c r="AR54" s="376">
        <v>21.5</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554</v>
      </c>
      <c r="AL55" s="355"/>
      <c r="AM55" s="363">
        <v>3001215</v>
      </c>
      <c r="AN55" s="364">
        <v>50538</v>
      </c>
      <c r="AO55" s="365">
        <v>14.1</v>
      </c>
      <c r="AP55" s="366">
        <v>44504</v>
      </c>
      <c r="AQ55" s="367">
        <v>-5.9</v>
      </c>
      <c r="AR55" s="368">
        <v>20</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552</v>
      </c>
      <c r="AM56" s="371">
        <v>1129036</v>
      </c>
      <c r="AN56" s="372">
        <v>19012</v>
      </c>
      <c r="AO56" s="373">
        <v>-1</v>
      </c>
      <c r="AP56" s="374">
        <v>25876</v>
      </c>
      <c r="AQ56" s="375">
        <v>7.4</v>
      </c>
      <c r="AR56" s="376">
        <v>-8.4</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555</v>
      </c>
      <c r="AL57" s="355"/>
      <c r="AM57" s="363">
        <v>2335080</v>
      </c>
      <c r="AN57" s="364">
        <v>39164</v>
      </c>
      <c r="AO57" s="365">
        <v>-22.5</v>
      </c>
      <c r="AP57" s="366">
        <v>47820</v>
      </c>
      <c r="AQ57" s="367">
        <v>7.5</v>
      </c>
      <c r="AR57" s="368">
        <v>-30</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552</v>
      </c>
      <c r="AM58" s="371">
        <v>910955</v>
      </c>
      <c r="AN58" s="372">
        <v>15279</v>
      </c>
      <c r="AO58" s="373">
        <v>-19.600000000000001</v>
      </c>
      <c r="AP58" s="374">
        <v>25855</v>
      </c>
      <c r="AQ58" s="375">
        <v>-0.1</v>
      </c>
      <c r="AR58" s="376">
        <v>-19.5</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556</v>
      </c>
      <c r="AL59" s="355"/>
      <c r="AM59" s="363">
        <v>2057790</v>
      </c>
      <c r="AN59" s="364">
        <v>34449</v>
      </c>
      <c r="AO59" s="365">
        <v>-12</v>
      </c>
      <c r="AP59" s="366">
        <v>41934</v>
      </c>
      <c r="AQ59" s="367">
        <v>-12.3</v>
      </c>
      <c r="AR59" s="368">
        <v>0.3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552</v>
      </c>
      <c r="AM60" s="371">
        <v>952214</v>
      </c>
      <c r="AN60" s="372">
        <v>15941</v>
      </c>
      <c r="AO60" s="373">
        <v>4.3</v>
      </c>
      <c r="AP60" s="374">
        <v>23352</v>
      </c>
      <c r="AQ60" s="375">
        <v>-9.6999999999999993</v>
      </c>
      <c r="AR60" s="376">
        <v>14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557</v>
      </c>
      <c r="AL61" s="377"/>
      <c r="AM61" s="378">
        <v>2444194</v>
      </c>
      <c r="AN61" s="379">
        <v>41084</v>
      </c>
      <c r="AO61" s="380">
        <v>8.5</v>
      </c>
      <c r="AP61" s="381">
        <v>49558</v>
      </c>
      <c r="AQ61" s="382">
        <v>-7.1</v>
      </c>
      <c r="AR61" s="368">
        <v>15.6</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552</v>
      </c>
      <c r="AM62" s="371">
        <v>1061375</v>
      </c>
      <c r="AN62" s="372">
        <v>17840</v>
      </c>
      <c r="AO62" s="373">
        <v>6.9</v>
      </c>
      <c r="AP62" s="374">
        <v>26200</v>
      </c>
      <c r="AQ62" s="375">
        <v>-3.6</v>
      </c>
      <c r="AR62" s="376">
        <v>10.5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8tt+x6X6RoEMYIs/K9oSlHN8mi13tXma4l2YrhgjmmqUH9BPDpGiMS1Aa7DWhU/guIOFc494VLWhNcM/86Y9DA==" saltValue="GyRlZDo7S1Syg7VDpImgk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wGZXpE74cydF8Ts+M2loqGuDMdkIHde/N8H1wYPJCbhnl/MJ+ZhNzTtF5TLoV3y4Fb8s5Aa4P3o6w1xoPa0fQ==" saltValue="MAW/GoEeNlBUpIhMGpax8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6sQFY1oG50TgDw4+hy3zzkyWV7IvFp7ueFBsTSQatD/sG0b36Mf0dbwypT6ihd7bCWL6BmSWSPZBZtG0guhy+g==" saltValue="dbs9aTFpl/4aSnq0KgSCE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94" t="s">
        <v>3</v>
      </c>
      <c r="D47" s="1194"/>
      <c r="E47" s="1195"/>
      <c r="F47" s="11">
        <v>30.05</v>
      </c>
      <c r="G47" s="12">
        <v>28.75</v>
      </c>
      <c r="H47" s="12">
        <v>25.86</v>
      </c>
      <c r="I47" s="12">
        <v>19.149999999999999</v>
      </c>
      <c r="J47" s="13">
        <v>14.84</v>
      </c>
    </row>
    <row r="48" spans="2:10" ht="57.75" customHeight="1" x14ac:dyDescent="0.15">
      <c r="B48" s="14"/>
      <c r="C48" s="1196" t="s">
        <v>4</v>
      </c>
      <c r="D48" s="1196"/>
      <c r="E48" s="1197"/>
      <c r="F48" s="15">
        <v>7.74</v>
      </c>
      <c r="G48" s="16">
        <v>6.95</v>
      </c>
      <c r="H48" s="16">
        <v>3.85</v>
      </c>
      <c r="I48" s="16">
        <v>2.31</v>
      </c>
      <c r="J48" s="17">
        <v>1.87</v>
      </c>
    </row>
    <row r="49" spans="2:10" ht="57.75" customHeight="1" thickBot="1" x14ac:dyDescent="0.2">
      <c r="B49" s="18"/>
      <c r="C49" s="1198" t="s">
        <v>5</v>
      </c>
      <c r="D49" s="1198"/>
      <c r="E49" s="1199"/>
      <c r="F49" s="19" t="s">
        <v>566</v>
      </c>
      <c r="G49" s="20" t="s">
        <v>567</v>
      </c>
      <c r="H49" s="20" t="s">
        <v>568</v>
      </c>
      <c r="I49" s="20" t="s">
        <v>569</v>
      </c>
      <c r="J49" s="21" t="s">
        <v>570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55xQLExDZ6qg6R0CLJ5YbJr1ezudDe0e190/uvq3TcmPZTd720K6EvEDeZsBQTbosMjjdCqd+uYc47nJ6+rMCg==" saltValue="JJcMH8eTextgqBHFLOOVZ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2020-03-17T23:45:26Z</cp:lastPrinted>
  <dcterms:created xsi:type="dcterms:W3CDTF">2020-02-10T05:51:03Z</dcterms:created>
  <dcterms:modified xsi:type="dcterms:W3CDTF">2020-08-19T23:48:39Z</dcterms:modified>
  <cp:category/>
</cp:coreProperties>
</file>