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900" yWindow="1305"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4525"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<sst xmlns="http://schemas.openxmlformats.org/spreadsheetml/2006/main" count="1144" uniqueCount="645">
  <si>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</si>
  <si>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</si>
  <si>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</si>
  <si>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</si>
  <si>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</si>
  <si>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</si>
  <si>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</si>
  <si>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</si>
  <si>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</si>
  <si>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</si>
  <si>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</si>
  <si>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</si>
  <si>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</si>
  <si>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</si>
  <si>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</si>
  <si>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</si>
  <si>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</si>
  <si>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</si>
  <si>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</si>
  <si>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</si>
  <si>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</si>
  <si>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</si>
  <si>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</si>
  <si>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</si>
  <si>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</si>
  <si>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</si>
  <si>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</si>
  <si>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</si>
  <si>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</si>
  <si>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</si>
  <si>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</si>
  <si>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</si>
  <si>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</si>
  <si>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</si>
  <si>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</si>
  <si>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</si>
  <si>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</si>
  <si>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</si>
  <si>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</si>
  <si>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</si>
  <si>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</si>
  <si>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</si>
  <si>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</si>
  <si>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</si>
  <si>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</si>
  <si>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</si>
  <si>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</si>
  <si>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</si>
  <si>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</si>
  <si>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</si>
  <si>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</si>
  <si>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</si>
  <si>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</si>
  <si>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</si>
  <si>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</si>
  <si>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</si>
  <si>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</si>
  <si>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</si>
  <si>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</si>
  <si>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</si>
  <si>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</si>
  <si>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</si>
  <si>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</si>
  <si>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</si>
  <si>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</si>
  <si>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</si>
  <si>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</si>
  <si>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</si>
  <si>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</si>
  <si>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</si>
  <si>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</si>
  <si>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</si>
  <si>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</si>
  <si>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</si>
  <si>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</si>
  <si>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</si>
  <si>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</si>
  <si>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</si>
  <si>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</si>
  <si>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</si>
  <si>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</si>
  <si>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</si>
  <si>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</si>
  <si>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</si>
  <si>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</si>
  <si>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</si>
  <si>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</si>
  <si>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</si>
  <si>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</si>
  <si>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</si>
  <si>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</si>
  <si>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</si>
  <si>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</si>
  <si>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</si>
  <si>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</si>
  <si>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</si>
  <si>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</si>
  <si>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</si>
  <si>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小郡市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</si>
  <si>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</si>
  <si>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</si>
  <si>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</si>
  <si>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</si>
  <si>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</si>
  <si>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</si>
  <si>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</si>
  <si>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</si>
  <si>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</si>
  <si>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</si>
  <si>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</si>
  <si>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</si>
  <si>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</si>
  <si>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</si>
  <si>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</si>
  <si>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</si>
  <si>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</si>
  <si>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</si>
  <si>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</si>
  <si>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</si>
  <si>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</si>
  <si>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</si>
  <si>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</si>
  <si>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</si>
  <si>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</si>
  <si>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</si>
  <si>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</si>
  <si>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</si>
  <si>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</si>
  <si>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</si>
  <si>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</si>
  <si>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</si>
  <si>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</si>
  <si>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</si>
  <si>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</si>
  <si>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</si>
  <si>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</si>
  <si>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</si>
  <si>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</si>
  <si>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</si>
  <si>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</si>
  <si>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</si>
  <si>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</si>
  <si>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</si>
  <si>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</si>
  <si>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</si>
  <si>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</si>
  <si>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</si>
  <si>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</si>
  <si>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</si>
  <si>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</si>
  <si>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</si>
  <si>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</si>
  <si>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</si>
  <si>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</si>
  <si>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</si>
  <si>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</si>
  <si>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</si>
  <si>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</si>
  <si>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</si>
  <si>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</si>
  <si>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</si>
  <si>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</si>
  <si>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</si>
  <si>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</si>
  <si>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</si>
  <si>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</si>
  <si>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</si>
  <si>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</si>
  <si>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</si>
  <si>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</si>
  <si>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</si>
  <si>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</si>
  <si>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</si>
  <si>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</si>
  <si>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</si>
  <si>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</si>
  <si>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</si>
  <si>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</si>
  <si>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</si>
  <si>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</si>
  <si>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</si>
  <si>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</si>
  <si>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</si>
  <si>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</si>
  <si>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</si>
  <si>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</si>
  <si>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</si>
  <si>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</si>
  <si>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</si>
  <si>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</si>
  <si>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</si>
  <si>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</si>
  <si>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</si>
  <si>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</si>
  <si>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</si>
  <si>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</si>
  <si>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</si>
  <si>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</si>
  <si>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</si>
  <si>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</si>
  <si>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</si>
  <si>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</si>
  <si>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</si>
  <si>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</si>
  <si>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</si>
  <si>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</si>
  <si>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</si>
  <si>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</si>
  <si>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</si>
  <si>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</si>
  <si>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</si>
  <si>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</si>
  <si>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</si>
  <si>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</si>
  <si>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福岡県小郡市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</si>
  <si>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</si>
  <si>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</si>
  <si>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</si>
  <si>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</si>
  <si>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</si>
  <si>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</si>
  <si>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</si>
  <si>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</si>
  <si>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</si>
  <si>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</si>
  <si>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</si>
  <si>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</si>
  <si>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</si>
  <si>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</si>
  <si>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</si>
  <si>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</si>
  <si>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</si>
  <si>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</si>
  <si>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</si>
  <si>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</si>
  <si>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</si>
  <si>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</si>
  <si>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</si>
  <si>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</si>
  <si>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</si>
  <si>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</si>
  <si>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</si>
  <si>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</si>
  <si>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</si>
  <si>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</si>
  <si>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</si>
  <si>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</si>
  <si>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</si>
  <si>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</si>
  <si>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</si>
  <si>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</si>
  <si>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</si>
  <si>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</si>
  <si>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</si>
  <si>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</si>
  <si>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</si>
  <si>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</si>
  <si>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</si>
  <si>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</si>
  <si>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</si>
  <si>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</si>
  <si>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</si>
  <si>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</si>
  <si>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</si>
  <si>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</si>
  <si>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</si>
  <si>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</si>
  <si>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</si>
  <si>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</si>
  <si>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</si>
  <si>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</si>
  <si>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</si>
  <si>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</si>
  <si>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</si>
  <si>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</si>
  <si>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</si>
  <si>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</si>
  <si>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</si>
  <si>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</si>
  <si>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</si>
  <si>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</si>
  <si>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</si>
  <si>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</si>
  <si>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</si>
  <si>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</si>
  <si>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</si>
  <si>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</si>
  <si>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</si>
  <si>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</si>
  <si>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</si>
  <si>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</si>
  <si>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</si>
  <si>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</si>
  <si>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</si>
  <si>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</si>
  <si>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</si>
  <si>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</si>
  <si>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</si>
  <si>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</si>
  <si>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</si>
  <si>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</si>
  <si>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</si>
  <si>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</si>
  <si>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</si>
  <si>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</si>
  <si>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</si>
  <si>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</si>
  <si>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</si>
  <si>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</si>
  <si>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</si>
  <si>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</si>
  <si>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</si>
  <si>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</si>
  <si>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</si>
  <si>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</si>
  <si>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</si>
  <si>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</si>
  <si>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</si>
  <si>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</si>
  <si>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</si>
  <si>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</si>
  <si>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</si>
  <si>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</si>
  <si>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</si>
  <si>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</si>
  <si>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</si>
  <si>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</si>
  <si>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</si>
  <si>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</si>
  <si>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</si>
  <si>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</si>
  <si>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</si>
  <si>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</si>
  <si>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</si>
  <si>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</si>
  <si>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</si>
  <si>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</si>
  <si>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</si>
  <si>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</si>
  <si>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</si>
  <si>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</si>
  <si>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</si>
  <si>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</si>
  <si>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</si>
  <si>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</si>
  <si>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</si>
  <si>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</si>
  <si>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</si>
  <si>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</si>
  <si>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</si>
  <si>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</si>
  <si>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</si>
  <si>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</si>
  <si>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</si>
  <si>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</si>
  <si>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</si>
  <si>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</si>
  <si>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</si>
  <si>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</si>
  <si>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</si>
  <si>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</si>
  <si>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</si>
  <si>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</si>
  <si>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福岡県小郡市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</si>
  <si>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</si>
  <si>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</si>
  <si>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</si>
  <si>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</si>
  <si>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</si>
  <si>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</si>
  <si>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</si>
  <si>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</si>
  <si>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</si>
  <si>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</si>
  <si>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</si>
  <si>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</si>
  <si>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</si>
  <si>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</si>
  <si>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</si>
  <si>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</si>
  <si>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</si>
  <si>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</si>
  <si>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</si>
  <si>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</si>
  <si>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小郡市住宅新築資金等貸付事業特別会計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</si>
  <si>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</si>
  <si>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</si>
  <si>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</si>
  <si>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</si>
  <si>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</si>
  <si>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</si>
  <si>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</si>
  <si>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</si>
  <si>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</si>
  <si>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</si>
  <si>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</si>
  <si>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</si>
  <si>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</si>
  <si>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</si>
  <si>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小郡市国民健康保険事業特別会計</t>
    <phoneticPr fontId="5"/>
  </si>
  <si>
    <t>小郡市後期高齢者医療特別会計</t>
    <phoneticPr fontId="5"/>
  </si>
  <si>
    <t>小郡市介護保険事業特別会計（介護保険事業勘定）</t>
    <phoneticPr fontId="5"/>
  </si>
  <si>
    <t>小郡市介護保険事業特別会計（介護サービス事業勘定）</t>
    <phoneticPr fontId="5"/>
  </si>
  <si>
    <t>小郡市下水道事業会計</t>
    <phoneticPr fontId="5"/>
  </si>
  <si>
    <t>法適用企業</t>
    <phoneticPr fontId="5"/>
  </si>
  <si>
    <t>小郡市工業団地整備事業特別会計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</si>
  <si>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</si>
  <si>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</si>
  <si>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</si>
  <si>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</si>
  <si>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</si>
  <si>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</si>
  <si>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</si>
  <si>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</si>
  <si>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</si>
  <si>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</si>
  <si>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</si>
  <si>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</si>
  <si>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</si>
  <si>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</si>
  <si>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</si>
  <si>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</si>
  <si>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</si>
  <si>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</si>
  <si>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</si>
  <si>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</si>
  <si>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</si>
  <si>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</si>
  <si>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</si>
  <si>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</si>
  <si>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</si>
  <si>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</si>
  <si>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</si>
  <si>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</si>
  <si>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</si>
  <si>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</si>
  <si>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</si>
  <si>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</si>
  <si>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</si>
  <si>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</si>
  <si>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</si>
  <si>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</si>
  <si>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</si>
  <si>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</si>
  <si>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</si>
  <si>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</si>
  <si>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</si>
  <si>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</si>
  <si>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</si>
  <si>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</si>
  <si>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</si>
  <si>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</si>
  <si>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</si>
  <si>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</si>
  <si>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</si>
  <si>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</si>
  <si>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</si>
  <si>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</si>
  <si>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</si>
  <si>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</si>
  <si>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</si>
  <si>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</si>
  <si>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</si>
  <si>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</si>
  <si>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</si>
  <si>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</si>
  <si>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</si>
  <si>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</si>
  <si>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</si>
  <si>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</si>
  <si>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</si>
  <si>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</si>
  <si>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</si>
  <si>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</si>
  <si>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</si>
  <si>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</si>
  <si>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小郡市下水道事業会計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</si>
  <si>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</si>
  <si>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</si>
  <si>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小郡市工業団地整備事業特別会計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</si>
  <si>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</si>
  <si>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</si>
  <si>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</si>
  <si>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</si>
  <si>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</si>
  <si>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</si>
  <si>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</si>
  <si>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</si>
  <si>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</si>
  <si>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</si>
  <si>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</si>
  <si>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</si>
  <si>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</si>
  <si>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</si>
  <si>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</si>
  <si>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</si>
  <si>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</si>
  <si>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</si>
  <si>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</si>
  <si>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</si>
  <si>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</si>
  <si>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</si>
  <si>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</si>
  <si>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</si>
  <si>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</si>
  <si>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</si>
  <si>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</si>
  <si>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</si>
  <si>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</si>
  <si>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</si>
  <si>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</si>
  <si>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</si>
  <si>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</si>
  <si>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</si>
  <si>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</si>
  <si>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</si>
  <si>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</si>
  <si>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</si>
  <si>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</si>
  <si>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</si>
  <si>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</si>
  <si>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</si>
  <si>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</si>
  <si>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</si>
  <si>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</si>
  <si>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</si>
  <si>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</si>
  <si>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</si>
  <si>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</si>
  <si>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</si>
  <si>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</si>
  <si>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</si>
  <si>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</si>
  <si>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</si>
  <si>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</si>
  <si>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</si>
  <si>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</si>
  <si>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</si>
  <si>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</si>
  <si>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</si>
  <si>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</si>
  <si>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</si>
  <si>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</si>
  <si>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</si>
  <si>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</si>
  <si>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</si>
  <si>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</si>
  <si>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</si>
  <si>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</si>
  <si>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</si>
  <si>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</si>
  <si>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</si>
  <si>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</si>
  <si>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</si>
  <si>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</si>
  <si>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</si>
  <si>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</si>
  <si>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</si>
  <si>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</si>
  <si>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</si>
  <si>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</si>
  <si>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</si>
  <si>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</si>
  <si>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</si>
  <si>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</si>
  <si>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</si>
  <si>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3.22</t>
  </si>
  <si>
    <t>▲ 1.52</t>
  </si>
  <si>
    <t>▲ 6.14</t>
  </si>
  <si>
    <t>▲ 6.22</t>
  </si>
  <si>
    <t>▲ 4.70</t>
  </si>
  <si>
    <t>小郡市国民健康保険事業特別会計</t>
  </si>
  <si>
    <t>▲ 7.23</t>
  </si>
  <si>
    <t>▲ 6.07</t>
  </si>
  <si>
    <t>▲ 4.64</t>
  </si>
  <si>
    <t>▲ 1.90</t>
  </si>
  <si>
    <t>▲ 0.83</t>
  </si>
  <si>
    <t>小郡市下水道事業会計</t>
  </si>
  <si>
    <t>一般会計</t>
  </si>
  <si>
    <t>小郡市工業団地整備事業特別会計</t>
  </si>
  <si>
    <t>小郡市介護保険事業特別会計（介護保険事業勘定）</t>
  </si>
  <si>
    <t>小郡市後期高齢者医療特別会計</t>
  </si>
  <si>
    <t>小郡市介護保険事業特別会計（介護サービス事業勘定）</t>
  </si>
  <si>
    <t>小郡市住宅新築資金等貸付事業特別会計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</si>
  <si>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</si>
  <si>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</si>
  <si>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</si>
  <si>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</si>
  <si>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</si>
  <si>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</si>
  <si>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</si>
  <si>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両筑衛生施設組合</t>
    <rPh sb="0" eb="1">
      <t>リョウ</t>
    </rPh>
    <rPh sb="1" eb="2">
      <t>ツク</t>
    </rPh>
    <rPh sb="2" eb="4">
      <t>エイセイ</t>
    </rPh>
    <rPh sb="4" eb="6">
      <t>シセツ</t>
    </rPh>
    <rPh sb="6" eb="8">
      <t>クミアイ</t>
    </rPh>
    <phoneticPr fontId="2"/>
  </si>
  <si>
    <t>久留米市外三市町高等学校組合</t>
    <rPh sb="0" eb="4">
      <t>クルメシ</t>
    </rPh>
    <rPh sb="4" eb="5">
      <t>ソト</t>
    </rPh>
    <rPh sb="5" eb="6">
      <t>サン</t>
    </rPh>
    <rPh sb="6" eb="8">
      <t>シチョウ</t>
    </rPh>
    <rPh sb="8" eb="10">
      <t>コウトウ</t>
    </rPh>
    <rPh sb="10" eb="12">
      <t>ガッコウ</t>
    </rPh>
    <rPh sb="12" eb="14">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</si>
  <si>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</si>
  <si>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</si>
  <si>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15" eb="17">
      <t>キキン</t>
    </rPh>
    <rPh sb="17" eb="19">
      <t>トクベツ</t>
    </rPh>
    <phoneticPr fontId="2"/>
  </si>
  <si>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2"/>
  </si>
  <si>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</si>
  <si>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</si>
  <si>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</si>
  <si>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筑紫野・基山・小郡清掃施設組合</t>
    <rPh sb="0" eb="3">
      <t>チクシノ</t>
    </rPh>
    <rPh sb="4" eb="6">
      <t>キヤマ</t>
    </rPh>
    <rPh sb="7" eb="9">
      <t>オゴオリ</t>
    </rPh>
    <rPh sb="9" eb="11">
      <t>セイソウ</t>
    </rPh>
    <rPh sb="11" eb="13">
      <t>シセツ</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</si>
  <si>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</si>
  <si>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10" eb="13">
      <t>コウブンショ</t>
    </rPh>
    <rPh sb="13" eb="14">
      <t>ヤカタ</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</si>
  <si>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</si>
  <si>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</si>
  <si>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三井水道企業団</t>
    <rPh sb="0" eb="2">
      <t>ミイ</t>
    </rPh>
    <rPh sb="2" eb="4">
      <t>スイドウ</t>
    </rPh>
    <rPh sb="4" eb="6">
      <t>キギョウ</t>
    </rPh>
    <rPh sb="6" eb="7">
      <t>ダン</t>
    </rPh>
    <phoneticPr fontId="2"/>
  </si>
  <si>
    <t>山神水道企業団</t>
    <rPh sb="0" eb="2">
      <t>ヤマガミ</t>
    </rPh>
    <rPh sb="2" eb="4">
      <t>スイドウ</t>
    </rPh>
    <rPh sb="4" eb="6">
      <t>キギョウ</t>
    </rPh>
    <rPh sb="6" eb="7">
      <t>ダン</t>
    </rPh>
    <phoneticPr fontId="2"/>
  </si>
  <si>
    <t>福岡県南広域水道企業団</t>
    <rPh sb="0" eb="2">
      <t>フクオカ</t>
    </rPh>
    <rPh sb="2" eb="4">
      <t>ケンナン</t>
    </rPh>
    <rPh sb="4" eb="6">
      <t>コウイキ</t>
    </rPh>
    <rPh sb="6" eb="8">
      <t>スイドウ</t>
    </rPh>
    <rPh sb="8" eb="10">
      <t>キギョウ</t>
    </rPh>
    <rPh sb="10" eb="11">
      <t>ダン</t>
    </rPh>
    <phoneticPr fontId="2"/>
  </si>
  <si>
    <t>-</t>
    <phoneticPr fontId="2"/>
  </si>
  <si>
    <t>-</t>
    <phoneticPr fontId="2"/>
  </si>
  <si>
    <t>-</t>
    <phoneticPr fontId="2"/>
  </si>
  <si>
    <t>法適用企業</t>
    <rPh sb="0" eb="1">
      <t>ホウ</t>
    </rPh>
    <rPh sb="1" eb="3">
      <t>テキヨウ</t>
    </rPh>
    <rPh sb="3" eb="5">
      <t>キギョウ</t>
    </rPh>
    <phoneticPr fontId="2"/>
  </si>
  <si>
    <t>小郡市土地開発公社</t>
    <rPh sb="0" eb="3">
      <t>オゴオリシ</t>
    </rPh>
    <rPh sb="3" eb="5">
      <t>トチ</t>
    </rPh>
    <rPh sb="5" eb="7">
      <t>カイハツ</t>
    </rPh>
    <rPh sb="7" eb="9">
      <t>コウシャ</t>
    </rPh>
    <phoneticPr fontId="2"/>
  </si>
  <si>
    <t>〇</t>
    <phoneticPr fontId="2"/>
  </si>
  <si>
    <t>-</t>
    <phoneticPr fontId="2"/>
  </si>
  <si>
    <t>-</t>
    <phoneticPr fontId="2"/>
  </si>
  <si>
    <t>庁舎建設基金</t>
    <rPh sb="0" eb="2">
      <t>チョウシャ</t>
    </rPh>
    <rPh sb="2" eb="4">
      <t>ケンセツ</t>
    </rPh>
    <rPh sb="4" eb="6">
      <t>キキン</t>
    </rPh>
    <phoneticPr fontId="2"/>
  </si>
  <si>
    <t>まちづくり支援基金</t>
    <rPh sb="5" eb="7">
      <t>シエン</t>
    </rPh>
    <rPh sb="7" eb="9">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</si>
  <si>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</si>
  <si>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</si>
  <si>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</si>
  <si>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</si>
  <si>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</si>
  <si>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</si>
  <si>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</si>
  <si>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</si>
  <si>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</si>
  <si>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災害対策基金</t>
    <phoneticPr fontId="2"/>
  </si>
  <si>
    <t>埋蔵文化財調査基金</t>
    <rPh sb="0" eb="2">
      <t>マイゾウ</t>
    </rPh>
    <rPh sb="2" eb="5">
      <t>ブンカザイ</t>
    </rPh>
    <rPh sb="5" eb="7">
      <t>チョウサ</t>
    </rPh>
    <rPh sb="7" eb="9">
      <t>キキン</t>
    </rPh>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</si>
  <si>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</si>
  <si>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</si>
  <si>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</si>
  <si>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</si>
  <si>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</si>
  <si>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</si>
  <si>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一般会計に係る起債の残高が多いこと、また基金残高が少ないことによって、類似団体と比較すると高い水準にある。有形固定資産減価償却率も類似団体と比較して高いため、今後、公共施設等については、計画的で効率的な長寿命化を行う必要がある。</t>
    <rPh sb="0" eb="2">
      <t>ショウライ</t>
    </rPh>
    <rPh sb="2" eb="4">
      <t>フタン</t>
    </rPh>
    <rPh sb="4" eb="6">
      <t>ヒリツ</t>
    </rPh>
    <rPh sb="8" eb="10">
      <t>ゲンショウ</t>
    </rPh>
    <rPh sb="10" eb="12">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</si>
  <si>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</si>
  <si>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</si>
  <si>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</si>
  <si>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</si>
  <si>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</si>
  <si>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</si>
  <si>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の道路事業、建設事業に係る起債の借入れが膨らんだため、地方債の元利償還金については大きく減少する見込みがない。今後の市債発行額を元金償還以下に抑えるなどして地方債残高の抑制を図り、将来負担比率・実質公債費比率の改善を行っていく。</t>
    <rPh sb="0" eb="2">
      <t>キンネン</t>
    </rPh>
    <rPh sb="3" eb="5">
      <t>ドウロ</t>
    </rPh>
    <rPh sb="5" eb="7">
      <t>ジギョウ</t>
    </rPh>
    <rPh sb="8" eb="10">
      <t>ケンセツ</t>
    </rPh>
    <rPh sb="10" eb="12">
      <t>ジギョウ</t>
    </rPh>
    <rPh sb="13" eb="14">
      <t>カカワ</t>
    </rPh>
    <rPh sb="15" eb="17">
      <t>キサイ</t>
    </rPh>
    <rPh sb="18" eb="20">
      <t>カリイ</t>
    </rPh>
    <rPh sb="22" eb="23">
      <t>フク</t>
    </rPh>
    <rPh sb="29" eb="32">
      <t>チホウサイ</t>
    </rPh>
    <rPh sb="33" eb="35">
      <t>ガンリ</t>
    </rPh>
    <rPh sb="35" eb="38">
      <t>ショウカンキン</t>
    </rPh>
    <rPh sb="43" eb="44">
      <t>オオ</t>
    </rPh>
    <rPh sb="46" eb="48">
      <t>ゲンショウ</t>
    </rPh>
    <rPh sb="50" eb="52">
      <t>ミコ</t>
    </rPh>
    <rPh sb="57" eb="59">
      <t>コンゴ</t>
    </rPh>
    <rPh sb="60" eb="62">
      <t>シサイ</t>
    </rPh>
    <rPh sb="62" eb="64">
      <t>ハッコウ</t>
    </rPh>
    <rPh sb="64" eb="65">
      <t>ガク</t>
    </rPh>
    <rPh sb="66" eb="68">
      <t>ガンキン</t>
    </rPh>
    <rPh sb="68" eb="70">
      <t>ショウカン</t>
    </rPh>
    <rPh sb="70" eb="72">
      <t>イカ</t>
    </rPh>
    <rPh sb="73" eb="74">
      <t>オサ</t>
    </rPh>
    <rPh sb="80" eb="83">
      <t>チホウサイ</t>
    </rPh>
    <rPh sb="83" eb="85">
      <t>ザンダカ</t>
    </rPh>
    <rPh sb="86" eb="88">
      <t>ヨクセイ</t>
    </rPh>
    <rPh sb="89" eb="90">
      <t>ハカ</t>
    </rPh>
    <rPh sb="92" eb="94">
      <t>ショウライ</t>
    </rPh>
    <rPh sb="94" eb="96">
      <t>フタン</t>
    </rPh>
    <rPh sb="96" eb="98">
      <t>ヒリツ</t>
    </rPh>
    <rPh sb="99" eb="101">
      <t>ジッシツ</t>
    </rPh>
    <rPh sb="101" eb="104">
      <t>コウサイヒ</t>
    </rPh>
    <rPh sb="104" eb="106">
      <t>ヒリツ</t>
    </rPh>
    <rPh sb="107" eb="109">
      <t>カイゼン</t>
    </rPh>
    <rPh sb="110" eb="111">
      <t>オコナ</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</si>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</sst>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6AC8-4135-994C-00A5981325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36974</c:v>
                </c:pt>
                <c:pt idx="1">
                  <c:v>44297</c:v>
                </c:pt>
                <c:pt idx="2">
                  <c:v>50538</c:v>
                </c:pt>
                <c:pt idx="3">
                  <c:v>39164</c:v>
                </c:pt>
                <c:pt idx="4">
                  <c:v>34449</c:v>
                </c:pt>
              </c:numCache>
            </c:numRef>
          </c:val>
          <c:smooth val="0"/>
          <c:extLst xmlns:c16r2="http://schemas.microsoft.com/office/drawing/2015/06/chart">
            <c:ext xmlns:c16="http://schemas.microsoft.com/office/drawing/2014/chart" uri="{C3380CC4-5D6E-409C-BE32-E72D297353CC}">
              <c16:uniqueId val="{00000001-6AC8-4135-994C-00A5981325CE}"/>
            </c:ext>
          </c:extLst>
        </c:ser>
        <c:dLbls>
          <c:showLegendKey val="0"/>
          <c:showVal val="0"/>
          <c:showCatName val="0"/>
          <c:showSerName val="0"/>
          <c:showPercent val="0"/>
          <c:showBubbleSize val="0"/>
        </c:dLbls>
        <c:marker val="1"/>
        <c:smooth val="0"/>
        <c:axId val="271017088"/>
        <c:axId val="271019008"/>
      </c:lineChart>
      <c:catAx>
        <c:axId val="27101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019008"/>
        <c:crosses val="autoZero"/>
        <c:auto val="1"/>
        <c:lblAlgn val="ctr"/>
        <c:lblOffset val="100"/>
        <c:tickLblSkip val="1"/>
        <c:tickMarkSkip val="1"/>
        <c:noMultiLvlLbl val="0"/>
      </c:catAx>
      <c:valAx>
        <c:axId val="2710190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01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7.74</c:v>
                </c:pt>
                <c:pt idx="1">
                  <c:v>6.95</c:v>
                </c:pt>
                <c:pt idx="2">
                  <c:v>3.85</c:v>
                </c:pt>
                <c:pt idx="3">
                  <c:v>2.31</c:v>
                </c:pt>
                <c:pt idx="4">
                  <c:v>1.87</c:v>
                </c:pt>
              </c:numCache>
            </c:numRef>
          </c:val>
          <c:extLst xmlns:c16r2="http://schemas.microsoft.com/office/drawing/2015/06/chart">
            <c:ext xmlns:c16="http://schemas.microsoft.com/office/drawing/2014/chart" uri="{C3380CC4-5D6E-409C-BE32-E72D297353CC}">
              <c16:uniqueId val="{00000000-97B2-4127-B3D5-9728BE05DD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30.05</c:v>
                </c:pt>
                <c:pt idx="1">
                  <c:v>28.75</c:v>
                </c:pt>
                <c:pt idx="2">
                  <c:v>25.86</c:v>
                </c:pt>
                <c:pt idx="3">
                  <c:v>19.149999999999999</c:v>
                </c:pt>
                <c:pt idx="4">
                  <c:v>14.84</c:v>
                </c:pt>
              </c:numCache>
            </c:numRef>
          </c:val>
          <c:extLst xmlns:c16r2="http://schemas.microsoft.com/office/drawing/2015/06/chart">
            <c:ext xmlns:c16="http://schemas.microsoft.com/office/drawing/2014/chart" uri="{C3380CC4-5D6E-409C-BE32-E72D297353CC}">
              <c16:uniqueId val="{00000001-97B2-4127-B3D5-9728BE05DDDC}"/>
            </c:ext>
          </c:extLst>
        </c:ser>
        <c:dLbls>
          <c:showLegendKey val="0"/>
          <c:showVal val="0"/>
          <c:showCatName val="0"/>
          <c:showSerName val="0"/>
          <c:showPercent val="0"/>
          <c:showBubbleSize val="0"/>
        </c:dLbls>
        <c:gapWidth val="250"/>
        <c:overlap val="100"/>
        <c:axId val="270641408"/>
        <c:axId val="27065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-3.22</c:v>
                </c:pt>
                <c:pt idx="1">
                  <c:v>-1.52</c:v>
                </c:pt>
                <c:pt idx="2">
                  <c:v>-6.14</c:v>
                </c:pt>
                <c:pt idx="3">
                  <c:v>-6.22</c:v>
                </c:pt>
                <c:pt idx="4">
                  <c:v>-4.7</c:v>
                </c:pt>
              </c:numCache>
            </c:numRef>
          </c:val>
          <c:smooth val="0"/>
          <c:extLst xmlns:c16r2="http://schemas.microsoft.com/office/drawing/2015/06/chart">
            <c:ext xmlns:c16="http://schemas.microsoft.com/office/drawing/2014/chart" uri="{C3380CC4-5D6E-409C-BE32-E72D297353CC}">
              <c16:uniqueId val="{00000002-97B2-4127-B3D5-9728BE05DDDC}"/>
            </c:ext>
          </c:extLst>
        </c:ser>
        <c:dLbls>
          <c:showLegendKey val="0"/>
          <c:showVal val="0"/>
          <c:showCatName val="0"/>
          <c:showSerName val="0"/>
          <c:showPercent val="0"/>
          <c:showBubbleSize val="0"/>
        </c:dLbls>
        <c:marker val="1"/>
        <c:smooth val="0"/>
        <c:axId val="270641408"/>
        <c:axId val="270655872"/>
      </c:lineChart>
      <c:catAx>
        <c:axId val="2706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655872"/>
        <c:crosses val="autoZero"/>
        <c:auto val="1"/>
        <c:lblAlgn val="ctr"/>
        <c:lblOffset val="100"/>
        <c:tickLblSkip val="1"/>
        <c:tickMarkSkip val="1"/>
        <c:noMultiLvlLbl val="0"/>
      </c:catAx>
      <c:valAx>
        <c:axId val="27065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6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5D7-4BAA-B381-373307DAD7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5D7-4BAA-B381-373307DAD729}"/>
            </c:ext>
          </c:extLst>
        </c:ser>
        <c:ser>
          <c:idx val="2"/>
          <c:order val="2"/>
          <c:tx>
            <c:strRef>
              <c:f>データシート!$A$29</c:f>
              <c:strCache>
                <c:ptCount val="1"/>
                <c:pt idx="0">
                  <c:v>小郡市住宅新築資金等貸付事業特別会計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2-05D7-4BAA-B381-373307DAD729}"/>
            </c:ext>
          </c:extLst>
        </c:ser>
        <c:ser>
          <c:idx val="3"/>
          <c:order val="3"/>
          <c:tx>
            <c:strRef>
              <c:f>データシート!$A$30</c:f>
              <c:strCache>
                <c:ptCount val="1"/>
                <c:pt idx="0">
                  <c:v>小郡市介護保険事業特別会計（介護サービス事業勘定）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0.15</c:v>
                </c:pt>
                <c:pt idx="4">
                  <c:v>#N/A</c:v>
                </c:pt>
                <c:pt idx="5">
                  <c:v>0.14000000000000001</c:v>
                </c:pt>
                <c:pt idx="6">
                  <c:v>#N/A</c:v>
                </c:pt>
                <c:pt idx="7">
                  <c:v>0.15</c:v>
                </c:pt>
                <c:pt idx="8">
                  <c:v>#N/A</c:v>
                </c:pt>
                <c:pt idx="9">
                  <c:v>0.09</c:v>
                </c:pt>
              </c:numCache>
            </c:numRef>
          </c:val>
          <c:extLst xmlns:c16r2="http://schemas.microsoft.com/office/drawing/2015/06/chart">
            <c:ext xmlns:c16="http://schemas.microsoft.com/office/drawing/2014/chart" uri="{C3380CC4-5D6E-409C-BE32-E72D297353CC}">
              <c16:uniqueId val="{00000003-05D7-4BAA-B381-373307DAD729}"/>
            </c:ext>
          </c:extLst>
        </c:ser>
        <c:ser>
          <c:idx val="4"/>
          <c:order val="4"/>
          <c:tx>
            <c:strRef>
              <c:f>データシート!$A$31</c:f>
              <c:strCache>
                <c:ptCount val="1"/>
                <c:pt idx="0">
                  <c:v>小郡市後期高齢者医療特別会計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0.21</c:v>
                </c:pt>
                <c:pt idx="4">
                  <c:v>#N/A</c:v>
                </c:pt>
                <c:pt idx="5">
                  <c:v>0.21</c:v>
                </c:pt>
                <c:pt idx="6">
                  <c:v>#N/A</c:v>
                </c:pt>
                <c:pt idx="7">
                  <c:v>0.23</c:v>
                </c:pt>
                <c:pt idx="8">
                  <c:v>#N/A</c:v>
                </c:pt>
                <c:pt idx="9">
                  <c:v>0.22</c:v>
                </c:pt>
              </c:numCache>
            </c:numRef>
          </c:val>
          <c:extLst xmlns:c16r2="http://schemas.microsoft.com/office/drawing/2015/06/chart">
            <c:ext xmlns:c16="http://schemas.microsoft.com/office/drawing/2014/chart" uri="{C3380CC4-5D6E-409C-BE32-E72D297353CC}">
              <c16:uniqueId val="{00000004-05D7-4BAA-B381-373307DAD729}"/>
            </c:ext>
          </c:extLst>
        </c:ser>
        <c:ser>
          <c:idx val="5"/>
          <c:order val="5"/>
          <c:tx>
            <c:strRef>
              <c:f>データシート!$A$32</c:f>
              <c:strCache>
                <c:ptCount val="1"/>
                <c:pt idx="0">
                  <c:v>小郡市介護保険事業特別会計（介護保険事業勘定）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1</c:v>
                </c:pt>
                <c:pt idx="4">
                  <c:v>#N/A</c:v>
                </c:pt>
                <c:pt idx="5">
                  <c:v>0.74</c:v>
                </c:pt>
                <c:pt idx="6">
                  <c:v>#N/A</c:v>
                </c:pt>
                <c:pt idx="7">
                  <c:v>0.54</c:v>
                </c:pt>
                <c:pt idx="8">
                  <c:v>#N/A</c:v>
                </c:pt>
                <c:pt idx="9">
                  <c:v>0.3</c:v>
                </c:pt>
              </c:numCache>
            </c:numRef>
          </c:val>
          <c:extLst xmlns:c16r2="http://schemas.microsoft.com/office/drawing/2015/06/chart">
            <c:ext xmlns:c16="http://schemas.microsoft.com/office/drawing/2014/chart" uri="{C3380CC4-5D6E-409C-BE32-E72D297353CC}">
              <c16:uniqueId val="{00000005-05D7-4BAA-B381-373307DAD729}"/>
            </c:ext>
          </c:extLst>
        </c:ser>
        <c:ser>
          <c:idx val="6"/>
          <c:order val="6"/>
          <c:tx>
            <c:strRef>
              <c:f>データシート!$A$33</c:f>
              <c:strCache>
                <c:ptCount val="1"/>
                <c:pt idx="0">
                  <c:v>小郡市工業団地整備事業特別会計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c:v>
                </c:pt>
                <c:pt idx="8">
                  <c:v>#N/A</c:v>
                </c:pt>
                <c:pt idx="9">
                  <c:v>0.39</c:v>
                </c:pt>
              </c:numCache>
            </c:numRef>
          </c:val>
          <c:extLst xmlns:c16r2="http://schemas.microsoft.com/office/drawing/2015/06/chart">
            <c:ext xmlns:c16="http://schemas.microsoft.com/office/drawing/2014/chart" uri="{C3380CC4-5D6E-409C-BE32-E72D297353CC}">
              <c16:uniqueId val="{00000006-05D7-4BAA-B381-373307DAD7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7.66</c:v>
                </c:pt>
                <c:pt idx="2">
                  <c:v>#N/A</c:v>
                </c:pt>
                <c:pt idx="3">
                  <c:v>6.86</c:v>
                </c:pt>
                <c:pt idx="4">
                  <c:v>#N/A</c:v>
                </c:pt>
                <c:pt idx="5">
                  <c:v>3.76</c:v>
                </c:pt>
                <c:pt idx="6">
                  <c:v>#N/A</c:v>
                </c:pt>
                <c:pt idx="7">
                  <c:v>2.21</c:v>
                </c:pt>
                <c:pt idx="8">
                  <c:v>#N/A</c:v>
                </c:pt>
                <c:pt idx="9">
                  <c:v>1.78</c:v>
                </c:pt>
              </c:numCache>
            </c:numRef>
          </c:val>
          <c:extLst xmlns:c16r2="http://schemas.microsoft.com/office/drawing/2015/06/chart">
            <c:ext xmlns:c16="http://schemas.microsoft.com/office/drawing/2014/chart" uri="{C3380CC4-5D6E-409C-BE32-E72D297353CC}">
              <c16:uniqueId val="{00000007-05D7-4BAA-B381-373307DAD729}"/>
            </c:ext>
          </c:extLst>
        </c:ser>
        <c:ser>
          <c:idx val="8"/>
          <c:order val="8"/>
          <c:tx>
            <c:strRef>
              <c:f>データシート!$A$35</c:f>
              <c:strCache>
                <c:ptCount val="1"/>
                <c:pt idx="0">
                  <c:v>小郡市下水道事業会計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3.86</c:v>
                </c:pt>
                <c:pt idx="8">
                  <c:v>#N/A</c:v>
                </c:pt>
                <c:pt idx="9">
                  <c:v>2.86</c:v>
                </c:pt>
              </c:numCache>
            </c:numRef>
          </c:val>
          <c:extLst xmlns:c16r2="http://schemas.microsoft.com/office/drawing/2015/06/chart">
            <c:ext xmlns:c16="http://schemas.microsoft.com/office/drawing/2014/chart" uri="{C3380CC4-5D6E-409C-BE32-E72D297353CC}">
              <c16:uniqueId val="{00000008-05D7-4BAA-B381-373307DAD729}"/>
            </c:ext>
          </c:extLst>
        </c:ser>
        <c:ser>
          <c:idx val="9"/>
          <c:order val="9"/>
          <c:tx>
            <c:strRef>
              <c:f>データシート!$A$36</c:f>
              <c:strCache>
                <c:ptCount val="1"/>
                <c:pt idx="0">
                  <c:v>小郡市国民健康保険事業特別会計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7.23</c:v>
                </c:pt>
                <c:pt idx="1">
                  <c:v>#N/A</c:v>
                </c:pt>
                <c:pt idx="2">
                  <c:v>6.07</c:v>
                </c:pt>
                <c:pt idx="3">
                  <c:v>#N/A</c:v>
                </c:pt>
                <c:pt idx="4">
                  <c:v>4.6399999999999997</c:v>
                </c:pt>
                <c:pt idx="5">
                  <c:v>#N/A</c:v>
                </c:pt>
                <c:pt idx="6">
                  <c:v>1.9</c:v>
                </c:pt>
                <c:pt idx="7">
                  <c:v>#N/A</c:v>
                </c:pt>
                <c:pt idx="8">
                  <c:v>0.83</c:v>
                </c:pt>
                <c:pt idx="9">
                  <c:v>#N/A</c:v>
                </c:pt>
              </c:numCache>
            </c:numRef>
          </c:val>
          <c:extLst xmlns:c16r2="http://schemas.microsoft.com/office/drawing/2015/06/chart">
            <c:ext xmlns:c16="http://schemas.microsoft.com/office/drawing/2014/chart" uri="{C3380CC4-5D6E-409C-BE32-E72D297353CC}">
              <c16:uniqueId val="{00000009-05D7-4BAA-B381-373307DAD729}"/>
            </c:ext>
          </c:extLst>
        </c:ser>
        <c:dLbls>
          <c:showLegendKey val="0"/>
          <c:showVal val="0"/>
          <c:showCatName val="0"/>
          <c:showSerName val="0"/>
          <c:showPercent val="0"/>
          <c:showBubbleSize val="0"/>
        </c:dLbls>
        <c:gapWidth val="150"/>
        <c:overlap val="100"/>
        <c:axId val="270823424"/>
        <c:axId val="270824960"/>
      </c:barChart>
      <c:catAx>
        <c:axId val="2708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24960"/>
        <c:crosses val="autoZero"/>
        <c:auto val="1"/>
        <c:lblAlgn val="ctr"/>
        <c:lblOffset val="100"/>
        <c:tickLblSkip val="1"/>
        <c:tickMarkSkip val="1"/>
        <c:noMultiLvlLbl val="0"/>
      </c:catAx>
      <c:valAx>
        <c:axId val="27082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2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1857</c:v>
                </c:pt>
                <c:pt idx="5">
                  <c:v>1804</c:v>
                </c:pt>
                <c:pt idx="8">
                  <c:v>1828</c:v>
                </c:pt>
                <c:pt idx="11">
                  <c:v>1812</c:v>
                </c:pt>
                <c:pt idx="14">
                  <c:v>1732</c:v>
                </c:pt>
              </c:numCache>
            </c:numRef>
          </c:val>
          <c:extLst xmlns:c16r2="http://schemas.microsoft.com/office/drawing/2015/06/chart">
            <c:ext xmlns:c16="http://schemas.microsoft.com/office/drawing/2014/chart" uri="{C3380CC4-5D6E-409C-BE32-E72D297353CC}">
              <c16:uniqueId val="{00000000-0E87-49CF-9235-66A912CC7D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87-49CF-9235-66A912CC7D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292</c:v>
                </c:pt>
                <c:pt idx="3">
                  <c:v>302</c:v>
                </c:pt>
                <c:pt idx="6">
                  <c:v>300</c:v>
                </c:pt>
                <c:pt idx="9">
                  <c:v>294</c:v>
                </c:pt>
                <c:pt idx="12">
                  <c:v>318</c:v>
                </c:pt>
              </c:numCache>
            </c:numRef>
          </c:val>
          <c:extLst xmlns:c16r2="http://schemas.microsoft.com/office/drawing/2015/06/chart">
            <c:ext xmlns:c16="http://schemas.microsoft.com/office/drawing/2014/chart" uri="{C3380CC4-5D6E-409C-BE32-E72D297353CC}">
              <c16:uniqueId val="{00000002-0E87-49CF-9235-66A912CC7D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11</c:v>
                </c:pt>
                <c:pt idx="6">
                  <c:v>18</c:v>
                </c:pt>
                <c:pt idx="9">
                  <c:v>22</c:v>
                </c:pt>
                <c:pt idx="12">
                  <c:v>30</c:v>
                </c:pt>
              </c:numCache>
            </c:numRef>
          </c:val>
          <c:extLst xmlns:c16r2="http://schemas.microsoft.com/office/drawing/2015/06/chart">
            <c:ext xmlns:c16="http://schemas.microsoft.com/office/drawing/2014/chart" uri="{C3380CC4-5D6E-409C-BE32-E72D297353CC}">
              <c16:uniqueId val="{00000003-0E87-49CF-9235-66A912CC7D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578</c:v>
                </c:pt>
                <c:pt idx="3">
                  <c:v>596</c:v>
                </c:pt>
                <c:pt idx="6">
                  <c:v>544</c:v>
                </c:pt>
                <c:pt idx="9">
                  <c:v>566</c:v>
                </c:pt>
                <c:pt idx="12">
                  <c:v>294</c:v>
                </c:pt>
              </c:numCache>
            </c:numRef>
          </c:val>
          <c:extLst xmlns:c16r2="http://schemas.microsoft.com/office/drawing/2015/06/chart">
            <c:ext xmlns:c16="http://schemas.microsoft.com/office/drawing/2014/chart" uri="{C3380CC4-5D6E-409C-BE32-E72D297353CC}">
              <c16:uniqueId val="{00000004-0E87-49CF-9235-66A912CC7D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87-49CF-9235-66A912CC7D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87-49CF-9235-66A912CC7D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2178</c:v>
                </c:pt>
                <c:pt idx="3">
                  <c:v>2108</c:v>
                </c:pt>
                <c:pt idx="6">
                  <c:v>2115</c:v>
                </c:pt>
                <c:pt idx="9">
                  <c:v>2084</c:v>
                </c:pt>
                <c:pt idx="12">
                  <c:v>1802</c:v>
                </c:pt>
              </c:numCache>
            </c:numRef>
          </c:val>
          <c:extLst xmlns:c16r2="http://schemas.microsoft.com/office/drawing/2015/06/chart">
            <c:ext xmlns:c16="http://schemas.microsoft.com/office/drawing/2014/chart" uri="{C3380CC4-5D6E-409C-BE32-E72D297353CC}">
              <c16:uniqueId val="{00000007-0E87-49CF-9235-66A912CC7D9D}"/>
            </c:ext>
          </c:extLst>
        </c:ser>
        <c:dLbls>
          <c:showLegendKey val="0"/>
          <c:showVal val="0"/>
          <c:showCatName val="0"/>
          <c:showSerName val="0"/>
          <c:showPercent val="0"/>
          <c:showBubbleSize val="0"/>
        </c:dLbls>
        <c:gapWidth val="100"/>
        <c:overlap val="100"/>
        <c:axId val="268971008"/>
        <c:axId val="26897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1196</c:v>
                </c:pt>
                <c:pt idx="2">
                  <c:v>#N/A</c:v>
                </c:pt>
                <c:pt idx="3">
                  <c:v>#N/A</c:v>
                </c:pt>
                <c:pt idx="4">
                  <c:v>1213</c:v>
                </c:pt>
                <c:pt idx="5">
                  <c:v>#N/A</c:v>
                </c:pt>
                <c:pt idx="6">
                  <c:v>#N/A</c:v>
                </c:pt>
                <c:pt idx="7">
                  <c:v>1149</c:v>
                </c:pt>
                <c:pt idx="8">
                  <c:v>#N/A</c:v>
                </c:pt>
                <c:pt idx="9">
                  <c:v>#N/A</c:v>
                </c:pt>
                <c:pt idx="10">
                  <c:v>1154</c:v>
                </c:pt>
                <c:pt idx="11">
                  <c:v>#N/A</c:v>
                </c:pt>
                <c:pt idx="12">
                  <c:v>#N/A</c:v>
                </c:pt>
                <c:pt idx="13">
                  <c:v>712</c:v>
                </c:pt>
                <c:pt idx="14">
                  <c:v>#N/A</c:v>
                </c:pt>
              </c:numCache>
            </c:numRef>
          </c:val>
          <c:smooth val="0"/>
          <c:extLst xmlns:c16r2="http://schemas.microsoft.com/office/drawing/2015/06/chart">
            <c:ext xmlns:c16="http://schemas.microsoft.com/office/drawing/2014/chart" uri="{C3380CC4-5D6E-409C-BE32-E72D297353CC}">
              <c16:uniqueId val="{00000008-0E87-49CF-9235-66A912CC7D9D}"/>
            </c:ext>
          </c:extLst>
        </c:ser>
        <c:dLbls>
          <c:showLegendKey val="0"/>
          <c:showVal val="0"/>
          <c:showCatName val="0"/>
          <c:showSerName val="0"/>
          <c:showPercent val="0"/>
          <c:showBubbleSize val="0"/>
        </c:dLbls>
        <c:marker val="1"/>
        <c:smooth val="0"/>
        <c:axId val="268971008"/>
        <c:axId val="268973184"/>
      </c:lineChart>
      <c:catAx>
        <c:axId val="2689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973184"/>
        <c:crosses val="autoZero"/>
        <c:auto val="1"/>
        <c:lblAlgn val="ctr"/>
        <c:lblOffset val="100"/>
        <c:tickLblSkip val="1"/>
        <c:tickMarkSkip val="1"/>
        <c:noMultiLvlLbl val="0"/>
      </c:catAx>
      <c:valAx>
        <c:axId val="26897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9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19575</c:v>
                </c:pt>
                <c:pt idx="5">
                  <c:v>19518</c:v>
                </c:pt>
                <c:pt idx="8">
                  <c:v>19427</c:v>
                </c:pt>
                <c:pt idx="11">
                  <c:v>19019</c:v>
                </c:pt>
                <c:pt idx="14">
                  <c:v>18639</c:v>
                </c:pt>
              </c:numCache>
            </c:numRef>
          </c:val>
          <c:extLst xmlns:c16r2="http://schemas.microsoft.com/office/drawing/2015/06/chart">
            <c:ext xmlns:c16="http://schemas.microsoft.com/office/drawing/2014/chart" uri="{C3380CC4-5D6E-409C-BE32-E72D297353CC}">
              <c16:uniqueId val="{00000000-D389-463B-B2E0-DF588AEE60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328</c:v>
                </c:pt>
                <c:pt idx="5">
                  <c:v>266</c:v>
                </c:pt>
                <c:pt idx="8">
                  <c:v>228</c:v>
                </c:pt>
                <c:pt idx="11">
                  <c:v>162</c:v>
                </c:pt>
                <c:pt idx="14">
                  <c:v>124</c:v>
                </c:pt>
              </c:numCache>
            </c:numRef>
          </c:val>
          <c:extLst xmlns:c16r2="http://schemas.microsoft.com/office/drawing/2015/06/chart">
            <c:ext xmlns:c16="http://schemas.microsoft.com/office/drawing/2014/chart" uri="{C3380CC4-5D6E-409C-BE32-E72D297353CC}">
              <c16:uniqueId val="{00000001-D389-463B-B2E0-DF588AEE60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4621</c:v>
                </c:pt>
                <c:pt idx="5">
                  <c:v>4667</c:v>
                </c:pt>
                <c:pt idx="8">
                  <c:v>4525</c:v>
                </c:pt>
                <c:pt idx="11">
                  <c:v>3911</c:v>
                </c:pt>
                <c:pt idx="14">
                  <c:v>3618</c:v>
                </c:pt>
              </c:numCache>
            </c:numRef>
          </c:val>
          <c:extLst xmlns:c16r2="http://schemas.microsoft.com/office/drawing/2015/06/chart">
            <c:ext xmlns:c16="http://schemas.microsoft.com/office/drawing/2014/chart" uri="{C3380CC4-5D6E-409C-BE32-E72D297353CC}">
              <c16:uniqueId val="{00000002-D389-463B-B2E0-DF588AEE60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89-463B-B2E0-DF588AEE60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89-463B-B2E0-DF588AEE60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89-463B-B2E0-DF588AEE60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2042</c:v>
                </c:pt>
                <c:pt idx="3">
                  <c:v>1768</c:v>
                </c:pt>
                <c:pt idx="6">
                  <c:v>1733</c:v>
                </c:pt>
                <c:pt idx="9">
                  <c:v>1532</c:v>
                </c:pt>
                <c:pt idx="12">
                  <c:v>1284</c:v>
                </c:pt>
              </c:numCache>
            </c:numRef>
          </c:val>
          <c:extLst xmlns:c16r2="http://schemas.microsoft.com/office/drawing/2015/06/chart">
            <c:ext xmlns:c16="http://schemas.microsoft.com/office/drawing/2014/chart" uri="{C3380CC4-5D6E-409C-BE32-E72D297353CC}">
              <c16:uniqueId val="{00000006-D389-463B-B2E0-DF588AEE60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1976</c:v>
                </c:pt>
                <c:pt idx="3">
                  <c:v>1773</c:v>
                </c:pt>
                <c:pt idx="6">
                  <c:v>1667</c:v>
                </c:pt>
                <c:pt idx="9">
                  <c:v>1369</c:v>
                </c:pt>
                <c:pt idx="12">
                  <c:v>1079</c:v>
                </c:pt>
              </c:numCache>
            </c:numRef>
          </c:val>
          <c:extLst xmlns:c16r2="http://schemas.microsoft.com/office/drawing/2015/06/chart">
            <c:ext xmlns:c16="http://schemas.microsoft.com/office/drawing/2014/chart" uri="{C3380CC4-5D6E-409C-BE32-E72D297353CC}">
              <c16:uniqueId val="{00000007-D389-463B-B2E0-DF588AEE60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8556</c:v>
                </c:pt>
                <c:pt idx="3">
                  <c:v>8744</c:v>
                </c:pt>
                <c:pt idx="6">
                  <c:v>8149</c:v>
                </c:pt>
                <c:pt idx="9">
                  <c:v>7543</c:v>
                </c:pt>
                <c:pt idx="12">
                  <c:v>6103</c:v>
                </c:pt>
              </c:numCache>
            </c:numRef>
          </c:val>
          <c:extLst xmlns:c16r2="http://schemas.microsoft.com/office/drawing/2015/06/chart">
            <c:ext xmlns:c16="http://schemas.microsoft.com/office/drawing/2014/chart" uri="{C3380CC4-5D6E-409C-BE32-E72D297353CC}">
              <c16:uniqueId val="{00000008-D389-463B-B2E0-DF588AEE60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676</c:v>
                </c:pt>
                <c:pt idx="3">
                  <c:v>617</c:v>
                </c:pt>
                <c:pt idx="6">
                  <c:v>533</c:v>
                </c:pt>
                <c:pt idx="9">
                  <c:v>445</c:v>
                </c:pt>
                <c:pt idx="12">
                  <c:v>323</c:v>
                </c:pt>
              </c:numCache>
            </c:numRef>
          </c:val>
          <c:extLst xmlns:c16r2="http://schemas.microsoft.com/office/drawing/2015/06/chart">
            <c:ext xmlns:c16="http://schemas.microsoft.com/office/drawing/2014/chart" uri="{C3380CC4-5D6E-409C-BE32-E72D297353CC}">
              <c16:uniqueId val="{00000009-D389-463B-B2E0-DF588AEE60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18338</c:v>
                </c:pt>
                <c:pt idx="3">
                  <c:v>18331</c:v>
                </c:pt>
                <c:pt idx="6">
                  <c:v>18353</c:v>
                </c:pt>
                <c:pt idx="9">
                  <c:v>17742</c:v>
                </c:pt>
                <c:pt idx="12">
                  <c:v>17771</c:v>
                </c:pt>
              </c:numCache>
            </c:numRef>
          </c:val>
          <c:extLst xmlns:c16r2="http://schemas.microsoft.com/office/drawing/2015/06/chart">
            <c:ext xmlns:c16="http://schemas.microsoft.com/office/drawing/2014/chart" uri="{C3380CC4-5D6E-409C-BE32-E72D297353CC}">
              <c16:uniqueId val="{0000000A-D389-463B-B2E0-DF588AEE60F3}"/>
            </c:ext>
          </c:extLst>
        </c:ser>
        <c:dLbls>
          <c:showLegendKey val="0"/>
          <c:showVal val="0"/>
          <c:showCatName val="0"/>
          <c:showSerName val="0"/>
          <c:showPercent val="0"/>
          <c:showBubbleSize val="0"/>
        </c:dLbls>
        <c:gapWidth val="100"/>
        <c:overlap val="100"/>
        <c:axId val="278740352"/>
        <c:axId val="27874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7064</c:v>
                </c:pt>
                <c:pt idx="2">
                  <c:v>#N/A</c:v>
                </c:pt>
                <c:pt idx="3">
                  <c:v>#N/A</c:v>
                </c:pt>
                <c:pt idx="4">
                  <c:v>6782</c:v>
                </c:pt>
                <c:pt idx="5">
                  <c:v>#N/A</c:v>
                </c:pt>
                <c:pt idx="6">
                  <c:v>#N/A</c:v>
                </c:pt>
                <c:pt idx="7">
                  <c:v>6255</c:v>
                </c:pt>
                <c:pt idx="8">
                  <c:v>#N/A</c:v>
                </c:pt>
                <c:pt idx="9">
                  <c:v>#N/A</c:v>
                </c:pt>
                <c:pt idx="10">
                  <c:v>5539</c:v>
                </c:pt>
                <c:pt idx="11">
                  <c:v>#N/A</c:v>
                </c:pt>
                <c:pt idx="12">
                  <c:v>#N/A</c:v>
                </c:pt>
                <c:pt idx="13">
                  <c:v>4179</c:v>
                </c:pt>
                <c:pt idx="14">
                  <c:v>#N/A</c:v>
                </c:pt>
              </c:numCache>
            </c:numRef>
          </c:val>
          <c:smooth val="0"/>
          <c:extLst xmlns:c16r2="http://schemas.microsoft.com/office/drawing/2015/06/chart">
            <c:ext xmlns:c16="http://schemas.microsoft.com/office/drawing/2014/chart" uri="{C3380CC4-5D6E-409C-BE32-E72D297353CC}">
              <c16:uniqueId val="{0000000B-D389-463B-B2E0-DF588AEE60F3}"/>
            </c:ext>
          </c:extLst>
        </c:ser>
        <c:dLbls>
          <c:showLegendKey val="0"/>
          <c:showVal val="0"/>
          <c:showCatName val="0"/>
          <c:showSerName val="0"/>
          <c:showPercent val="0"/>
          <c:showBubbleSize val="0"/>
        </c:dLbls>
        <c:marker val="1"/>
        <c:smooth val="0"/>
        <c:axId val="278740352"/>
        <c:axId val="278746624"/>
      </c:lineChart>
      <c:catAx>
        <c:axId val="2787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746624"/>
        <c:crosses val="autoZero"/>
        <c:auto val="1"/>
        <c:lblAlgn val="ctr"/>
        <c:lblOffset val="100"/>
        <c:tickLblSkip val="1"/>
        <c:tickMarkSkip val="1"/>
        <c:noMultiLvlLbl val="0"/>
      </c:catAx>
      <c:valAx>
        <c:axId val="27874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74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2971</c:v>
                </c:pt>
                <c:pt idx="1">
                  <c:v>2224</c:v>
                </c:pt>
                <c:pt idx="2">
                  <c:v>1728</c:v>
                </c:pt>
              </c:numCache>
            </c:numRef>
          </c:val>
          <c:extLst xmlns:c16r2="http://schemas.microsoft.com/office/drawing/2015/06/chart">
            <c:ext xmlns:c16="http://schemas.microsoft.com/office/drawing/2014/chart" uri="{C3380CC4-5D6E-409C-BE32-E72D297353CC}">
              <c16:uniqueId val="{00000000-13AD-4015-87EA-6D3DA9F8E9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242</c:v>
                </c:pt>
                <c:pt idx="1">
                  <c:v>46</c:v>
                </c:pt>
                <c:pt idx="2">
                  <c:v>46</c:v>
                </c:pt>
              </c:numCache>
            </c:numRef>
          </c:val>
          <c:extLst xmlns:c16r2="http://schemas.microsoft.com/office/drawing/2015/06/chart">
            <c:ext xmlns:c16="http://schemas.microsoft.com/office/drawing/2014/chart" uri="{C3380CC4-5D6E-409C-BE32-E72D297353CC}">
              <c16:uniqueId val="{00000001-13AD-4015-87EA-6D3DA9F8E9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803</c:v>
                </c:pt>
                <c:pt idx="1">
                  <c:v>1027</c:v>
                </c:pt>
                <c:pt idx="2">
                  <c:v>1140</c:v>
                </c:pt>
              </c:numCache>
            </c:numRef>
          </c:val>
          <c:extLst xmlns:c16r2="http://schemas.microsoft.com/office/drawing/2015/06/chart">
            <c:ext xmlns:c16="http://schemas.microsoft.com/office/drawing/2014/chart" uri="{C3380CC4-5D6E-409C-BE32-E72D297353CC}">
              <c16:uniqueId val="{00000002-13AD-4015-87EA-6D3DA9F8E9DF}"/>
            </c:ext>
          </c:extLst>
        </c:ser>
        <c:dLbls>
          <c:showLegendKey val="0"/>
          <c:showVal val="0"/>
          <c:showCatName val="0"/>
          <c:showSerName val="0"/>
          <c:showPercent val="0"/>
          <c:showBubbleSize val="0"/>
        </c:dLbls>
        <c:gapWidth val="120"/>
        <c:overlap val="100"/>
        <c:axId val="278628992"/>
        <c:axId val="278630784"/>
      </c:barChart>
      <c:catAx>
        <c:axId val="2786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8630784"/>
        <c:crosses val="autoZero"/>
        <c:auto val="1"/>
        <c:lblAlgn val="ctr"/>
        <c:lblOffset val="100"/>
        <c:tickLblSkip val="1"/>
        <c:tickMarkSkip val="1"/>
        <c:noMultiLvlLbl val="0"/>
      </c:catAx>
      <c:valAx>
        <c:axId val="27863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862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{0A9AEF10-EC2F-4923-9E32-9BE3C97FA45B}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D7B-421D-B6BC-24143A623BF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{20D76B60-2226-4493-A313-BF6A4256AD6A}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7B-421D-B6BC-24143A623BF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{70AF3039-E448-41E3-A4FD-1C9C5EEE0C1E}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7B-421D-B6BC-24143A623BF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{11E76241-D173-4325-9C72-194ED4349491}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7B-421D-B6BC-24143A623BF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{1269466D-15F3-4D86-B65E-AE95D09089EA}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7B-421D-B6BC-24143A623B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{7770BBAB-E7FD-444D-B6E8-A33BAEF402C9}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D7B-421D-B6BC-24143A623B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{3737A95C-34AB-4F42-AC35-A4E51A019F66}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D7B-421D-B6BC-24143A623B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{4CAE842D-22D3-487B-BDE1-DBC2B00DBF77}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D7B-421D-B6BC-24143A623B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{919D50FE-62C8-41F8-A3D2-8135AD6533D1}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D7B-421D-B6BC-24143A623B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80.3</c:v>
                </c:pt>
                <c:pt idx="16">
                  <c:v>61.8</c:v>
                </c:pt>
                <c:pt idx="24">
                  <c:v>63.1</c:v>
                </c:pt>
                <c:pt idx="32">
                  <c:v>64.3</c:v>
                </c:pt>
              </c:numCache>
            </c:numRef>
          </c:xVal>
          <c:yVal>
            <c:numRef>
              <c:f>公会計指標分析・財政指標組合せ分析表!$BP$51:$DC$51</c:f>
              <c:numCache>
                <c:formatCode>#,##0.0;"▲ "#,##0.0</c:formatCode>
                <c:ptCount val="40"/>
                <c:pt idx="8">
                  <c:v>69.2</c:v>
                </c:pt>
                <c:pt idx="16">
                  <c:v>64.3</c:v>
                </c:pt>
                <c:pt idx="24">
                  <c:v>56.2</c:v>
                </c:pt>
                <c:pt idx="32">
                  <c:v>41.9</c:v>
                </c:pt>
              </c:numCache>
            </c:numRef>
          </c:yVal>
          <c:smooth val="0"/>
          <c:extLst xmlns:c16r2="http://schemas.microsoft.com/office/drawing/2015/06/chart">
            <c:ext xmlns:c16="http://schemas.microsoft.com/office/drawing/2014/chart" uri="{C3380CC4-5D6E-409C-BE32-E72D297353CC}">
              <c16:uniqueId val="{00000009-FD7B-421D-B6BC-24143A623B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{5DB193D1-47DE-44E2-AD01-DA1D18E104E0}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D7B-421D-B6BC-24143A623BF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{E4F1EDFE-8165-4EE6-A7D8-7563D1A6B76F}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7B-421D-B6BC-24143A623BF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{BBB614CC-B357-462F-AE89-584218A71290}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7B-421D-B6BC-24143A623BF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{6C6382CE-8324-47B9-A724-22D6EF53054F}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7B-421D-B6BC-24143A623BF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{1E2A2A9A-81D2-4B36-B9E1-723E2C5D9B21}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7B-421D-B6BC-24143A623B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{4B48BBE3-1D86-47CE-B3E1-DB2C184FE5A6}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D7B-421D-B6BC-24143A623B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{FAE64060-BB7A-44F5-ADD7-149CB0FFF4C6}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D7B-421D-B6BC-24143A623B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{773631D3-6987-422F-837B-B5E898E33041}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D7B-421D-B6BC-24143A623B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{43BE031E-A516-4346-8D08-65B2E7319BFD}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D7B-421D-B6BC-24143A623B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FD7B-421D-B6BC-24143A623BFE}"/>
            </c:ext>
          </c:extLst>
        </c:ser>
        <c:dLbls>
          <c:showLegendKey val="0"/>
          <c:showVal val="1"/>
          <c:showCatName val="0"/>
          <c:showSerName val="0"/>
          <c:showPercent val="0"/>
          <c:showBubbleSize val="0"/>
        </c:dLbls>
        <c:axId val="259220992"/>
        <c:axId val="259222912"/>
      </c:scatterChart>
      <c:valAx>
        <c:axId val="259220992"/>
        <c:scaling>
          <c:orientation val="minMax"/>
          <c:max val="8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9222912"/>
        <c:crosses val="autoZero"/>
        <c:crossBetween val="midCat"/>
      </c:valAx>
      <c:valAx>
        <c:axId val="259222912"/>
        <c:scaling>
          <c:orientation val="minMax"/>
          <c:max val="77"/>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9220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{2B1E51DC-CC56-4438-9742-9C70E7F04690}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072-4582-9940-53E9B3E44A3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{D166E924-D9AA-417B-A50C-69B094B534B5}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72-4582-9940-53E9B3E44A3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{1C749023-592A-48A8-8841-3639F17C74C4}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72-4582-9940-53E9B3E44A3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{CE6DF1EB-AA84-4933-AB1C-4D50B0F7212B}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72-4582-9940-53E9B3E44A3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{FD7CD3F6-2AD9-4293-A5AB-E558D35A866E}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72-4582-9940-53E9B3E44A3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{235B4B5D-CC9B-44C5-BCAB-AC2CB8C5DFC2}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072-4582-9940-53E9B3E44A3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{78A7BBD6-0292-45A4-99A3-484183A798C1}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072-4582-9940-53E9B3E44A3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{0B43AD99-EEB7-4705-ADA4-846EFD9AE241}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072-4582-9940-53E9B3E44A3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{C6688C6F-F126-45CA-A36F-1CCF40BDA972}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072-4582-9940-53E9B3E44A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12.3</c:v>
                </c:pt>
                <c:pt idx="16">
                  <c:v>12.2</c:v>
                </c:pt>
                <c:pt idx="24">
                  <c:v>11.9</c:v>
                </c:pt>
                <c:pt idx="32">
                  <c:v>10.199999999999999</c:v>
                </c:pt>
              </c:numCache>
            </c:numRef>
          </c:xVal>
          <c:yVal>
            <c:numRef>
              <c:f>公会計指標分析・財政指標組合せ分析表!$BP$73:$DC$73</c:f>
              <c:numCache>
                <c:formatCode>#,##0.0;"▲ "#,##0.0</c:formatCode>
                <c:ptCount val="40"/>
                <c:pt idx="0">
                  <c:v>73.8</c:v>
                </c:pt>
                <c:pt idx="8">
                  <c:v>69.2</c:v>
                </c:pt>
                <c:pt idx="16">
                  <c:v>64.3</c:v>
                </c:pt>
                <c:pt idx="24">
                  <c:v>56.2</c:v>
                </c:pt>
                <c:pt idx="32">
                  <c:v>41.9</c:v>
                </c:pt>
              </c:numCache>
            </c:numRef>
          </c:yVal>
          <c:smooth val="0"/>
          <c:extLst xmlns:c16r2="http://schemas.microsoft.com/office/drawing/2015/06/chart">
            <c:ext xmlns:c16="http://schemas.microsoft.com/office/drawing/2014/chart" uri="{C3380CC4-5D6E-409C-BE32-E72D297353CC}">
              <c16:uniqueId val="{00000009-1072-4582-9940-53E9B3E44A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{7498C6D4-58D8-43DC-8BF8-B198E84D571F}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072-4582-9940-53E9B3E44A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{3ED1C501-32D0-4862-BA03-A7B7300CA0BD}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72-4582-9940-53E9B3E44A3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{8CC58995-126C-486F-B3D8-22BD0C8D9138}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72-4582-9940-53E9B3E44A3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{951F34C2-2926-44F2-B34D-7AD974628D4F}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72-4582-9940-53E9B3E44A3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{DC262C90-4D57-46B9-BDF0-DC2F4F4C3006}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72-4582-9940-53E9B3E44A35}"/>
                </c:ext>
              </c:extLst>
            </c:dLbl>
            <c:dLbl>
              <c:idx val="8"/>
              <c:layout>
                <c:manualLayout>
                  <c:x val="-2.412133336090208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{43FD73BB-2698-4E80-AA57-EEEE75E70A3C}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072-4582-9940-53E9B3E44A35}"/>
                </c:ext>
              </c:extLst>
            </c:dLbl>
            <c:dLbl>
              <c:idx val="16"/>
              <c:layout>
                <c:manualLayout>
                  <c:x val="-3.927464987731925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{DC59613A-7894-4344-9216-E436C49161F6}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072-4582-9940-53E9B3E44A3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{CDBD146B-2E20-4561-AE14-06497DA958F1}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072-4582-9940-53E9B3E44A3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{35A979E2-0B0D-484D-BC6B-E53BB49763D8}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072-4582-9940-53E9B3E44A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1072-4582-9940-53E9B3E44A35}"/>
            </c:ext>
          </c:extLst>
        </c:ser>
        <c:dLbls>
          <c:showLegendKey val="0"/>
          <c:showVal val="1"/>
          <c:showCatName val="0"/>
          <c:showSerName val="0"/>
          <c:showPercent val="0"/>
          <c:showBubbleSize val="0"/>
        </c:dLbls>
        <c:axId val="261162112"/>
        <c:axId val="261164032"/>
      </c:scatterChart>
      <c:valAx>
        <c:axId val="261162112"/>
        <c:scaling>
          <c:orientation val="minMax"/>
          <c:max val="13.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164032"/>
        <c:crosses val="autoZero"/>
        <c:crossBetween val="midCat"/>
      </c:valAx>
      <c:valAx>
        <c:axId val="261164032"/>
        <c:scaling>
          <c:orientation val="minMax"/>
          <c:max val="8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162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59,735
58,719
45.51
20,174,945
19,914,049
217,869
11,641,064
17,771,404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税収については、個人市民税・固定資産税の割合が高く、法人市民税の割合が少ないため、景気による影響は少なく、財政力指数は横ばいである。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今後、高齢化の進展に伴い、社会保障経費の増加が見込まれており、企業誘致による働き口の確保、子育て環境の充実等により、人口増加を図り、財政基盤の強化に努める。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5" name="直線コネクタ 74"/>
        <xdr:cNvCxnSpPr/>
      </xdr:nvCxnSpPr>
      <xdr:spPr>
        <a:xfrm flipV="1">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歳出において、人件費や扶助費が増加したことにより、経常収支比率が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今後も、引き続き自主財源の確保を図るとともに、事務事業見直しによる経常経費の削減、公債費の適正化を図り、経常収支比率の改善に努める。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63</xdr:row>
      <xdr:rowOff>167386</xdr:rowOff>
    </xdr:to>
    <xdr:cxnSp macro="">
      <xdr:nvCxnSpPr>
        <xdr:cNvPr id="130" name="直線コネクタ 129"/>
        <xdr:cNvCxnSpPr/>
      </xdr:nvCxnSpPr>
      <xdr:spPr>
        <a:xfrm>
          <a:off x="4114800" y="109542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152908</xdr:rowOff>
    </xdr:to>
    <xdr:cxnSp macro="">
      <xdr:nvCxnSpPr>
        <xdr:cNvPr id="133" name="直線コネクタ 132"/>
        <xdr:cNvCxnSpPr/>
      </xdr:nvCxnSpPr>
      <xdr:spPr>
        <a:xfrm>
          <a:off x="3225800" y="1089634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94996</xdr:rowOff>
    </xdr:to>
    <xdr:cxnSp macro="">
      <xdr:nvCxnSpPr>
        <xdr:cNvPr id="136" name="直線コネクタ 135"/>
        <xdr:cNvCxnSpPr/>
      </xdr:nvCxnSpPr>
      <xdr:spPr>
        <a:xfrm>
          <a:off x="2336800" y="107998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94996</xdr:rowOff>
    </xdr:to>
    <xdr:cxnSp macro="">
      <xdr:nvCxnSpPr>
        <xdr:cNvPr id="139" name="直線コネクタ 138"/>
        <xdr:cNvCxnSpPr/>
      </xdr:nvCxnSpPr>
      <xdr:spPr>
        <a:xfrm flipV="1">
          <a:off x="1447800" y="107998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0"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2" name="テキスト ボックス 151"/>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3" name="楕円 152"/>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4" name="テキスト ボックス 153"/>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5" name="楕円 154"/>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6" name="テキスト ボックス 155"/>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昨年に比べて、職員数、物件費ともに増加した。類似団体平均を下回っているものの、直近２年間で平均との差が縮まっているので、事務事業や組織機構の見直しにより、人件費・物件費の適正化に努める。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67273</xdr:rowOff>
    </xdr:from>
    <xdr:to>
      <xdr:col>23</xdr:col>
      <xdr:colOff>133350</xdr:colOff>
      <xdr:row>83</xdr:row>
      <xdr:rowOff>124932</xdr:rowOff>
    </xdr:to>
    <xdr:cxnSp macro="">
      <xdr:nvCxnSpPr>
        <xdr:cNvPr id="193" name="直線コネクタ 192"/>
        <xdr:cNvCxnSpPr/>
      </xdr:nvCxnSpPr>
      <xdr:spPr>
        <a:xfrm>
          <a:off x="4114800" y="14297623"/>
          <a:ext cx="838200" cy="5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36897</xdr:rowOff>
    </xdr:from>
    <xdr:to>
      <xdr:col>19</xdr:col>
      <xdr:colOff>133350</xdr:colOff>
      <xdr:row>83</xdr:row>
      <xdr:rowOff>67273</xdr:rowOff>
    </xdr:to>
    <xdr:cxnSp macro="">
      <xdr:nvCxnSpPr>
        <xdr:cNvPr id="196" name="直線コネクタ 195"/>
        <xdr:cNvCxnSpPr/>
      </xdr:nvCxnSpPr>
      <xdr:spPr>
        <a:xfrm>
          <a:off x="3225800" y="14267247"/>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36897</xdr:rowOff>
    </xdr:from>
    <xdr:to>
      <xdr:col>15</xdr:col>
      <xdr:colOff>82550</xdr:colOff>
      <xdr:row>83</xdr:row>
      <xdr:rowOff>63280</xdr:rowOff>
    </xdr:to>
    <xdr:cxnSp macro="">
      <xdr:nvCxnSpPr>
        <xdr:cNvPr id="199" name="直線コネクタ 198"/>
        <xdr:cNvCxnSpPr/>
      </xdr:nvCxnSpPr>
      <xdr:spPr>
        <a:xfrm flipV="1">
          <a:off x="2336800" y="14267247"/>
          <a:ext cx="889000" cy="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19202</xdr:rowOff>
    </xdr:from>
    <xdr:to>
      <xdr:col>11</xdr:col>
      <xdr:colOff>31750</xdr:colOff>
      <xdr:row>83</xdr:row>
      <xdr:rowOff>63280</xdr:rowOff>
    </xdr:to>
    <xdr:cxnSp macro="">
      <xdr:nvCxnSpPr>
        <xdr:cNvPr id="202" name="直線コネクタ 201"/>
        <xdr:cNvCxnSpPr/>
      </xdr:nvCxnSpPr>
      <xdr:spPr>
        <a:xfrm>
          <a:off x="1447800" y="14249552"/>
          <a:ext cx="889000" cy="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74132</xdr:rowOff>
    </xdr:from>
    <xdr:to>
      <xdr:col>23</xdr:col>
      <xdr:colOff>184150</xdr:colOff>
      <xdr:row>84</xdr:row>
      <xdr:rowOff>4282</xdr:rowOff>
    </xdr:to>
    <xdr:sp macro="" textlink="">
      <xdr:nvSpPr>
        <xdr:cNvPr id="212" name="楕円 211"/>
        <xdr:cNvSpPr/>
      </xdr:nvSpPr>
      <xdr:spPr>
        <a:xfrm>
          <a:off x="4902200" y="143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90659</xdr:rowOff>
    </xdr:from>
    <xdr:ext cx="762000" cy="259045"/>
    <xdr:sp macro="" textlink="">
      <xdr:nvSpPr>
        <xdr:cNvPr id="213" name="人件費・物件費等の状況該当値テキスト"/>
        <xdr:cNvSpPr txBox="1"/>
      </xdr:nvSpPr>
      <xdr:spPr>
        <a:xfrm>
          <a:off x="5041900" y="1414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16473</xdr:rowOff>
    </xdr:from>
    <xdr:to>
      <xdr:col>19</xdr:col>
      <xdr:colOff>184150</xdr:colOff>
      <xdr:row>83</xdr:row>
      <xdr:rowOff>118073</xdr:rowOff>
    </xdr:to>
    <xdr:sp macro="" textlink="">
      <xdr:nvSpPr>
        <xdr:cNvPr id="214" name="楕円 213"/>
        <xdr:cNvSpPr/>
      </xdr:nvSpPr>
      <xdr:spPr>
        <a:xfrm>
          <a:off x="4064000" y="142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128250</xdr:rowOff>
    </xdr:from>
    <xdr:ext cx="736600" cy="259045"/>
    <xdr:sp macro="" textlink="">
      <xdr:nvSpPr>
        <xdr:cNvPr id="215" name="テキスト ボックス 214"/>
        <xdr:cNvSpPr txBox="1"/>
      </xdr:nvSpPr>
      <xdr:spPr>
        <a:xfrm>
          <a:off x="3733800" y="1401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157547</xdr:rowOff>
    </xdr:from>
    <xdr:to>
      <xdr:col>15</xdr:col>
      <xdr:colOff>133350</xdr:colOff>
      <xdr:row>83</xdr:row>
      <xdr:rowOff>87697</xdr:rowOff>
    </xdr:to>
    <xdr:sp macro="" textlink="">
      <xdr:nvSpPr>
        <xdr:cNvPr id="216" name="楕円 215"/>
        <xdr:cNvSpPr/>
      </xdr:nvSpPr>
      <xdr:spPr>
        <a:xfrm>
          <a:off x="3175000" y="14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97874</xdr:rowOff>
    </xdr:from>
    <xdr:ext cx="762000" cy="259045"/>
    <xdr:sp macro="" textlink="">
      <xdr:nvSpPr>
        <xdr:cNvPr id="217" name="テキスト ボックス 216"/>
        <xdr:cNvSpPr txBox="1"/>
      </xdr:nvSpPr>
      <xdr:spPr>
        <a:xfrm>
          <a:off x="2844800" y="1398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12480</xdr:rowOff>
    </xdr:from>
    <xdr:to>
      <xdr:col>11</xdr:col>
      <xdr:colOff>82550</xdr:colOff>
      <xdr:row>83</xdr:row>
      <xdr:rowOff>114080</xdr:rowOff>
    </xdr:to>
    <xdr:sp macro="" textlink="">
      <xdr:nvSpPr>
        <xdr:cNvPr id="218" name="楕円 217"/>
        <xdr:cNvSpPr/>
      </xdr:nvSpPr>
      <xdr:spPr>
        <a:xfrm>
          <a:off x="2286000" y="142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124257</xdr:rowOff>
    </xdr:from>
    <xdr:ext cx="762000" cy="259045"/>
    <xdr:sp macro="" textlink="">
      <xdr:nvSpPr>
        <xdr:cNvPr id="219" name="テキスト ボックス 218"/>
        <xdr:cNvSpPr txBox="1"/>
      </xdr:nvSpPr>
      <xdr:spPr>
        <a:xfrm>
          <a:off x="1955800" y="140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139852</xdr:rowOff>
    </xdr:from>
    <xdr:to>
      <xdr:col>7</xdr:col>
      <xdr:colOff>31750</xdr:colOff>
      <xdr:row>83</xdr:row>
      <xdr:rowOff>70002</xdr:rowOff>
    </xdr:to>
    <xdr:sp macro="" textlink="">
      <xdr:nvSpPr>
        <xdr:cNvPr id="220" name="楕円 219"/>
        <xdr:cNvSpPr/>
      </xdr:nvSpPr>
      <xdr:spPr>
        <a:xfrm>
          <a:off x="1397000" y="1419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80179</xdr:rowOff>
    </xdr:from>
    <xdr:ext cx="762000" cy="259045"/>
    <xdr:sp macro="" textlink="">
      <xdr:nvSpPr>
        <xdr:cNvPr id="221" name="テキスト ボックス 220"/>
        <xdr:cNvSpPr txBox="1"/>
      </xdr:nvSpPr>
      <xdr:spPr>
        <a:xfrm>
          <a:off x="1066800" y="1396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量の定年退職が近年続き、職員の低年齢化が進み、経験年数が短い職員の昇格者が増えている。このため、国家公務員の給料水準との比較において、一部の年齢階層の平均給料に差があるために、ラスパイレス指数が高くなっている。今後、県、近隣市の状況を踏まえ、昇給制度の見直しを検討する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35379</xdr:rowOff>
    </xdr:to>
    <xdr:cxnSp macro="">
      <xdr:nvCxnSpPr>
        <xdr:cNvPr id="257" name="直線コネクタ 256"/>
        <xdr:cNvCxnSpPr/>
      </xdr:nvCxnSpPr>
      <xdr:spPr>
        <a:xfrm flipV="1">
          <a:off x="16179800" y="152427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121557</xdr:rowOff>
    </xdr:to>
    <xdr:cxnSp macro="">
      <xdr:nvCxnSpPr>
        <xdr:cNvPr id="260" name="直線コネクタ 259"/>
        <xdr:cNvCxnSpPr/>
      </xdr:nvCxnSpPr>
      <xdr:spPr>
        <a:xfrm flipV="1">
          <a:off x="15290800" y="152944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90</xdr:row>
      <xdr:rowOff>53521</xdr:rowOff>
    </xdr:to>
    <xdr:cxnSp macro="">
      <xdr:nvCxnSpPr>
        <xdr:cNvPr id="263" name="直線コネクタ 262"/>
        <xdr:cNvCxnSpPr/>
      </xdr:nvCxnSpPr>
      <xdr:spPr>
        <a:xfrm flipV="1">
          <a:off x="14401800" y="153806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19050</xdr:rowOff>
    </xdr:from>
    <xdr:to>
      <xdr:col>68</xdr:col>
      <xdr:colOff>152400</xdr:colOff>
      <xdr:row>90</xdr:row>
      <xdr:rowOff>53521</xdr:rowOff>
    </xdr:to>
    <xdr:cxnSp macro="">
      <xdr:nvCxnSpPr>
        <xdr:cNvPr id="266" name="直線コネクタ 265"/>
        <xdr:cNvCxnSpPr/>
      </xdr:nvCxnSpPr>
      <xdr:spPr>
        <a:xfrm>
          <a:off x="13512800" y="154495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7"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8" name="楕円 277"/>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9" name="テキスト ボックス 278"/>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0" name="楕円 279"/>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1" name="テキスト ボックス 280"/>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2721</xdr:rowOff>
    </xdr:from>
    <xdr:to>
      <xdr:col>68</xdr:col>
      <xdr:colOff>203200</xdr:colOff>
      <xdr:row>90</xdr:row>
      <xdr:rowOff>104321</xdr:rowOff>
    </xdr:to>
    <xdr:sp macro="" textlink="">
      <xdr:nvSpPr>
        <xdr:cNvPr id="282" name="楕円 281"/>
        <xdr:cNvSpPr/>
      </xdr:nvSpPr>
      <xdr:spPr>
        <a:xfrm>
          <a:off x="14351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89098</xdr:rowOff>
    </xdr:from>
    <xdr:ext cx="762000" cy="259045"/>
    <xdr:sp macro="" textlink="">
      <xdr:nvSpPr>
        <xdr:cNvPr id="283" name="テキスト ボックス 282"/>
        <xdr:cNvSpPr txBox="1"/>
      </xdr:nvSpPr>
      <xdr:spPr>
        <a:xfrm>
          <a:off x="14020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過去５年間においてほぼ横ばいとなっている。また、類似団体に比べて低い水準にあるので、引き続き適切な人員配置、計画的な採用に努める。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160655</xdr:rowOff>
    </xdr:to>
    <xdr:cxnSp macro="">
      <xdr:nvCxnSpPr>
        <xdr:cNvPr id="320" name="直線コネクタ 319"/>
        <xdr:cNvCxnSpPr/>
      </xdr:nvCxnSpPr>
      <xdr:spPr>
        <a:xfrm>
          <a:off x="16179800" y="1026615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150601</xdr:rowOff>
    </xdr:to>
    <xdr:cxnSp macro="">
      <xdr:nvCxnSpPr>
        <xdr:cNvPr id="323" name="直線コネクタ 322"/>
        <xdr:cNvCxnSpPr/>
      </xdr:nvCxnSpPr>
      <xdr:spPr>
        <a:xfrm>
          <a:off x="15290800" y="1025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59</xdr:row>
      <xdr:rowOff>134514</xdr:rowOff>
    </xdr:to>
    <xdr:cxnSp macro="">
      <xdr:nvCxnSpPr>
        <xdr:cNvPr id="326" name="直線コネクタ 325"/>
        <xdr:cNvCxnSpPr/>
      </xdr:nvCxnSpPr>
      <xdr:spPr>
        <a:xfrm>
          <a:off x="14401800" y="102440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128481</xdr:rowOff>
    </xdr:from>
    <xdr:to>
      <xdr:col>68</xdr:col>
      <xdr:colOff>152400</xdr:colOff>
      <xdr:row>59</xdr:row>
      <xdr:rowOff>134514</xdr:rowOff>
    </xdr:to>
    <xdr:cxnSp macro="">
      <xdr:nvCxnSpPr>
        <xdr:cNvPr id="329" name="直線コネクタ 328"/>
        <xdr:cNvCxnSpPr/>
      </xdr:nvCxnSpPr>
      <xdr:spPr>
        <a:xfrm flipV="1">
          <a:off x="13512800" y="102440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39" name="楕円 338"/>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0" name="定員管理の状況該当値テキスト"/>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99801</xdr:rowOff>
    </xdr:from>
    <xdr:to>
      <xdr:col>77</xdr:col>
      <xdr:colOff>95250</xdr:colOff>
      <xdr:row>60</xdr:row>
      <xdr:rowOff>29951</xdr:rowOff>
    </xdr:to>
    <xdr:sp macro="" textlink="">
      <xdr:nvSpPr>
        <xdr:cNvPr id="341" name="楕円 340"/>
        <xdr:cNvSpPr/>
      </xdr:nvSpPr>
      <xdr:spPr>
        <a:xfrm>
          <a:off x="16129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40128</xdr:rowOff>
    </xdr:from>
    <xdr:ext cx="736600" cy="259045"/>
    <xdr:sp macro="" textlink="">
      <xdr:nvSpPr>
        <xdr:cNvPr id="342" name="テキスト ボックス 341"/>
        <xdr:cNvSpPr txBox="1"/>
      </xdr:nvSpPr>
      <xdr:spPr>
        <a:xfrm>
          <a:off x="15798800" y="99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3" name="楕円 342"/>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4" name="テキスト ボックス 343"/>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77681</xdr:rowOff>
    </xdr:from>
    <xdr:to>
      <xdr:col>68</xdr:col>
      <xdr:colOff>203200</xdr:colOff>
      <xdr:row>60</xdr:row>
      <xdr:rowOff>7831</xdr:rowOff>
    </xdr:to>
    <xdr:sp macro="" textlink="">
      <xdr:nvSpPr>
        <xdr:cNvPr id="345" name="楕円 344"/>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18008</xdr:rowOff>
    </xdr:from>
    <xdr:ext cx="762000" cy="259045"/>
    <xdr:sp macro="" textlink="">
      <xdr:nvSpPr>
        <xdr:cNvPr id="346" name="テキスト ボックス 345"/>
        <xdr:cNvSpPr txBox="1"/>
      </xdr:nvSpPr>
      <xdr:spPr>
        <a:xfrm>
          <a:off x="14020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7" name="楕円 346"/>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48" name="テキスト ボックス 347"/>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年度に大型事業に係る起債の償還が終了したことで、実質公債費比率は改善した。今後については起債に頼らない財政運営を行うために、必要性を見極めたうえで事業を実施・展開する必要がある。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117094</xdr:rowOff>
    </xdr:to>
    <xdr:cxnSp macro="">
      <xdr:nvCxnSpPr>
        <xdr:cNvPr id="379" name="直線コネクタ 378"/>
        <xdr:cNvCxnSpPr/>
      </xdr:nvCxnSpPr>
      <xdr:spPr>
        <a:xfrm flipV="1">
          <a:off x="16179800" y="72359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117094</xdr:rowOff>
    </xdr:from>
    <xdr:to>
      <xdr:col>77</xdr:col>
      <xdr:colOff>44450</xdr:colOff>
      <xdr:row>42</xdr:row>
      <xdr:rowOff>131572</xdr:rowOff>
    </xdr:to>
    <xdr:cxnSp macro="">
      <xdr:nvCxnSpPr>
        <xdr:cNvPr id="382" name="直線コネクタ 381"/>
        <xdr:cNvCxnSpPr/>
      </xdr:nvCxnSpPr>
      <xdr:spPr>
        <a:xfrm flipV="1">
          <a:off x="15290800" y="73179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136398</xdr:rowOff>
    </xdr:to>
    <xdr:cxnSp macro="">
      <xdr:nvCxnSpPr>
        <xdr:cNvPr id="385" name="直線コネクタ 384"/>
        <xdr:cNvCxnSpPr/>
      </xdr:nvCxnSpPr>
      <xdr:spPr>
        <a:xfrm flipV="1">
          <a:off x="14401800" y="73324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42</xdr:row>
      <xdr:rowOff>150876</xdr:rowOff>
    </xdr:to>
    <xdr:cxnSp macro="">
      <xdr:nvCxnSpPr>
        <xdr:cNvPr id="388" name="直線コネクタ 387"/>
        <xdr:cNvCxnSpPr/>
      </xdr:nvCxnSpPr>
      <xdr:spPr>
        <a:xfrm flipV="1">
          <a:off x="13512800" y="733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8" name="楕円 397"/>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9"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400" name="楕円 399"/>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401" name="テキスト ボックス 400"/>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2" name="楕円 401"/>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3" name="テキスト ボックス 402"/>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85598</xdr:rowOff>
    </xdr:from>
    <xdr:to>
      <xdr:col>68</xdr:col>
      <xdr:colOff>203200</xdr:colOff>
      <xdr:row>43</xdr:row>
      <xdr:rowOff>15748</xdr:rowOff>
    </xdr:to>
    <xdr:sp macro="" textlink="">
      <xdr:nvSpPr>
        <xdr:cNvPr id="404" name="楕円 403"/>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525</xdr:rowOff>
    </xdr:from>
    <xdr:ext cx="762000" cy="259045"/>
    <xdr:sp macro="" textlink="">
      <xdr:nvSpPr>
        <xdr:cNvPr id="405" name="テキスト ボックス 404"/>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6" name="楕円 405"/>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7" name="テキスト ボックス 406"/>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資本費対策費や、分流式下水道に要する経費の減少により公営企業債等繰入見込み額が減少したこと、筑紫野・小郡・基山清掃施設組合の起債残高が減少したことなどによって、将来負担比率は改善傾向にある。しかし、依然として類似団体平均より高い水準にあるため、市債の適正管理や基金の確保などにより将来負担を軽減させるよう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112319</xdr:rowOff>
    </xdr:from>
    <xdr:to>
      <xdr:col>81</xdr:col>
      <xdr:colOff>44450</xdr:colOff>
      <xdr:row>17</xdr:row>
      <xdr:rowOff>78892</xdr:rowOff>
    </xdr:to>
    <xdr:cxnSp macro="">
      <xdr:nvCxnSpPr>
        <xdr:cNvPr id="439" name="直線コネクタ 438"/>
        <xdr:cNvCxnSpPr/>
      </xdr:nvCxnSpPr>
      <xdr:spPr>
        <a:xfrm flipV="1">
          <a:off x="16179800" y="2855519"/>
          <a:ext cx="8382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78892</xdr:rowOff>
    </xdr:from>
    <xdr:to>
      <xdr:col>77</xdr:col>
      <xdr:colOff>44450</xdr:colOff>
      <xdr:row>17</xdr:row>
      <xdr:rowOff>157074</xdr:rowOff>
    </xdr:to>
    <xdr:cxnSp macro="">
      <xdr:nvCxnSpPr>
        <xdr:cNvPr id="442" name="直線コネクタ 441"/>
        <xdr:cNvCxnSpPr/>
      </xdr:nvCxnSpPr>
      <xdr:spPr>
        <a:xfrm flipV="1">
          <a:off x="15290800" y="2993542"/>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157074</xdr:rowOff>
    </xdr:from>
    <xdr:to>
      <xdr:col>72</xdr:col>
      <xdr:colOff>203200</xdr:colOff>
      <xdr:row>18</xdr:row>
      <xdr:rowOff>32918</xdr:rowOff>
    </xdr:to>
    <xdr:cxnSp macro="">
      <xdr:nvCxnSpPr>
        <xdr:cNvPr id="445" name="直線コネクタ 444"/>
        <xdr:cNvCxnSpPr/>
      </xdr:nvCxnSpPr>
      <xdr:spPr>
        <a:xfrm flipV="1">
          <a:off x="14401800" y="3071724"/>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32918</xdr:rowOff>
    </xdr:from>
    <xdr:to>
      <xdr:col>68</xdr:col>
      <xdr:colOff>152400</xdr:colOff>
      <xdr:row>18</xdr:row>
      <xdr:rowOff>77318</xdr:rowOff>
    </xdr:to>
    <xdr:cxnSp macro="">
      <xdr:nvCxnSpPr>
        <xdr:cNvPr id="448" name="直線コネクタ 447"/>
        <xdr:cNvCxnSpPr/>
      </xdr:nvCxnSpPr>
      <xdr:spPr>
        <a:xfrm flipV="1">
          <a:off x="13512800" y="3119018"/>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61519</xdr:rowOff>
    </xdr:from>
    <xdr:to>
      <xdr:col>81</xdr:col>
      <xdr:colOff>95250</xdr:colOff>
      <xdr:row>16</xdr:row>
      <xdr:rowOff>163119</xdr:rowOff>
    </xdr:to>
    <xdr:sp macro="" textlink="">
      <xdr:nvSpPr>
        <xdr:cNvPr id="458" name="楕円 457"/>
        <xdr:cNvSpPr/>
      </xdr:nvSpPr>
      <xdr:spPr>
        <a:xfrm>
          <a:off x="169672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33596</xdr:rowOff>
    </xdr:from>
    <xdr:ext cx="762000" cy="259045"/>
    <xdr:sp macro="" textlink="">
      <xdr:nvSpPr>
        <xdr:cNvPr id="459" name="将来負担の状況該当値テキスト"/>
        <xdr:cNvSpPr txBox="1"/>
      </xdr:nvSpPr>
      <xdr:spPr>
        <a:xfrm>
          <a:off x="17106900" y="277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28092</xdr:rowOff>
    </xdr:from>
    <xdr:to>
      <xdr:col>77</xdr:col>
      <xdr:colOff>95250</xdr:colOff>
      <xdr:row>17</xdr:row>
      <xdr:rowOff>129692</xdr:rowOff>
    </xdr:to>
    <xdr:sp macro="" textlink="">
      <xdr:nvSpPr>
        <xdr:cNvPr id="460" name="楕円 459"/>
        <xdr:cNvSpPr/>
      </xdr:nvSpPr>
      <xdr:spPr>
        <a:xfrm>
          <a:off x="16129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114469</xdr:rowOff>
    </xdr:from>
    <xdr:ext cx="736600" cy="259045"/>
    <xdr:sp macro="" textlink="">
      <xdr:nvSpPr>
        <xdr:cNvPr id="461" name="テキスト ボックス 460"/>
        <xdr:cNvSpPr txBox="1"/>
      </xdr:nvSpPr>
      <xdr:spPr>
        <a:xfrm>
          <a:off x="15798800" y="3029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106274</xdr:rowOff>
    </xdr:from>
    <xdr:to>
      <xdr:col>73</xdr:col>
      <xdr:colOff>44450</xdr:colOff>
      <xdr:row>18</xdr:row>
      <xdr:rowOff>36424</xdr:rowOff>
    </xdr:to>
    <xdr:sp macro="" textlink="">
      <xdr:nvSpPr>
        <xdr:cNvPr id="462" name="楕円 461"/>
        <xdr:cNvSpPr/>
      </xdr:nvSpPr>
      <xdr:spPr>
        <a:xfrm>
          <a:off x="15240000" y="30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21201</xdr:rowOff>
    </xdr:from>
    <xdr:ext cx="762000" cy="259045"/>
    <xdr:sp macro="" textlink="">
      <xdr:nvSpPr>
        <xdr:cNvPr id="463" name="テキスト ボックス 462"/>
        <xdr:cNvSpPr txBox="1"/>
      </xdr:nvSpPr>
      <xdr:spPr>
        <a:xfrm>
          <a:off x="14909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153568</xdr:rowOff>
    </xdr:from>
    <xdr:to>
      <xdr:col>68</xdr:col>
      <xdr:colOff>203200</xdr:colOff>
      <xdr:row>18</xdr:row>
      <xdr:rowOff>83718</xdr:rowOff>
    </xdr:to>
    <xdr:sp macro="" textlink="">
      <xdr:nvSpPr>
        <xdr:cNvPr id="464" name="楕円 463"/>
        <xdr:cNvSpPr/>
      </xdr:nvSpPr>
      <xdr:spPr>
        <a:xfrm>
          <a:off x="14351000" y="3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68495</xdr:rowOff>
    </xdr:from>
    <xdr:ext cx="762000" cy="259045"/>
    <xdr:sp macro="" textlink="">
      <xdr:nvSpPr>
        <xdr:cNvPr id="465" name="テキスト ボックス 464"/>
        <xdr:cNvSpPr txBox="1"/>
      </xdr:nvSpPr>
      <xdr:spPr>
        <a:xfrm>
          <a:off x="14020800" y="315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26518</xdr:rowOff>
    </xdr:from>
    <xdr:to>
      <xdr:col>64</xdr:col>
      <xdr:colOff>152400</xdr:colOff>
      <xdr:row>18</xdr:row>
      <xdr:rowOff>128118</xdr:rowOff>
    </xdr:to>
    <xdr:sp macro="" textlink="">
      <xdr:nvSpPr>
        <xdr:cNvPr id="466" name="楕円 465"/>
        <xdr:cNvSpPr/>
      </xdr:nvSpPr>
      <xdr:spPr>
        <a:xfrm>
          <a:off x="13462000" y="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112895</xdr:rowOff>
    </xdr:from>
    <xdr:ext cx="762000" cy="259045"/>
    <xdr:sp macro="" textlink="">
      <xdr:nvSpPr>
        <xdr:cNvPr id="467" name="テキスト ボックス 466"/>
        <xdr:cNvSpPr txBox="1"/>
      </xdr:nvSpPr>
      <xdr:spPr>
        <a:xfrm>
          <a:off x="13131800" y="31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59,735
58,719
45.51
20,174,945
19,914,049
217,869
11,641,064
17,771,404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職員数の増加に伴って人件費が増加したため、類似団体との差が広がっている。事務事業や組織機構の見直しによって、適切な人事配置を行い、人件費の抑制に努める。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20320</xdr:rowOff>
    </xdr:to>
    <xdr:cxnSp macro="">
      <xdr:nvCxnSpPr>
        <xdr:cNvPr id="66" name="直線コネクタ 65"/>
        <xdr:cNvCxnSpPr/>
      </xdr:nvCxnSpPr>
      <xdr:spPr>
        <a:xfrm>
          <a:off x="3987800" y="648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138430</xdr:rowOff>
    </xdr:to>
    <xdr:cxnSp macro="">
      <xdr:nvCxnSpPr>
        <xdr:cNvPr id="69" name="直線コネクタ 68"/>
        <xdr:cNvCxnSpPr/>
      </xdr:nvCxnSpPr>
      <xdr:spPr>
        <a:xfrm>
          <a:off x="3098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100330</xdr:rowOff>
    </xdr:to>
    <xdr:cxnSp macro="">
      <xdr:nvCxnSpPr>
        <xdr:cNvPr id="72" name="直線コネクタ 71"/>
        <xdr:cNvCxnSpPr/>
      </xdr:nvCxnSpPr>
      <xdr:spPr>
        <a:xfrm flipV="1">
          <a:off x="2209800" y="643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130810</xdr:rowOff>
    </xdr:to>
    <xdr:cxnSp macro="">
      <xdr:nvCxnSpPr>
        <xdr:cNvPr id="75" name="直線コネクタ 74"/>
        <xdr:cNvCxnSpPr/>
      </xdr:nvCxnSpPr>
      <xdr:spPr>
        <a:xfrm flipV="1">
          <a:off x="1320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ポイントの増加となった。類似団体平均と比べて低い水準を維持しているが、ふるさと納税推進にかかる事業費等が増加傾向にあるので適正な執行に努める。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156718</xdr:rowOff>
    </xdr:to>
    <xdr:cxnSp macro="">
      <xdr:nvCxnSpPr>
        <xdr:cNvPr id="125" name="直線コネクタ 124"/>
        <xdr:cNvCxnSpPr/>
      </xdr:nvCxnSpPr>
      <xdr:spPr>
        <a:xfrm>
          <a:off x="15671800" y="2701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129286</xdr:rowOff>
    </xdr:to>
    <xdr:cxnSp macro="">
      <xdr:nvCxnSpPr>
        <xdr:cNvPr id="128" name="直線コネクタ 127"/>
        <xdr:cNvCxnSpPr/>
      </xdr:nvCxnSpPr>
      <xdr:spPr>
        <a:xfrm>
          <a:off x="14782800" y="2655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92710</xdr:rowOff>
    </xdr:to>
    <xdr:cxnSp macro="">
      <xdr:nvCxnSpPr>
        <xdr:cNvPr id="131" name="直線コネクタ 130"/>
        <xdr:cNvCxnSpPr/>
      </xdr:nvCxnSpPr>
      <xdr:spPr>
        <a:xfrm flipV="1">
          <a:off x="13893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110998</xdr:rowOff>
    </xdr:to>
    <xdr:cxnSp macro="">
      <xdr:nvCxnSpPr>
        <xdr:cNvPr id="134" name="直線コネクタ 133"/>
        <xdr:cNvCxnSpPr/>
      </xdr:nvCxnSpPr>
      <xdr:spPr>
        <a:xfrm flipV="1">
          <a:off x="13004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8" name="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9" name="テキスト ボックス 148"/>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2" name="楕円 151"/>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3" name="テキスト ボックス 152"/>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ポイント増となった。主な要因は私立保育園運営費や障害福祉サービス費等の増加によるものである。扶助費ついては今後も増加する見込みであることから、支出の適正化に努める。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78015</xdr:rowOff>
    </xdr:to>
    <xdr:cxnSp macro="">
      <xdr:nvCxnSpPr>
        <xdr:cNvPr id="188" name="直線コネクタ 187"/>
        <xdr:cNvCxnSpPr/>
      </xdr:nvCxnSpPr>
      <xdr:spPr>
        <a:xfrm>
          <a:off x="3987800" y="95377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45357</xdr:rowOff>
    </xdr:to>
    <xdr:cxnSp macro="">
      <xdr:nvCxnSpPr>
        <xdr:cNvPr id="191" name="直線コネクタ 190"/>
        <xdr:cNvCxnSpPr/>
      </xdr:nvCxnSpPr>
      <xdr:spPr>
        <a:xfrm flipV="1">
          <a:off x="3098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56</xdr:row>
      <xdr:rowOff>45357</xdr:rowOff>
    </xdr:to>
    <xdr:cxnSp macro="">
      <xdr:nvCxnSpPr>
        <xdr:cNvPr id="194" name="直線コネクタ 193"/>
        <xdr:cNvCxnSpPr/>
      </xdr:nvCxnSpPr>
      <xdr:spPr>
        <a:xfrm>
          <a:off x="2209800" y="94397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64407</xdr:rowOff>
    </xdr:to>
    <xdr:cxnSp macro="">
      <xdr:nvCxnSpPr>
        <xdr:cNvPr id="197" name="直線コネクタ 196"/>
        <xdr:cNvCxnSpPr/>
      </xdr:nvCxnSpPr>
      <xdr:spPr>
        <a:xfrm flipV="1">
          <a:off x="1320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年度に下水道事業が一部法適用となったことで、下水道事業への繰出金が補助費等となったため、平成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年度以降急激な減少となっている。公営企業会計は独立採算の原則に則った財政運営に努める。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131899</xdr:rowOff>
    </xdr:to>
    <xdr:cxnSp macro="">
      <xdr:nvCxnSpPr>
        <xdr:cNvPr id="251" name="直線コネクタ 250"/>
        <xdr:cNvCxnSpPr/>
      </xdr:nvCxnSpPr>
      <xdr:spPr>
        <a:xfrm>
          <a:off x="15671800" y="95485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57</xdr:row>
      <xdr:rowOff>24130</xdr:rowOff>
    </xdr:to>
    <xdr:cxnSp macro="">
      <xdr:nvCxnSpPr>
        <xdr:cNvPr id="254" name="直線コネクタ 253"/>
        <xdr:cNvCxnSpPr/>
      </xdr:nvCxnSpPr>
      <xdr:spPr>
        <a:xfrm flipV="1">
          <a:off x="14782800" y="9548585"/>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43724</xdr:rowOff>
    </xdr:to>
    <xdr:cxnSp macro="">
      <xdr:nvCxnSpPr>
        <xdr:cNvPr id="257" name="直線コネクタ 256"/>
        <xdr:cNvCxnSpPr/>
      </xdr:nvCxnSpPr>
      <xdr:spPr>
        <a:xfrm flipV="1">
          <a:off x="13893800" y="9796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43724</xdr:rowOff>
    </xdr:to>
    <xdr:cxnSp macro="">
      <xdr:nvCxnSpPr>
        <xdr:cNvPr id="260" name="直線コネクタ 259"/>
        <xdr:cNvCxnSpPr/>
      </xdr:nvCxnSpPr>
      <xdr:spPr>
        <a:xfrm>
          <a:off x="13004800" y="9809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1"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6" name="楕円 275"/>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7" name="テキスト ボックス 276"/>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79" name="テキスト ボックス 278"/>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年度に下水道事業が一部法適用となったことで、下水道事業への繰出金が補助費等となったため、平成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年度以降急激な増加となっている。公営企業会計は独立採算の原則に則った財政運営に努める。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14333</xdr:rowOff>
    </xdr:from>
    <xdr:to>
      <xdr:col>82</xdr:col>
      <xdr:colOff>107950</xdr:colOff>
      <xdr:row>39</xdr:row>
      <xdr:rowOff>20865</xdr:rowOff>
    </xdr:to>
    <xdr:cxnSp macro="">
      <xdr:nvCxnSpPr>
        <xdr:cNvPr id="313" name="直線コネクタ 312"/>
        <xdr:cNvCxnSpPr/>
      </xdr:nvCxnSpPr>
      <xdr:spPr>
        <a:xfrm flipV="1">
          <a:off x="15671800" y="67008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39</xdr:row>
      <xdr:rowOff>20865</xdr:rowOff>
    </xdr:to>
    <xdr:cxnSp macro="">
      <xdr:nvCxnSpPr>
        <xdr:cNvPr id="316" name="直線コネクタ 315"/>
        <xdr:cNvCxnSpPr/>
      </xdr:nvCxnSpPr>
      <xdr:spPr>
        <a:xfrm>
          <a:off x="14782800" y="6361249"/>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169454</xdr:rowOff>
    </xdr:from>
    <xdr:to>
      <xdr:col>73</xdr:col>
      <xdr:colOff>180975</xdr:colOff>
      <xdr:row>37</xdr:row>
      <xdr:rowOff>17599</xdr:rowOff>
    </xdr:to>
    <xdr:cxnSp macro="">
      <xdr:nvCxnSpPr>
        <xdr:cNvPr id="319" name="直線コネクタ 318"/>
        <xdr:cNvCxnSpPr/>
      </xdr:nvCxnSpPr>
      <xdr:spPr>
        <a:xfrm>
          <a:off x="13893800" y="63416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169454</xdr:rowOff>
    </xdr:from>
    <xdr:to>
      <xdr:col>69</xdr:col>
      <xdr:colOff>92075</xdr:colOff>
      <xdr:row>36</xdr:row>
      <xdr:rowOff>169454</xdr:rowOff>
    </xdr:to>
    <xdr:cxnSp macro="">
      <xdr:nvCxnSpPr>
        <xdr:cNvPr id="322" name="直線コネクタ 321"/>
        <xdr:cNvCxnSpPr/>
      </xdr:nvCxnSpPr>
      <xdr:spPr>
        <a:xfrm>
          <a:off x="13004800" y="6341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134983</xdr:rowOff>
    </xdr:from>
    <xdr:to>
      <xdr:col>82</xdr:col>
      <xdr:colOff>158750</xdr:colOff>
      <xdr:row>39</xdr:row>
      <xdr:rowOff>65133</xdr:rowOff>
    </xdr:to>
    <xdr:sp macro="" textlink="">
      <xdr:nvSpPr>
        <xdr:cNvPr id="332" name="楕円 331"/>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107060</xdr:rowOff>
    </xdr:from>
    <xdr:ext cx="762000" cy="259045"/>
    <xdr:sp macro="" textlink="">
      <xdr:nvSpPr>
        <xdr:cNvPr id="333" name="補助費等該当値テキスト"/>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34" name="楕円 333"/>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35" name="テキスト ボックス 334"/>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138249</xdr:rowOff>
    </xdr:from>
    <xdr:to>
      <xdr:col>74</xdr:col>
      <xdr:colOff>31750</xdr:colOff>
      <xdr:row>37</xdr:row>
      <xdr:rowOff>68399</xdr:rowOff>
    </xdr:to>
    <xdr:sp macro="" textlink="">
      <xdr:nvSpPr>
        <xdr:cNvPr id="336" name="楕円 335"/>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37" name="テキスト ボックス 336"/>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118654</xdr:rowOff>
    </xdr:from>
    <xdr:to>
      <xdr:col>69</xdr:col>
      <xdr:colOff>142875</xdr:colOff>
      <xdr:row>37</xdr:row>
      <xdr:rowOff>48804</xdr:rowOff>
    </xdr:to>
    <xdr:sp macro="" textlink="">
      <xdr:nvSpPr>
        <xdr:cNvPr id="338" name="楕円 337"/>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33581</xdr:rowOff>
    </xdr:from>
    <xdr:ext cx="762000" cy="259045"/>
    <xdr:sp macro="" textlink="">
      <xdr:nvSpPr>
        <xdr:cNvPr id="339" name="テキスト ボックス 338"/>
        <xdr:cNvSpPr txBox="1"/>
      </xdr:nvSpPr>
      <xdr:spPr>
        <a:xfrm>
          <a:off x="13512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118654</xdr:rowOff>
    </xdr:from>
    <xdr:to>
      <xdr:col>65</xdr:col>
      <xdr:colOff>53975</xdr:colOff>
      <xdr:row>37</xdr:row>
      <xdr:rowOff>48804</xdr:rowOff>
    </xdr:to>
    <xdr:sp macro="" textlink="">
      <xdr:nvSpPr>
        <xdr:cNvPr id="340" name="楕円 339"/>
        <xdr:cNvSpPr/>
      </xdr:nvSpPr>
      <xdr:spPr>
        <a:xfrm>
          <a:off x="12954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33581</xdr:rowOff>
    </xdr:from>
    <xdr:ext cx="762000" cy="259045"/>
    <xdr:sp macro="" textlink="">
      <xdr:nvSpPr>
        <xdr:cNvPr id="341" name="テキスト ボックス 340"/>
        <xdr:cNvSpPr txBox="1"/>
      </xdr:nvSpPr>
      <xdr:spPr>
        <a:xfrm>
          <a:off x="12623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年度に大型事業に係る起債の償還が終了したことで、直近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年において初めて類似団体平均を下回った。今後についても、起債に頼らない財政運営を行い、地方債残高の適正な管理を行う。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78</xdr:row>
      <xdr:rowOff>3556</xdr:rowOff>
    </xdr:to>
    <xdr:cxnSp macro="">
      <xdr:nvCxnSpPr>
        <xdr:cNvPr id="371" name="直線コネクタ 370"/>
        <xdr:cNvCxnSpPr/>
      </xdr:nvCxnSpPr>
      <xdr:spPr>
        <a:xfrm flipV="1">
          <a:off x="3987800" y="132806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21844</xdr:rowOff>
    </xdr:to>
    <xdr:cxnSp macro="">
      <xdr:nvCxnSpPr>
        <xdr:cNvPr id="374" name="直線コネクタ 373"/>
        <xdr:cNvCxnSpPr/>
      </xdr:nvCxnSpPr>
      <xdr:spPr>
        <a:xfrm flipV="1">
          <a:off x="3098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21844</xdr:rowOff>
    </xdr:to>
    <xdr:cxnSp macro="">
      <xdr:nvCxnSpPr>
        <xdr:cNvPr id="377" name="直線コネクタ 376"/>
        <xdr:cNvCxnSpPr/>
      </xdr:nvCxnSpPr>
      <xdr:spPr>
        <a:xfrm>
          <a:off x="2209800" y="13381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53848</xdr:rowOff>
    </xdr:to>
    <xdr:cxnSp macro="">
      <xdr:nvCxnSpPr>
        <xdr:cNvPr id="380" name="直線コネクタ 379"/>
        <xdr:cNvCxnSpPr/>
      </xdr:nvCxnSpPr>
      <xdr:spPr>
        <a:xfrm flipV="1">
          <a:off x="1320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0" name="楕円 389"/>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1"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2" name="楕円 391"/>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3" name="テキスト ボックス 392"/>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4" name="楕円 39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5" name="テキスト ボックス 39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6" name="楕円 395"/>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97" name="テキスト ボックス 396"/>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8" name="楕円 397"/>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9" name="テキスト ボックス 398"/>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類似団体との差が広がった。人件費や、一部事務組合へ・公営企業への補助費等、特別会計への繰出金が大きいので、一部事務組合や公営企業も含めた事務事業の見直しを図ることで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110998</xdr:rowOff>
    </xdr:to>
    <xdr:cxnSp macro="">
      <xdr:nvCxnSpPr>
        <xdr:cNvPr id="430" name="直線コネクタ 429"/>
        <xdr:cNvCxnSpPr/>
      </xdr:nvCxnSpPr>
      <xdr:spPr>
        <a:xfrm>
          <a:off x="15671800" y="135458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1270</xdr:rowOff>
    </xdr:to>
    <xdr:cxnSp macro="">
      <xdr:nvCxnSpPr>
        <xdr:cNvPr id="433" name="直線コネクタ 432"/>
        <xdr:cNvCxnSpPr/>
      </xdr:nvCxnSpPr>
      <xdr:spPr>
        <a:xfrm>
          <a:off x="14782800" y="13472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99568</xdr:rowOff>
    </xdr:to>
    <xdr:cxnSp macro="">
      <xdr:nvCxnSpPr>
        <xdr:cNvPr id="436" name="直線コネクタ 435"/>
        <xdr:cNvCxnSpPr/>
      </xdr:nvCxnSpPr>
      <xdr:spPr>
        <a:xfrm>
          <a:off x="13893800" y="13394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67563</xdr:rowOff>
    </xdr:to>
    <xdr:cxnSp macro="">
      <xdr:nvCxnSpPr>
        <xdr:cNvPr id="439" name="直線コネクタ 438"/>
        <xdr:cNvCxnSpPr/>
      </xdr:nvCxnSpPr>
      <xdr:spPr>
        <a:xfrm flipV="1">
          <a:off x="13004800" y="133949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9" name="楕円 448"/>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50"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1" name="楕円 45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2" name="テキスト ボックス 45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3" name="楕円 452"/>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4" name="テキスト ボックス 453"/>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5" name="楕円 454"/>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6" name="テキスト ボックス 455"/>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7" name="楕円 456"/>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8" name="テキスト ボックス 457"/>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170243</xdr:rowOff>
    </xdr:from>
    <xdr:to>
      <xdr:col>29</xdr:col>
      <xdr:colOff>127000</xdr:colOff>
      <xdr:row>18</xdr:row>
      <xdr:rowOff>25330</xdr:rowOff>
    </xdr:to>
    <xdr:cxnSp macro="">
      <xdr:nvCxnSpPr>
        <xdr:cNvPr id="50" name="直線コネクタ 49"/>
        <xdr:cNvCxnSpPr/>
      </xdr:nvCxnSpPr>
      <xdr:spPr bwMode="auto">
        <a:xfrm flipV="1">
          <a:off x="5003800" y="3132518"/>
          <a:ext cx="647700" cy="2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25330</xdr:rowOff>
    </xdr:from>
    <xdr:to>
      <xdr:col>26</xdr:col>
      <xdr:colOff>50800</xdr:colOff>
      <xdr:row>18</xdr:row>
      <xdr:rowOff>41085</xdr:rowOff>
    </xdr:to>
    <xdr:cxnSp macro="">
      <xdr:nvCxnSpPr>
        <xdr:cNvPr id="53" name="直線コネクタ 52"/>
        <xdr:cNvCxnSpPr/>
      </xdr:nvCxnSpPr>
      <xdr:spPr bwMode="auto">
        <a:xfrm flipV="1">
          <a:off x="4305300" y="3159055"/>
          <a:ext cx="698500" cy="1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24397</xdr:rowOff>
    </xdr:from>
    <xdr:to>
      <xdr:col>22</xdr:col>
      <xdr:colOff>114300</xdr:colOff>
      <xdr:row>18</xdr:row>
      <xdr:rowOff>41085</xdr:rowOff>
    </xdr:to>
    <xdr:cxnSp macro="">
      <xdr:nvCxnSpPr>
        <xdr:cNvPr id="56" name="直線コネクタ 55"/>
        <xdr:cNvCxnSpPr/>
      </xdr:nvCxnSpPr>
      <xdr:spPr bwMode="auto">
        <a:xfrm>
          <a:off x="3606800" y="3158122"/>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24397</xdr:rowOff>
    </xdr:from>
    <xdr:to>
      <xdr:col>18</xdr:col>
      <xdr:colOff>177800</xdr:colOff>
      <xdr:row>18</xdr:row>
      <xdr:rowOff>48990</xdr:rowOff>
    </xdr:to>
    <xdr:cxnSp macro="">
      <xdr:nvCxnSpPr>
        <xdr:cNvPr id="59" name="直線コネクタ 58"/>
        <xdr:cNvCxnSpPr/>
      </xdr:nvCxnSpPr>
      <xdr:spPr bwMode="auto">
        <a:xfrm flipV="1">
          <a:off x="2908300" y="3158122"/>
          <a:ext cx="698500" cy="2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119443</xdr:rowOff>
    </xdr:from>
    <xdr:to>
      <xdr:col>29</xdr:col>
      <xdr:colOff>177800</xdr:colOff>
      <xdr:row>18</xdr:row>
      <xdr:rowOff>49593</xdr:rowOff>
    </xdr:to>
    <xdr:sp macro="" textlink="">
      <xdr:nvSpPr>
        <xdr:cNvPr id="69" name="楕円 68"/>
        <xdr:cNvSpPr/>
      </xdr:nvSpPr>
      <xdr:spPr bwMode="auto">
        <a:xfrm>
          <a:off x="5600700" y="308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91520</xdr:rowOff>
    </xdr:from>
    <xdr:ext cx="762000" cy="259045"/>
    <xdr:sp macro="" textlink="">
      <xdr:nvSpPr>
        <xdr:cNvPr id="70" name="人口1人当たり決算額の推移該当値テキスト130"/>
        <xdr:cNvSpPr txBox="1"/>
      </xdr:nvSpPr>
      <xdr:spPr>
        <a:xfrm>
          <a:off x="5740400" y="305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145980</xdr:rowOff>
    </xdr:from>
    <xdr:to>
      <xdr:col>26</xdr:col>
      <xdr:colOff>101600</xdr:colOff>
      <xdr:row>18</xdr:row>
      <xdr:rowOff>76130</xdr:rowOff>
    </xdr:to>
    <xdr:sp macro="" textlink="">
      <xdr:nvSpPr>
        <xdr:cNvPr id="71" name="楕円 70"/>
        <xdr:cNvSpPr/>
      </xdr:nvSpPr>
      <xdr:spPr bwMode="auto">
        <a:xfrm>
          <a:off x="4953000" y="310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60907</xdr:rowOff>
    </xdr:from>
    <xdr:ext cx="736600" cy="259045"/>
    <xdr:sp macro="" textlink="">
      <xdr:nvSpPr>
        <xdr:cNvPr id="72" name="テキスト ボックス 71"/>
        <xdr:cNvSpPr txBox="1"/>
      </xdr:nvSpPr>
      <xdr:spPr>
        <a:xfrm>
          <a:off x="4622800" y="319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161735</xdr:rowOff>
    </xdr:from>
    <xdr:to>
      <xdr:col>22</xdr:col>
      <xdr:colOff>165100</xdr:colOff>
      <xdr:row>18</xdr:row>
      <xdr:rowOff>91885</xdr:rowOff>
    </xdr:to>
    <xdr:sp macro="" textlink="">
      <xdr:nvSpPr>
        <xdr:cNvPr id="73" name="楕円 72"/>
        <xdr:cNvSpPr/>
      </xdr:nvSpPr>
      <xdr:spPr bwMode="auto">
        <a:xfrm>
          <a:off x="4254500" y="312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76661</xdr:rowOff>
    </xdr:from>
    <xdr:ext cx="762000" cy="259045"/>
    <xdr:sp macro="" textlink="">
      <xdr:nvSpPr>
        <xdr:cNvPr id="74" name="テキスト ボックス 73"/>
        <xdr:cNvSpPr txBox="1"/>
      </xdr:nvSpPr>
      <xdr:spPr>
        <a:xfrm>
          <a:off x="3924300" y="321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145047</xdr:rowOff>
    </xdr:from>
    <xdr:to>
      <xdr:col>19</xdr:col>
      <xdr:colOff>38100</xdr:colOff>
      <xdr:row>18</xdr:row>
      <xdr:rowOff>75197</xdr:rowOff>
    </xdr:to>
    <xdr:sp macro="" textlink="">
      <xdr:nvSpPr>
        <xdr:cNvPr id="75" name="楕円 74"/>
        <xdr:cNvSpPr/>
      </xdr:nvSpPr>
      <xdr:spPr bwMode="auto">
        <a:xfrm>
          <a:off x="3556000" y="310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59974</xdr:rowOff>
    </xdr:from>
    <xdr:ext cx="762000" cy="259045"/>
    <xdr:sp macro="" textlink="">
      <xdr:nvSpPr>
        <xdr:cNvPr id="76" name="テキスト ボックス 75"/>
        <xdr:cNvSpPr txBox="1"/>
      </xdr:nvSpPr>
      <xdr:spPr>
        <a:xfrm>
          <a:off x="3225800" y="31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169640</xdr:rowOff>
    </xdr:from>
    <xdr:to>
      <xdr:col>15</xdr:col>
      <xdr:colOff>101600</xdr:colOff>
      <xdr:row>18</xdr:row>
      <xdr:rowOff>99790</xdr:rowOff>
    </xdr:to>
    <xdr:sp macro="" textlink="">
      <xdr:nvSpPr>
        <xdr:cNvPr id="77" name="楕円 76"/>
        <xdr:cNvSpPr/>
      </xdr:nvSpPr>
      <xdr:spPr bwMode="auto">
        <a:xfrm>
          <a:off x="2857500" y="313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84567</xdr:rowOff>
    </xdr:from>
    <xdr:ext cx="762000" cy="259045"/>
    <xdr:sp macro="" textlink="">
      <xdr:nvSpPr>
        <xdr:cNvPr id="78" name="テキスト ボックス 77"/>
        <xdr:cNvSpPr txBox="1"/>
      </xdr:nvSpPr>
      <xdr:spPr>
        <a:xfrm>
          <a:off x="2527300" y="32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41308</xdr:rowOff>
    </xdr:from>
    <xdr:to>
      <xdr:col>29</xdr:col>
      <xdr:colOff>127000</xdr:colOff>
      <xdr:row>35</xdr:row>
      <xdr:rowOff>284015</xdr:rowOff>
    </xdr:to>
    <xdr:cxnSp macro="">
      <xdr:nvCxnSpPr>
        <xdr:cNvPr id="113" name="直線コネクタ 112"/>
        <xdr:cNvCxnSpPr/>
      </xdr:nvCxnSpPr>
      <xdr:spPr bwMode="auto">
        <a:xfrm>
          <a:off x="5003800" y="6651658"/>
          <a:ext cx="647700" cy="24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268792</xdr:rowOff>
    </xdr:from>
    <xdr:ext cx="762000" cy="259045"/>
    <xdr:sp macro="" textlink="">
      <xdr:nvSpPr>
        <xdr:cNvPr id="114" name="人口1人当たり決算額の推移平均値テキスト445"/>
        <xdr:cNvSpPr txBox="1"/>
      </xdr:nvSpPr>
      <xdr:spPr>
        <a:xfrm>
          <a:off x="5740400" y="6879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41308</xdr:rowOff>
    </xdr:from>
    <xdr:to>
      <xdr:col>26</xdr:col>
      <xdr:colOff>50800</xdr:colOff>
      <xdr:row>35</xdr:row>
      <xdr:rowOff>42091</xdr:rowOff>
    </xdr:to>
    <xdr:cxnSp macro="">
      <xdr:nvCxnSpPr>
        <xdr:cNvPr id="116" name="直線コネクタ 115"/>
        <xdr:cNvCxnSpPr/>
      </xdr:nvCxnSpPr>
      <xdr:spPr bwMode="auto">
        <a:xfrm flipV="1">
          <a:off x="4305300" y="6651658"/>
          <a:ext cx="698500" cy="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5875</xdr:rowOff>
    </xdr:from>
    <xdr:to>
      <xdr:col>22</xdr:col>
      <xdr:colOff>114300</xdr:colOff>
      <xdr:row>35</xdr:row>
      <xdr:rowOff>42091</xdr:rowOff>
    </xdr:to>
    <xdr:cxnSp macro="">
      <xdr:nvCxnSpPr>
        <xdr:cNvPr id="119" name="直線コネクタ 118"/>
        <xdr:cNvCxnSpPr/>
      </xdr:nvCxnSpPr>
      <xdr:spPr bwMode="auto">
        <a:xfrm>
          <a:off x="3606800" y="6616225"/>
          <a:ext cx="698500" cy="3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5875</xdr:rowOff>
    </xdr:from>
    <xdr:to>
      <xdr:col>18</xdr:col>
      <xdr:colOff>177800</xdr:colOff>
      <xdr:row>35</xdr:row>
      <xdr:rowOff>17729</xdr:rowOff>
    </xdr:to>
    <xdr:cxnSp macro="">
      <xdr:nvCxnSpPr>
        <xdr:cNvPr id="122" name="直線コネクタ 121"/>
        <xdr:cNvCxnSpPr/>
      </xdr:nvCxnSpPr>
      <xdr:spPr bwMode="auto">
        <a:xfrm flipV="1">
          <a:off x="2908300" y="6616225"/>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233215</xdr:rowOff>
    </xdr:from>
    <xdr:to>
      <xdr:col>29</xdr:col>
      <xdr:colOff>177800</xdr:colOff>
      <xdr:row>35</xdr:row>
      <xdr:rowOff>334815</xdr:rowOff>
    </xdr:to>
    <xdr:sp macro="" textlink="">
      <xdr:nvSpPr>
        <xdr:cNvPr id="132" name="楕円 131"/>
        <xdr:cNvSpPr/>
      </xdr:nvSpPr>
      <xdr:spPr bwMode="auto">
        <a:xfrm>
          <a:off x="5600700" y="684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78292</xdr:rowOff>
    </xdr:from>
    <xdr:ext cx="762000" cy="259045"/>
    <xdr:sp macro="" textlink="">
      <xdr:nvSpPr>
        <xdr:cNvPr id="133" name="人口1人当たり決算額の推移該当値テキスト445"/>
        <xdr:cNvSpPr txBox="1"/>
      </xdr:nvSpPr>
      <xdr:spPr>
        <a:xfrm>
          <a:off x="5740400" y="668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333408</xdr:rowOff>
    </xdr:from>
    <xdr:to>
      <xdr:col>26</xdr:col>
      <xdr:colOff>101600</xdr:colOff>
      <xdr:row>35</xdr:row>
      <xdr:rowOff>92108</xdr:rowOff>
    </xdr:to>
    <xdr:sp macro="" textlink="">
      <xdr:nvSpPr>
        <xdr:cNvPr id="134" name="楕円 133"/>
        <xdr:cNvSpPr/>
      </xdr:nvSpPr>
      <xdr:spPr bwMode="auto">
        <a:xfrm>
          <a:off x="4953000" y="660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102285</xdr:rowOff>
    </xdr:from>
    <xdr:ext cx="736600" cy="259045"/>
    <xdr:sp macro="" textlink="">
      <xdr:nvSpPr>
        <xdr:cNvPr id="135" name="テキスト ボックス 134"/>
        <xdr:cNvSpPr txBox="1"/>
      </xdr:nvSpPr>
      <xdr:spPr>
        <a:xfrm>
          <a:off x="4622800" y="63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334191</xdr:rowOff>
    </xdr:from>
    <xdr:to>
      <xdr:col>22</xdr:col>
      <xdr:colOff>165100</xdr:colOff>
      <xdr:row>35</xdr:row>
      <xdr:rowOff>92891</xdr:rowOff>
    </xdr:to>
    <xdr:sp macro="" textlink="">
      <xdr:nvSpPr>
        <xdr:cNvPr id="136" name="楕円 135"/>
        <xdr:cNvSpPr/>
      </xdr:nvSpPr>
      <xdr:spPr bwMode="auto">
        <a:xfrm>
          <a:off x="4254500" y="660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103069</xdr:rowOff>
    </xdr:from>
    <xdr:ext cx="762000" cy="259045"/>
    <xdr:sp macro="" textlink="">
      <xdr:nvSpPr>
        <xdr:cNvPr id="137" name="テキスト ボックス 136"/>
        <xdr:cNvSpPr txBox="1"/>
      </xdr:nvSpPr>
      <xdr:spPr>
        <a:xfrm>
          <a:off x="3924300" y="637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297975</xdr:rowOff>
    </xdr:from>
    <xdr:to>
      <xdr:col>19</xdr:col>
      <xdr:colOff>38100</xdr:colOff>
      <xdr:row>35</xdr:row>
      <xdr:rowOff>56675</xdr:rowOff>
    </xdr:to>
    <xdr:sp macro="" textlink="">
      <xdr:nvSpPr>
        <xdr:cNvPr id="138" name="楕円 137"/>
        <xdr:cNvSpPr/>
      </xdr:nvSpPr>
      <xdr:spPr bwMode="auto">
        <a:xfrm>
          <a:off x="3556000" y="656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66852</xdr:rowOff>
    </xdr:from>
    <xdr:ext cx="762000" cy="259045"/>
    <xdr:sp macro="" textlink="">
      <xdr:nvSpPr>
        <xdr:cNvPr id="139" name="テキスト ボックス 138"/>
        <xdr:cNvSpPr txBox="1"/>
      </xdr:nvSpPr>
      <xdr:spPr>
        <a:xfrm>
          <a:off x="3225800" y="63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309829</xdr:rowOff>
    </xdr:from>
    <xdr:to>
      <xdr:col>15</xdr:col>
      <xdr:colOff>101600</xdr:colOff>
      <xdr:row>35</xdr:row>
      <xdr:rowOff>68529</xdr:rowOff>
    </xdr:to>
    <xdr:sp macro="" textlink="">
      <xdr:nvSpPr>
        <xdr:cNvPr id="140" name="楕円 139"/>
        <xdr:cNvSpPr/>
      </xdr:nvSpPr>
      <xdr:spPr bwMode="auto">
        <a:xfrm>
          <a:off x="2857500" y="657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78706</xdr:rowOff>
    </xdr:from>
    <xdr:ext cx="762000" cy="259045"/>
    <xdr:sp macro="" textlink="">
      <xdr:nvSpPr>
        <xdr:cNvPr id="141" name="テキスト ボックス 140"/>
        <xdr:cNvSpPr txBox="1"/>
      </xdr:nvSpPr>
      <xdr:spPr>
        <a:xfrm>
          <a:off x="2527300" y="634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59,735
58,719
45.51
20,174,945
19,914,049
217,869
11,641,064
17,771,404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95866</xdr:rowOff>
    </xdr:from>
    <xdr:to>
      <xdr:col>24</xdr:col>
      <xdr:colOff>63500</xdr:colOff>
      <xdr:row>37</xdr:row>
      <xdr:rowOff>117869</xdr:rowOff>
    </xdr:to>
    <xdr:cxnSp macro="">
      <xdr:nvCxnSpPr>
        <xdr:cNvPr id="61" name="直線コネクタ 60"/>
        <xdr:cNvCxnSpPr/>
      </xdr:nvCxnSpPr>
      <xdr:spPr>
        <a:xfrm flipV="1">
          <a:off x="3797300" y="6439516"/>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117869</xdr:rowOff>
    </xdr:from>
    <xdr:to>
      <xdr:col>19</xdr:col>
      <xdr:colOff>177800</xdr:colOff>
      <xdr:row>37</xdr:row>
      <xdr:rowOff>142824</xdr:rowOff>
    </xdr:to>
    <xdr:cxnSp macro="">
      <xdr:nvCxnSpPr>
        <xdr:cNvPr id="64" name="直線コネクタ 63"/>
        <xdr:cNvCxnSpPr/>
      </xdr:nvCxnSpPr>
      <xdr:spPr>
        <a:xfrm flipV="1">
          <a:off x="2908300" y="6461519"/>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113792</xdr:rowOff>
    </xdr:from>
    <xdr:to>
      <xdr:col>15</xdr:col>
      <xdr:colOff>50800</xdr:colOff>
      <xdr:row>37</xdr:row>
      <xdr:rowOff>142824</xdr:rowOff>
    </xdr:to>
    <xdr:cxnSp macro="">
      <xdr:nvCxnSpPr>
        <xdr:cNvPr id="67" name="直線コネクタ 66"/>
        <xdr:cNvCxnSpPr/>
      </xdr:nvCxnSpPr>
      <xdr:spPr>
        <a:xfrm>
          <a:off x="2019300" y="645744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129851</xdr:rowOff>
    </xdr:to>
    <xdr:cxnSp macro="">
      <xdr:nvCxnSpPr>
        <xdr:cNvPr id="70" name="直線コネクタ 69"/>
        <xdr:cNvCxnSpPr/>
      </xdr:nvCxnSpPr>
      <xdr:spPr>
        <a:xfrm flipV="1">
          <a:off x="1130300" y="6457442"/>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45066</xdr:rowOff>
    </xdr:from>
    <xdr:to>
      <xdr:col>24</xdr:col>
      <xdr:colOff>114300</xdr:colOff>
      <xdr:row>37</xdr:row>
      <xdr:rowOff>146666</xdr:rowOff>
    </xdr:to>
    <xdr:sp macro="" textlink="">
      <xdr:nvSpPr>
        <xdr:cNvPr id="80" name="楕円 79"/>
        <xdr:cNvSpPr/>
      </xdr:nvSpPr>
      <xdr:spPr>
        <a:xfrm>
          <a:off x="4584700" y="63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23493</xdr:rowOff>
    </xdr:from>
    <xdr:ext cx="534377" cy="259045"/>
    <xdr:sp macro="" textlink="">
      <xdr:nvSpPr>
        <xdr:cNvPr id="81" name="人件費該当値テキスト"/>
        <xdr:cNvSpPr txBox="1"/>
      </xdr:nvSpPr>
      <xdr:spPr>
        <a:xfrm>
          <a:off x="4686300" y="63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67069</xdr:rowOff>
    </xdr:from>
    <xdr:to>
      <xdr:col>20</xdr:col>
      <xdr:colOff>38100</xdr:colOff>
      <xdr:row>37</xdr:row>
      <xdr:rowOff>168669</xdr:rowOff>
    </xdr:to>
    <xdr:sp macro="" textlink="">
      <xdr:nvSpPr>
        <xdr:cNvPr id="82" name="楕円 81"/>
        <xdr:cNvSpPr/>
      </xdr:nvSpPr>
      <xdr:spPr>
        <a:xfrm>
          <a:off x="3746500" y="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159796</xdr:rowOff>
    </xdr:from>
    <xdr:ext cx="534377" cy="259045"/>
    <xdr:sp macro="" textlink="">
      <xdr:nvSpPr>
        <xdr:cNvPr id="83" name="テキスト ボックス 82"/>
        <xdr:cNvSpPr txBox="1"/>
      </xdr:nvSpPr>
      <xdr:spPr>
        <a:xfrm>
          <a:off x="3530111" y="65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92024</xdr:rowOff>
    </xdr:from>
    <xdr:to>
      <xdr:col>15</xdr:col>
      <xdr:colOff>101600</xdr:colOff>
      <xdr:row>38</xdr:row>
      <xdr:rowOff>22174</xdr:rowOff>
    </xdr:to>
    <xdr:sp macro="" textlink="">
      <xdr:nvSpPr>
        <xdr:cNvPr id="84" name="楕円 83"/>
        <xdr:cNvSpPr/>
      </xdr:nvSpPr>
      <xdr:spPr>
        <a:xfrm>
          <a:off x="2857500" y="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13301</xdr:rowOff>
    </xdr:from>
    <xdr:ext cx="534377" cy="259045"/>
    <xdr:sp macro="" textlink="">
      <xdr:nvSpPr>
        <xdr:cNvPr id="85" name="テキスト ボックス 84"/>
        <xdr:cNvSpPr txBox="1"/>
      </xdr:nvSpPr>
      <xdr:spPr>
        <a:xfrm>
          <a:off x="2641111" y="65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62992</xdr:rowOff>
    </xdr:from>
    <xdr:to>
      <xdr:col>10</xdr:col>
      <xdr:colOff>165100</xdr:colOff>
      <xdr:row>37</xdr:row>
      <xdr:rowOff>164592</xdr:rowOff>
    </xdr:to>
    <xdr:sp macro="" textlink="">
      <xdr:nvSpPr>
        <xdr:cNvPr id="86" name="楕円 85"/>
        <xdr:cNvSpPr/>
      </xdr:nvSpPr>
      <xdr:spPr>
        <a:xfrm>
          <a:off x="196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155719</xdr:rowOff>
    </xdr:from>
    <xdr:ext cx="534377" cy="259045"/>
    <xdr:sp macro="" textlink="">
      <xdr:nvSpPr>
        <xdr:cNvPr id="87" name="テキスト ボックス 86"/>
        <xdr:cNvSpPr txBox="1"/>
      </xdr:nvSpPr>
      <xdr:spPr>
        <a:xfrm>
          <a:off x="1752111" y="64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79051</xdr:rowOff>
    </xdr:from>
    <xdr:to>
      <xdr:col>6</xdr:col>
      <xdr:colOff>38100</xdr:colOff>
      <xdr:row>38</xdr:row>
      <xdr:rowOff>9201</xdr:rowOff>
    </xdr:to>
    <xdr:sp macro="" textlink="">
      <xdr:nvSpPr>
        <xdr:cNvPr id="88" name="楕円 87"/>
        <xdr:cNvSpPr/>
      </xdr:nvSpPr>
      <xdr:spPr>
        <a:xfrm>
          <a:off x="1079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328</xdr:rowOff>
    </xdr:from>
    <xdr:ext cx="534377" cy="259045"/>
    <xdr:sp macro="" textlink="">
      <xdr:nvSpPr>
        <xdr:cNvPr id="89" name="テキスト ボックス 88"/>
        <xdr:cNvSpPr txBox="1"/>
      </xdr:nvSpPr>
      <xdr:spPr>
        <a:xfrm>
          <a:off x="863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21171</xdr:rowOff>
    </xdr:from>
    <xdr:to>
      <xdr:col>24</xdr:col>
      <xdr:colOff>63500</xdr:colOff>
      <xdr:row>55</xdr:row>
      <xdr:rowOff>92951</xdr:rowOff>
    </xdr:to>
    <xdr:cxnSp macro="">
      <xdr:nvCxnSpPr>
        <xdr:cNvPr id="117" name="直線コネクタ 116"/>
        <xdr:cNvCxnSpPr/>
      </xdr:nvCxnSpPr>
      <xdr:spPr>
        <a:xfrm flipV="1">
          <a:off x="3797300" y="9450921"/>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92951</xdr:rowOff>
    </xdr:from>
    <xdr:to>
      <xdr:col>19</xdr:col>
      <xdr:colOff>177800</xdr:colOff>
      <xdr:row>55</xdr:row>
      <xdr:rowOff>125687</xdr:rowOff>
    </xdr:to>
    <xdr:cxnSp macro="">
      <xdr:nvCxnSpPr>
        <xdr:cNvPr id="120" name="直線コネクタ 119"/>
        <xdr:cNvCxnSpPr/>
      </xdr:nvCxnSpPr>
      <xdr:spPr>
        <a:xfrm flipV="1">
          <a:off x="2908300" y="9522701"/>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98964</xdr:rowOff>
    </xdr:from>
    <xdr:to>
      <xdr:col>15</xdr:col>
      <xdr:colOff>50800</xdr:colOff>
      <xdr:row>55</xdr:row>
      <xdr:rowOff>125687</xdr:rowOff>
    </xdr:to>
    <xdr:cxnSp macro="">
      <xdr:nvCxnSpPr>
        <xdr:cNvPr id="123" name="直線コネクタ 122"/>
        <xdr:cNvCxnSpPr/>
      </xdr:nvCxnSpPr>
      <xdr:spPr>
        <a:xfrm>
          <a:off x="2019300" y="9528714"/>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98964</xdr:rowOff>
    </xdr:from>
    <xdr:to>
      <xdr:col>10</xdr:col>
      <xdr:colOff>114300</xdr:colOff>
      <xdr:row>55</xdr:row>
      <xdr:rowOff>150856</xdr:rowOff>
    </xdr:to>
    <xdr:cxnSp macro="">
      <xdr:nvCxnSpPr>
        <xdr:cNvPr id="126" name="直線コネクタ 125"/>
        <xdr:cNvCxnSpPr/>
      </xdr:nvCxnSpPr>
      <xdr:spPr>
        <a:xfrm flipV="1">
          <a:off x="1130300" y="9528714"/>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141821</xdr:rowOff>
    </xdr:from>
    <xdr:to>
      <xdr:col>24</xdr:col>
      <xdr:colOff>114300</xdr:colOff>
      <xdr:row>55</xdr:row>
      <xdr:rowOff>71971</xdr:rowOff>
    </xdr:to>
    <xdr:sp macro="" textlink="">
      <xdr:nvSpPr>
        <xdr:cNvPr id="136" name="楕円 135"/>
        <xdr:cNvSpPr/>
      </xdr:nvSpPr>
      <xdr:spPr>
        <a:xfrm>
          <a:off x="4584700" y="94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120248</xdr:rowOff>
    </xdr:from>
    <xdr:ext cx="534377" cy="259045"/>
    <xdr:sp macro="" textlink="">
      <xdr:nvSpPr>
        <xdr:cNvPr id="137" name="物件費該当値テキスト"/>
        <xdr:cNvSpPr txBox="1"/>
      </xdr:nvSpPr>
      <xdr:spPr>
        <a:xfrm>
          <a:off x="4686300" y="9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42151</xdr:rowOff>
    </xdr:from>
    <xdr:to>
      <xdr:col>20</xdr:col>
      <xdr:colOff>38100</xdr:colOff>
      <xdr:row>55</xdr:row>
      <xdr:rowOff>143751</xdr:rowOff>
    </xdr:to>
    <xdr:sp macro="" textlink="">
      <xdr:nvSpPr>
        <xdr:cNvPr id="138" name="楕円 137"/>
        <xdr:cNvSpPr/>
      </xdr:nvSpPr>
      <xdr:spPr>
        <a:xfrm>
          <a:off x="3746500" y="94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134878</xdr:rowOff>
    </xdr:from>
    <xdr:ext cx="534377" cy="259045"/>
    <xdr:sp macro="" textlink="">
      <xdr:nvSpPr>
        <xdr:cNvPr id="139" name="テキスト ボックス 138"/>
        <xdr:cNvSpPr txBox="1"/>
      </xdr:nvSpPr>
      <xdr:spPr>
        <a:xfrm>
          <a:off x="3530111" y="95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74887</xdr:rowOff>
    </xdr:from>
    <xdr:to>
      <xdr:col>15</xdr:col>
      <xdr:colOff>101600</xdr:colOff>
      <xdr:row>56</xdr:row>
      <xdr:rowOff>5037</xdr:rowOff>
    </xdr:to>
    <xdr:sp macro="" textlink="">
      <xdr:nvSpPr>
        <xdr:cNvPr id="140" name="楕円 139"/>
        <xdr:cNvSpPr/>
      </xdr:nvSpPr>
      <xdr:spPr>
        <a:xfrm>
          <a:off x="2857500" y="95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167614</xdr:rowOff>
    </xdr:from>
    <xdr:ext cx="534377" cy="259045"/>
    <xdr:sp macro="" textlink="">
      <xdr:nvSpPr>
        <xdr:cNvPr id="141" name="テキスト ボックス 140"/>
        <xdr:cNvSpPr txBox="1"/>
      </xdr:nvSpPr>
      <xdr:spPr>
        <a:xfrm>
          <a:off x="2641111" y="95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48164</xdr:rowOff>
    </xdr:from>
    <xdr:to>
      <xdr:col>10</xdr:col>
      <xdr:colOff>165100</xdr:colOff>
      <xdr:row>55</xdr:row>
      <xdr:rowOff>149764</xdr:rowOff>
    </xdr:to>
    <xdr:sp macro="" textlink="">
      <xdr:nvSpPr>
        <xdr:cNvPr id="142" name="楕円 141"/>
        <xdr:cNvSpPr/>
      </xdr:nvSpPr>
      <xdr:spPr>
        <a:xfrm>
          <a:off x="1968500" y="94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140891</xdr:rowOff>
    </xdr:from>
    <xdr:ext cx="534377" cy="259045"/>
    <xdr:sp macro="" textlink="">
      <xdr:nvSpPr>
        <xdr:cNvPr id="143" name="テキスト ボックス 142"/>
        <xdr:cNvSpPr txBox="1"/>
      </xdr:nvSpPr>
      <xdr:spPr>
        <a:xfrm>
          <a:off x="1752111" y="95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100056</xdr:rowOff>
    </xdr:from>
    <xdr:to>
      <xdr:col>6</xdr:col>
      <xdr:colOff>38100</xdr:colOff>
      <xdr:row>56</xdr:row>
      <xdr:rowOff>30206</xdr:rowOff>
    </xdr:to>
    <xdr:sp macro="" textlink="">
      <xdr:nvSpPr>
        <xdr:cNvPr id="144" name="楕円 143"/>
        <xdr:cNvSpPr/>
      </xdr:nvSpPr>
      <xdr:spPr>
        <a:xfrm>
          <a:off x="1079500" y="95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21333</xdr:rowOff>
    </xdr:from>
    <xdr:ext cx="534377" cy="259045"/>
    <xdr:sp macro="" textlink="">
      <xdr:nvSpPr>
        <xdr:cNvPr id="145" name="テキスト ボックス 144"/>
        <xdr:cNvSpPr txBox="1"/>
      </xdr:nvSpPr>
      <xdr:spPr>
        <a:xfrm>
          <a:off x="863111" y="96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30567</xdr:rowOff>
    </xdr:from>
    <xdr:to>
      <xdr:col>24</xdr:col>
      <xdr:colOff>63500</xdr:colOff>
      <xdr:row>78</xdr:row>
      <xdr:rowOff>35275</xdr:rowOff>
    </xdr:to>
    <xdr:cxnSp macro="">
      <xdr:nvCxnSpPr>
        <xdr:cNvPr id="172" name="直線コネクタ 171"/>
        <xdr:cNvCxnSpPr/>
      </xdr:nvCxnSpPr>
      <xdr:spPr>
        <a:xfrm flipV="1">
          <a:off x="3797300" y="13403667"/>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35275</xdr:rowOff>
    </xdr:from>
    <xdr:to>
      <xdr:col>19</xdr:col>
      <xdr:colOff>177800</xdr:colOff>
      <xdr:row>78</xdr:row>
      <xdr:rowOff>38294</xdr:rowOff>
    </xdr:to>
    <xdr:cxnSp macro="">
      <xdr:nvCxnSpPr>
        <xdr:cNvPr id="175" name="直線コネクタ 174"/>
        <xdr:cNvCxnSpPr/>
      </xdr:nvCxnSpPr>
      <xdr:spPr>
        <a:xfrm flipV="1">
          <a:off x="2908300" y="13408375"/>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38294</xdr:rowOff>
    </xdr:from>
    <xdr:to>
      <xdr:col>15</xdr:col>
      <xdr:colOff>50800</xdr:colOff>
      <xdr:row>78</xdr:row>
      <xdr:rowOff>44831</xdr:rowOff>
    </xdr:to>
    <xdr:cxnSp macro="">
      <xdr:nvCxnSpPr>
        <xdr:cNvPr id="178" name="直線コネクタ 177"/>
        <xdr:cNvCxnSpPr/>
      </xdr:nvCxnSpPr>
      <xdr:spPr>
        <a:xfrm flipV="1">
          <a:off x="2019300" y="13411394"/>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44831</xdr:rowOff>
    </xdr:from>
    <xdr:to>
      <xdr:col>10</xdr:col>
      <xdr:colOff>114300</xdr:colOff>
      <xdr:row>78</xdr:row>
      <xdr:rowOff>54158</xdr:rowOff>
    </xdr:to>
    <xdr:cxnSp macro="">
      <xdr:nvCxnSpPr>
        <xdr:cNvPr id="181" name="直線コネクタ 180"/>
        <xdr:cNvCxnSpPr/>
      </xdr:nvCxnSpPr>
      <xdr:spPr>
        <a:xfrm flipV="1">
          <a:off x="1130300" y="13417931"/>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151217</xdr:rowOff>
    </xdr:from>
    <xdr:to>
      <xdr:col>24</xdr:col>
      <xdr:colOff>114300</xdr:colOff>
      <xdr:row>78</xdr:row>
      <xdr:rowOff>81367</xdr:rowOff>
    </xdr:to>
    <xdr:sp macro="" textlink="">
      <xdr:nvSpPr>
        <xdr:cNvPr id="191" name="楕円 190"/>
        <xdr:cNvSpPr/>
      </xdr:nvSpPr>
      <xdr:spPr>
        <a:xfrm>
          <a:off x="4584700" y="133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68471</xdr:rowOff>
    </xdr:from>
    <xdr:ext cx="469744" cy="259045"/>
    <xdr:sp macro="" textlink="">
      <xdr:nvSpPr>
        <xdr:cNvPr id="192" name="維持補修費該当値テキスト"/>
        <xdr:cNvSpPr txBox="1"/>
      </xdr:nvSpPr>
      <xdr:spPr>
        <a:xfrm>
          <a:off x="4686300" y="132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155925</xdr:rowOff>
    </xdr:from>
    <xdr:to>
      <xdr:col>20</xdr:col>
      <xdr:colOff>38100</xdr:colOff>
      <xdr:row>78</xdr:row>
      <xdr:rowOff>86075</xdr:rowOff>
    </xdr:to>
    <xdr:sp macro="" textlink="">
      <xdr:nvSpPr>
        <xdr:cNvPr id="193" name="楕円 192"/>
        <xdr:cNvSpPr/>
      </xdr:nvSpPr>
      <xdr:spPr>
        <a:xfrm>
          <a:off x="37465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77202</xdr:rowOff>
    </xdr:from>
    <xdr:ext cx="469744" cy="259045"/>
    <xdr:sp macro="" textlink="">
      <xdr:nvSpPr>
        <xdr:cNvPr id="194" name="テキスト ボックス 193"/>
        <xdr:cNvSpPr txBox="1"/>
      </xdr:nvSpPr>
      <xdr:spPr>
        <a:xfrm>
          <a:off x="3562428"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158944</xdr:rowOff>
    </xdr:from>
    <xdr:to>
      <xdr:col>15</xdr:col>
      <xdr:colOff>101600</xdr:colOff>
      <xdr:row>78</xdr:row>
      <xdr:rowOff>89094</xdr:rowOff>
    </xdr:to>
    <xdr:sp macro="" textlink="">
      <xdr:nvSpPr>
        <xdr:cNvPr id="195" name="楕円 194"/>
        <xdr:cNvSpPr/>
      </xdr:nvSpPr>
      <xdr:spPr>
        <a:xfrm>
          <a:off x="2857500" y="133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80221</xdr:rowOff>
    </xdr:from>
    <xdr:ext cx="469744" cy="259045"/>
    <xdr:sp macro="" textlink="">
      <xdr:nvSpPr>
        <xdr:cNvPr id="196" name="テキスト ボックス 195"/>
        <xdr:cNvSpPr txBox="1"/>
      </xdr:nvSpPr>
      <xdr:spPr>
        <a:xfrm>
          <a:off x="2673428" y="134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165481</xdr:rowOff>
    </xdr:from>
    <xdr:to>
      <xdr:col>10</xdr:col>
      <xdr:colOff>165100</xdr:colOff>
      <xdr:row>78</xdr:row>
      <xdr:rowOff>95631</xdr:rowOff>
    </xdr:to>
    <xdr:sp macro="" textlink="">
      <xdr:nvSpPr>
        <xdr:cNvPr id="197" name="楕円 196"/>
        <xdr:cNvSpPr/>
      </xdr:nvSpPr>
      <xdr:spPr>
        <a:xfrm>
          <a:off x="1968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86758</xdr:rowOff>
    </xdr:from>
    <xdr:ext cx="469744" cy="259045"/>
    <xdr:sp macro="" textlink="">
      <xdr:nvSpPr>
        <xdr:cNvPr id="198" name="テキスト ボックス 197"/>
        <xdr:cNvSpPr txBox="1"/>
      </xdr:nvSpPr>
      <xdr:spPr>
        <a:xfrm>
          <a:off x="1784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3358</xdr:rowOff>
    </xdr:from>
    <xdr:to>
      <xdr:col>6</xdr:col>
      <xdr:colOff>38100</xdr:colOff>
      <xdr:row>78</xdr:row>
      <xdr:rowOff>104958</xdr:rowOff>
    </xdr:to>
    <xdr:sp macro="" textlink="">
      <xdr:nvSpPr>
        <xdr:cNvPr id="199" name="楕円 198"/>
        <xdr:cNvSpPr/>
      </xdr:nvSpPr>
      <xdr:spPr>
        <a:xfrm>
          <a:off x="1079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96085</xdr:rowOff>
    </xdr:from>
    <xdr:ext cx="469744" cy="259045"/>
    <xdr:sp macro="" textlink="">
      <xdr:nvSpPr>
        <xdr:cNvPr id="200" name="テキスト ボックス 199"/>
        <xdr:cNvSpPr txBox="1"/>
      </xdr:nvSpPr>
      <xdr:spPr>
        <a:xfrm>
          <a:off x="895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167101</xdr:rowOff>
    </xdr:from>
    <xdr:to>
      <xdr:col>24</xdr:col>
      <xdr:colOff>63500</xdr:colOff>
      <xdr:row>97</xdr:row>
      <xdr:rowOff>3546</xdr:rowOff>
    </xdr:to>
    <xdr:cxnSp macro="">
      <xdr:nvCxnSpPr>
        <xdr:cNvPr id="228" name="直線コネクタ 227"/>
        <xdr:cNvCxnSpPr/>
      </xdr:nvCxnSpPr>
      <xdr:spPr>
        <a:xfrm flipV="1">
          <a:off x="3797300" y="16626301"/>
          <a:ext cx="8382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3546</xdr:rowOff>
    </xdr:from>
    <xdr:to>
      <xdr:col>19</xdr:col>
      <xdr:colOff>177800</xdr:colOff>
      <xdr:row>97</xdr:row>
      <xdr:rowOff>42971</xdr:rowOff>
    </xdr:to>
    <xdr:cxnSp macro="">
      <xdr:nvCxnSpPr>
        <xdr:cNvPr id="231" name="直線コネクタ 230"/>
        <xdr:cNvCxnSpPr/>
      </xdr:nvCxnSpPr>
      <xdr:spPr>
        <a:xfrm flipV="1">
          <a:off x="2908300" y="16634196"/>
          <a:ext cx="889000" cy="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42971</xdr:rowOff>
    </xdr:from>
    <xdr:to>
      <xdr:col>15</xdr:col>
      <xdr:colOff>50800</xdr:colOff>
      <xdr:row>97</xdr:row>
      <xdr:rowOff>107376</xdr:rowOff>
    </xdr:to>
    <xdr:cxnSp macro="">
      <xdr:nvCxnSpPr>
        <xdr:cNvPr id="234" name="直線コネクタ 233"/>
        <xdr:cNvCxnSpPr/>
      </xdr:nvCxnSpPr>
      <xdr:spPr>
        <a:xfrm flipV="1">
          <a:off x="2019300" y="16673621"/>
          <a:ext cx="889000" cy="6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107376</xdr:rowOff>
    </xdr:from>
    <xdr:to>
      <xdr:col>10</xdr:col>
      <xdr:colOff>114300</xdr:colOff>
      <xdr:row>97</xdr:row>
      <xdr:rowOff>171430</xdr:rowOff>
    </xdr:to>
    <xdr:cxnSp macro="">
      <xdr:nvCxnSpPr>
        <xdr:cNvPr id="237" name="直線コネクタ 236"/>
        <xdr:cNvCxnSpPr/>
      </xdr:nvCxnSpPr>
      <xdr:spPr>
        <a:xfrm flipV="1">
          <a:off x="1130300" y="16738026"/>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116301</xdr:rowOff>
    </xdr:from>
    <xdr:to>
      <xdr:col>24</xdr:col>
      <xdr:colOff>114300</xdr:colOff>
      <xdr:row>97</xdr:row>
      <xdr:rowOff>46451</xdr:rowOff>
    </xdr:to>
    <xdr:sp macro="" textlink="">
      <xdr:nvSpPr>
        <xdr:cNvPr id="247" name="楕円 246"/>
        <xdr:cNvSpPr/>
      </xdr:nvSpPr>
      <xdr:spPr>
        <a:xfrm>
          <a:off x="4584700" y="165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94728</xdr:rowOff>
    </xdr:from>
    <xdr:ext cx="534377" cy="259045"/>
    <xdr:sp macro="" textlink="">
      <xdr:nvSpPr>
        <xdr:cNvPr id="248" name="扶助費該当値テキスト"/>
        <xdr:cNvSpPr txBox="1"/>
      </xdr:nvSpPr>
      <xdr:spPr>
        <a:xfrm>
          <a:off x="4686300" y="165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124196</xdr:rowOff>
    </xdr:from>
    <xdr:to>
      <xdr:col>20</xdr:col>
      <xdr:colOff>38100</xdr:colOff>
      <xdr:row>97</xdr:row>
      <xdr:rowOff>54346</xdr:rowOff>
    </xdr:to>
    <xdr:sp macro="" textlink="">
      <xdr:nvSpPr>
        <xdr:cNvPr id="249" name="楕円 248"/>
        <xdr:cNvSpPr/>
      </xdr:nvSpPr>
      <xdr:spPr>
        <a:xfrm>
          <a:off x="3746500" y="165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45473</xdr:rowOff>
    </xdr:from>
    <xdr:ext cx="534377" cy="259045"/>
    <xdr:sp macro="" textlink="">
      <xdr:nvSpPr>
        <xdr:cNvPr id="250" name="テキスト ボックス 249"/>
        <xdr:cNvSpPr txBox="1"/>
      </xdr:nvSpPr>
      <xdr:spPr>
        <a:xfrm>
          <a:off x="3530111" y="1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163621</xdr:rowOff>
    </xdr:from>
    <xdr:to>
      <xdr:col>15</xdr:col>
      <xdr:colOff>101600</xdr:colOff>
      <xdr:row>97</xdr:row>
      <xdr:rowOff>93771</xdr:rowOff>
    </xdr:to>
    <xdr:sp macro="" textlink="">
      <xdr:nvSpPr>
        <xdr:cNvPr id="251" name="楕円 250"/>
        <xdr:cNvSpPr/>
      </xdr:nvSpPr>
      <xdr:spPr>
        <a:xfrm>
          <a:off x="2857500" y="166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84898</xdr:rowOff>
    </xdr:from>
    <xdr:ext cx="534377" cy="259045"/>
    <xdr:sp macro="" textlink="">
      <xdr:nvSpPr>
        <xdr:cNvPr id="252" name="テキスト ボックス 251"/>
        <xdr:cNvSpPr txBox="1"/>
      </xdr:nvSpPr>
      <xdr:spPr>
        <a:xfrm>
          <a:off x="2641111" y="167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56576</xdr:rowOff>
    </xdr:from>
    <xdr:to>
      <xdr:col>10</xdr:col>
      <xdr:colOff>165100</xdr:colOff>
      <xdr:row>97</xdr:row>
      <xdr:rowOff>158176</xdr:rowOff>
    </xdr:to>
    <xdr:sp macro="" textlink="">
      <xdr:nvSpPr>
        <xdr:cNvPr id="253" name="楕円 252"/>
        <xdr:cNvSpPr/>
      </xdr:nvSpPr>
      <xdr:spPr>
        <a:xfrm>
          <a:off x="1968500" y="166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149303</xdr:rowOff>
    </xdr:from>
    <xdr:ext cx="534377" cy="259045"/>
    <xdr:sp macro="" textlink="">
      <xdr:nvSpPr>
        <xdr:cNvPr id="254" name="テキスト ボックス 253"/>
        <xdr:cNvSpPr txBox="1"/>
      </xdr:nvSpPr>
      <xdr:spPr>
        <a:xfrm>
          <a:off x="1752111" y="167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120630</xdr:rowOff>
    </xdr:from>
    <xdr:to>
      <xdr:col>6</xdr:col>
      <xdr:colOff>38100</xdr:colOff>
      <xdr:row>98</xdr:row>
      <xdr:rowOff>50780</xdr:rowOff>
    </xdr:to>
    <xdr:sp macro="" textlink="">
      <xdr:nvSpPr>
        <xdr:cNvPr id="255" name="楕円 254"/>
        <xdr:cNvSpPr/>
      </xdr:nvSpPr>
      <xdr:spPr>
        <a:xfrm>
          <a:off x="1079500" y="167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41907</xdr:rowOff>
    </xdr:from>
    <xdr:ext cx="534377" cy="259045"/>
    <xdr:sp macro="" textlink="">
      <xdr:nvSpPr>
        <xdr:cNvPr id="256" name="テキスト ボックス 255"/>
        <xdr:cNvSpPr txBox="1"/>
      </xdr:nvSpPr>
      <xdr:spPr>
        <a:xfrm>
          <a:off x="863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11884</xdr:rowOff>
    </xdr:from>
    <xdr:to>
      <xdr:col>55</xdr:col>
      <xdr:colOff>0</xdr:colOff>
      <xdr:row>36</xdr:row>
      <xdr:rowOff>64819</xdr:rowOff>
    </xdr:to>
    <xdr:cxnSp macro="">
      <xdr:nvCxnSpPr>
        <xdr:cNvPr id="289" name="直線コネクタ 288"/>
        <xdr:cNvCxnSpPr/>
      </xdr:nvCxnSpPr>
      <xdr:spPr>
        <a:xfrm>
          <a:off x="9639300" y="6184084"/>
          <a:ext cx="8382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11884</xdr:rowOff>
    </xdr:from>
    <xdr:to>
      <xdr:col>50</xdr:col>
      <xdr:colOff>114300</xdr:colOff>
      <xdr:row>37</xdr:row>
      <xdr:rowOff>28500</xdr:rowOff>
    </xdr:to>
    <xdr:cxnSp macro="">
      <xdr:nvCxnSpPr>
        <xdr:cNvPr id="292" name="直線コネクタ 291"/>
        <xdr:cNvCxnSpPr/>
      </xdr:nvCxnSpPr>
      <xdr:spPr>
        <a:xfrm flipV="1">
          <a:off x="8750300" y="6184084"/>
          <a:ext cx="889000" cy="1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26943</xdr:rowOff>
    </xdr:from>
    <xdr:to>
      <xdr:col>45</xdr:col>
      <xdr:colOff>177800</xdr:colOff>
      <xdr:row>37</xdr:row>
      <xdr:rowOff>28500</xdr:rowOff>
    </xdr:to>
    <xdr:cxnSp macro="">
      <xdr:nvCxnSpPr>
        <xdr:cNvPr id="295" name="直線コネクタ 294"/>
        <xdr:cNvCxnSpPr/>
      </xdr:nvCxnSpPr>
      <xdr:spPr>
        <a:xfrm>
          <a:off x="7861300" y="6370593"/>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26943</xdr:rowOff>
    </xdr:from>
    <xdr:to>
      <xdr:col>41</xdr:col>
      <xdr:colOff>50800</xdr:colOff>
      <xdr:row>37</xdr:row>
      <xdr:rowOff>71791</xdr:rowOff>
    </xdr:to>
    <xdr:cxnSp macro="">
      <xdr:nvCxnSpPr>
        <xdr:cNvPr id="298" name="直線コネクタ 297"/>
        <xdr:cNvCxnSpPr/>
      </xdr:nvCxnSpPr>
      <xdr:spPr>
        <a:xfrm flipV="1">
          <a:off x="6972300" y="6370593"/>
          <a:ext cx="889000" cy="4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14019</xdr:rowOff>
    </xdr:from>
    <xdr:to>
      <xdr:col>55</xdr:col>
      <xdr:colOff>50800</xdr:colOff>
      <xdr:row>36</xdr:row>
      <xdr:rowOff>115619</xdr:rowOff>
    </xdr:to>
    <xdr:sp macro="" textlink="">
      <xdr:nvSpPr>
        <xdr:cNvPr id="308" name="楕円 307"/>
        <xdr:cNvSpPr/>
      </xdr:nvSpPr>
      <xdr:spPr>
        <a:xfrm>
          <a:off x="10426700" y="61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36896</xdr:rowOff>
    </xdr:from>
    <xdr:ext cx="534377" cy="259045"/>
    <xdr:sp macro="" textlink="">
      <xdr:nvSpPr>
        <xdr:cNvPr id="309" name="補助費等該当値テキスト"/>
        <xdr:cNvSpPr txBox="1"/>
      </xdr:nvSpPr>
      <xdr:spPr>
        <a:xfrm>
          <a:off x="10528300" y="60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132534</xdr:rowOff>
    </xdr:from>
    <xdr:to>
      <xdr:col>50</xdr:col>
      <xdr:colOff>165100</xdr:colOff>
      <xdr:row>36</xdr:row>
      <xdr:rowOff>62684</xdr:rowOff>
    </xdr:to>
    <xdr:sp macro="" textlink="">
      <xdr:nvSpPr>
        <xdr:cNvPr id="310" name="楕円 309"/>
        <xdr:cNvSpPr/>
      </xdr:nvSpPr>
      <xdr:spPr>
        <a:xfrm>
          <a:off x="9588500" y="61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79211</xdr:rowOff>
    </xdr:from>
    <xdr:ext cx="534377" cy="259045"/>
    <xdr:sp macro="" textlink="">
      <xdr:nvSpPr>
        <xdr:cNvPr id="311" name="テキスト ボックス 310"/>
        <xdr:cNvSpPr txBox="1"/>
      </xdr:nvSpPr>
      <xdr:spPr>
        <a:xfrm>
          <a:off x="9372111" y="59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149150</xdr:rowOff>
    </xdr:from>
    <xdr:to>
      <xdr:col>46</xdr:col>
      <xdr:colOff>38100</xdr:colOff>
      <xdr:row>37</xdr:row>
      <xdr:rowOff>79300</xdr:rowOff>
    </xdr:to>
    <xdr:sp macro="" textlink="">
      <xdr:nvSpPr>
        <xdr:cNvPr id="312" name="楕円 311"/>
        <xdr:cNvSpPr/>
      </xdr:nvSpPr>
      <xdr:spPr>
        <a:xfrm>
          <a:off x="8699500" y="63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70427</xdr:rowOff>
    </xdr:from>
    <xdr:ext cx="534377" cy="259045"/>
    <xdr:sp macro="" textlink="">
      <xdr:nvSpPr>
        <xdr:cNvPr id="313" name="テキスト ボックス 312"/>
        <xdr:cNvSpPr txBox="1"/>
      </xdr:nvSpPr>
      <xdr:spPr>
        <a:xfrm>
          <a:off x="8483111" y="64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147593</xdr:rowOff>
    </xdr:from>
    <xdr:to>
      <xdr:col>41</xdr:col>
      <xdr:colOff>101600</xdr:colOff>
      <xdr:row>37</xdr:row>
      <xdr:rowOff>77743</xdr:rowOff>
    </xdr:to>
    <xdr:sp macro="" textlink="">
      <xdr:nvSpPr>
        <xdr:cNvPr id="314" name="楕円 313"/>
        <xdr:cNvSpPr/>
      </xdr:nvSpPr>
      <xdr:spPr>
        <a:xfrm>
          <a:off x="7810500" y="63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68870</xdr:rowOff>
    </xdr:from>
    <xdr:ext cx="534377" cy="259045"/>
    <xdr:sp macro="" textlink="">
      <xdr:nvSpPr>
        <xdr:cNvPr id="315" name="テキスト ボックス 314"/>
        <xdr:cNvSpPr txBox="1"/>
      </xdr:nvSpPr>
      <xdr:spPr>
        <a:xfrm>
          <a:off x="7594111" y="64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20991</xdr:rowOff>
    </xdr:from>
    <xdr:to>
      <xdr:col>36</xdr:col>
      <xdr:colOff>165100</xdr:colOff>
      <xdr:row>37</xdr:row>
      <xdr:rowOff>122591</xdr:rowOff>
    </xdr:to>
    <xdr:sp macro="" textlink="">
      <xdr:nvSpPr>
        <xdr:cNvPr id="316" name="楕円 315"/>
        <xdr:cNvSpPr/>
      </xdr:nvSpPr>
      <xdr:spPr>
        <a:xfrm>
          <a:off x="6921500" y="63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113718</xdr:rowOff>
    </xdr:from>
    <xdr:ext cx="534377" cy="259045"/>
    <xdr:sp macro="" textlink="">
      <xdr:nvSpPr>
        <xdr:cNvPr id="317" name="テキスト ボックス 316"/>
        <xdr:cNvSpPr txBox="1"/>
      </xdr:nvSpPr>
      <xdr:spPr>
        <a:xfrm>
          <a:off x="6705111" y="645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132092</xdr:rowOff>
    </xdr:from>
    <xdr:to>
      <xdr:col>55</xdr:col>
      <xdr:colOff>0</xdr:colOff>
      <xdr:row>57</xdr:row>
      <xdr:rowOff>153650</xdr:rowOff>
    </xdr:to>
    <xdr:cxnSp macro="">
      <xdr:nvCxnSpPr>
        <xdr:cNvPr id="344" name="直線コネクタ 343"/>
        <xdr:cNvCxnSpPr/>
      </xdr:nvCxnSpPr>
      <xdr:spPr>
        <a:xfrm>
          <a:off x="9639300" y="9904742"/>
          <a:ext cx="838200" cy="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80090</xdr:rowOff>
    </xdr:from>
    <xdr:to>
      <xdr:col>50</xdr:col>
      <xdr:colOff>114300</xdr:colOff>
      <xdr:row>57</xdr:row>
      <xdr:rowOff>132092</xdr:rowOff>
    </xdr:to>
    <xdr:cxnSp macro="">
      <xdr:nvCxnSpPr>
        <xdr:cNvPr id="347" name="直線コネクタ 346"/>
        <xdr:cNvCxnSpPr/>
      </xdr:nvCxnSpPr>
      <xdr:spPr>
        <a:xfrm>
          <a:off x="8750300" y="9852740"/>
          <a:ext cx="889000" cy="5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80090</xdr:rowOff>
    </xdr:from>
    <xdr:to>
      <xdr:col>45</xdr:col>
      <xdr:colOff>177800</xdr:colOff>
      <xdr:row>57</xdr:row>
      <xdr:rowOff>108624</xdr:rowOff>
    </xdr:to>
    <xdr:cxnSp macro="">
      <xdr:nvCxnSpPr>
        <xdr:cNvPr id="350" name="直線コネクタ 349"/>
        <xdr:cNvCxnSpPr/>
      </xdr:nvCxnSpPr>
      <xdr:spPr>
        <a:xfrm flipV="1">
          <a:off x="7861300" y="9852740"/>
          <a:ext cx="889000" cy="2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108624</xdr:rowOff>
    </xdr:from>
    <xdr:to>
      <xdr:col>41</xdr:col>
      <xdr:colOff>50800</xdr:colOff>
      <xdr:row>57</xdr:row>
      <xdr:rowOff>142105</xdr:rowOff>
    </xdr:to>
    <xdr:cxnSp macro="">
      <xdr:nvCxnSpPr>
        <xdr:cNvPr id="353" name="直線コネクタ 352"/>
        <xdr:cNvCxnSpPr/>
      </xdr:nvCxnSpPr>
      <xdr:spPr>
        <a:xfrm flipV="1">
          <a:off x="6972300" y="9881274"/>
          <a:ext cx="889000" cy="3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102850</xdr:rowOff>
    </xdr:from>
    <xdr:to>
      <xdr:col>55</xdr:col>
      <xdr:colOff>50800</xdr:colOff>
      <xdr:row>58</xdr:row>
      <xdr:rowOff>33000</xdr:rowOff>
    </xdr:to>
    <xdr:sp macro="" textlink="">
      <xdr:nvSpPr>
        <xdr:cNvPr id="363" name="楕円 362"/>
        <xdr:cNvSpPr/>
      </xdr:nvSpPr>
      <xdr:spPr>
        <a:xfrm>
          <a:off x="10426700" y="98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47056</xdr:rowOff>
    </xdr:from>
    <xdr:ext cx="534377" cy="259045"/>
    <xdr:sp macro="" textlink="">
      <xdr:nvSpPr>
        <xdr:cNvPr id="364" name="普通建設事業費該当値テキスト"/>
        <xdr:cNvSpPr txBox="1"/>
      </xdr:nvSpPr>
      <xdr:spPr>
        <a:xfrm>
          <a:off x="10528300" y="9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81292</xdr:rowOff>
    </xdr:from>
    <xdr:to>
      <xdr:col>50</xdr:col>
      <xdr:colOff>165100</xdr:colOff>
      <xdr:row>58</xdr:row>
      <xdr:rowOff>11442</xdr:rowOff>
    </xdr:to>
    <xdr:sp macro="" textlink="">
      <xdr:nvSpPr>
        <xdr:cNvPr id="365" name="楕円 364"/>
        <xdr:cNvSpPr/>
      </xdr:nvSpPr>
      <xdr:spPr>
        <a:xfrm>
          <a:off x="9588500" y="98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2569</xdr:rowOff>
    </xdr:from>
    <xdr:ext cx="534377" cy="259045"/>
    <xdr:sp macro="" textlink="">
      <xdr:nvSpPr>
        <xdr:cNvPr id="366" name="テキスト ボックス 365"/>
        <xdr:cNvSpPr txBox="1"/>
      </xdr:nvSpPr>
      <xdr:spPr>
        <a:xfrm>
          <a:off x="9372111" y="99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29290</xdr:rowOff>
    </xdr:from>
    <xdr:to>
      <xdr:col>46</xdr:col>
      <xdr:colOff>38100</xdr:colOff>
      <xdr:row>57</xdr:row>
      <xdr:rowOff>130890</xdr:rowOff>
    </xdr:to>
    <xdr:sp macro="" textlink="">
      <xdr:nvSpPr>
        <xdr:cNvPr id="367" name="楕円 366"/>
        <xdr:cNvSpPr/>
      </xdr:nvSpPr>
      <xdr:spPr>
        <a:xfrm>
          <a:off x="8699500" y="98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147417</xdr:rowOff>
    </xdr:from>
    <xdr:ext cx="534377" cy="259045"/>
    <xdr:sp macro="" textlink="">
      <xdr:nvSpPr>
        <xdr:cNvPr id="368" name="テキスト ボックス 367"/>
        <xdr:cNvSpPr txBox="1"/>
      </xdr:nvSpPr>
      <xdr:spPr>
        <a:xfrm>
          <a:off x="8483111" y="95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57824</xdr:rowOff>
    </xdr:from>
    <xdr:to>
      <xdr:col>41</xdr:col>
      <xdr:colOff>101600</xdr:colOff>
      <xdr:row>57</xdr:row>
      <xdr:rowOff>159424</xdr:rowOff>
    </xdr:to>
    <xdr:sp macro="" textlink="">
      <xdr:nvSpPr>
        <xdr:cNvPr id="369" name="楕円 368"/>
        <xdr:cNvSpPr/>
      </xdr:nvSpPr>
      <xdr:spPr>
        <a:xfrm>
          <a:off x="7810500" y="98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150551</xdr:rowOff>
    </xdr:from>
    <xdr:ext cx="534377" cy="259045"/>
    <xdr:sp macro="" textlink="">
      <xdr:nvSpPr>
        <xdr:cNvPr id="370" name="テキスト ボックス 369"/>
        <xdr:cNvSpPr txBox="1"/>
      </xdr:nvSpPr>
      <xdr:spPr>
        <a:xfrm>
          <a:off x="7594111" y="99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91305</xdr:rowOff>
    </xdr:from>
    <xdr:to>
      <xdr:col>36</xdr:col>
      <xdr:colOff>165100</xdr:colOff>
      <xdr:row>58</xdr:row>
      <xdr:rowOff>21455</xdr:rowOff>
    </xdr:to>
    <xdr:sp macro="" textlink="">
      <xdr:nvSpPr>
        <xdr:cNvPr id="371" name="楕円 370"/>
        <xdr:cNvSpPr/>
      </xdr:nvSpPr>
      <xdr:spPr>
        <a:xfrm>
          <a:off x="6921500" y="98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12582</xdr:rowOff>
    </xdr:from>
    <xdr:ext cx="534377" cy="259045"/>
    <xdr:sp macro="" textlink="">
      <xdr:nvSpPr>
        <xdr:cNvPr id="372" name="テキスト ボックス 371"/>
        <xdr:cNvSpPr txBox="1"/>
      </xdr:nvSpPr>
      <xdr:spPr>
        <a:xfrm>
          <a:off x="6705111" y="995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156552</xdr:rowOff>
    </xdr:from>
    <xdr:to>
      <xdr:col>55</xdr:col>
      <xdr:colOff>0</xdr:colOff>
      <xdr:row>79</xdr:row>
      <xdr:rowOff>5676</xdr:rowOff>
    </xdr:to>
    <xdr:cxnSp macro="">
      <xdr:nvCxnSpPr>
        <xdr:cNvPr id="403" name="直線コネクタ 402"/>
        <xdr:cNvCxnSpPr/>
      </xdr:nvCxnSpPr>
      <xdr:spPr>
        <a:xfrm>
          <a:off x="9639300" y="135296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136206</xdr:rowOff>
    </xdr:from>
    <xdr:to>
      <xdr:col>50</xdr:col>
      <xdr:colOff>114300</xdr:colOff>
      <xdr:row>78</xdr:row>
      <xdr:rowOff>156552</xdr:rowOff>
    </xdr:to>
    <xdr:cxnSp macro="">
      <xdr:nvCxnSpPr>
        <xdr:cNvPr id="406" name="直線コネクタ 405"/>
        <xdr:cNvCxnSpPr/>
      </xdr:nvCxnSpPr>
      <xdr:spPr>
        <a:xfrm>
          <a:off x="8750300" y="13337856"/>
          <a:ext cx="8890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136206</xdr:rowOff>
    </xdr:from>
    <xdr:to>
      <xdr:col>45</xdr:col>
      <xdr:colOff>177800</xdr:colOff>
      <xdr:row>78</xdr:row>
      <xdr:rowOff>61540</xdr:rowOff>
    </xdr:to>
    <xdr:cxnSp macro="">
      <xdr:nvCxnSpPr>
        <xdr:cNvPr id="409" name="直線コネクタ 408"/>
        <xdr:cNvCxnSpPr/>
      </xdr:nvCxnSpPr>
      <xdr:spPr>
        <a:xfrm flipV="1">
          <a:off x="7861300" y="13337856"/>
          <a:ext cx="889000" cy="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61540</xdr:rowOff>
    </xdr:from>
    <xdr:to>
      <xdr:col>41</xdr:col>
      <xdr:colOff>50800</xdr:colOff>
      <xdr:row>78</xdr:row>
      <xdr:rowOff>113030</xdr:rowOff>
    </xdr:to>
    <xdr:cxnSp macro="">
      <xdr:nvCxnSpPr>
        <xdr:cNvPr id="412" name="直線コネクタ 411"/>
        <xdr:cNvCxnSpPr/>
      </xdr:nvCxnSpPr>
      <xdr:spPr>
        <a:xfrm flipV="1">
          <a:off x="6972300" y="13434640"/>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126326</xdr:rowOff>
    </xdr:from>
    <xdr:to>
      <xdr:col>55</xdr:col>
      <xdr:colOff>50800</xdr:colOff>
      <xdr:row>79</xdr:row>
      <xdr:rowOff>56476</xdr:rowOff>
    </xdr:to>
    <xdr:sp macro="" textlink="">
      <xdr:nvSpPr>
        <xdr:cNvPr id="422" name="楕円 421"/>
        <xdr:cNvSpPr/>
      </xdr:nvSpPr>
      <xdr:spPr>
        <a:xfrm>
          <a:off x="104267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65630</xdr:rowOff>
    </xdr:from>
    <xdr:ext cx="469744" cy="259045"/>
    <xdr:sp macro="" textlink="">
      <xdr:nvSpPr>
        <xdr:cNvPr id="423" name="普通建設事業費 （ うち新規整備　）該当値テキスト"/>
        <xdr:cNvSpPr txBox="1"/>
      </xdr:nvSpPr>
      <xdr:spPr>
        <a:xfrm>
          <a:off x="10528300" y="134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105752</xdr:rowOff>
    </xdr:from>
    <xdr:to>
      <xdr:col>50</xdr:col>
      <xdr:colOff>165100</xdr:colOff>
      <xdr:row>79</xdr:row>
      <xdr:rowOff>35902</xdr:rowOff>
    </xdr:to>
    <xdr:sp macro="" textlink="">
      <xdr:nvSpPr>
        <xdr:cNvPr id="424" name="楕円 423"/>
        <xdr:cNvSpPr/>
      </xdr:nvSpPr>
      <xdr:spPr>
        <a:xfrm>
          <a:off x="9588500" y="13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27029</xdr:rowOff>
    </xdr:from>
    <xdr:ext cx="534377" cy="259045"/>
    <xdr:sp macro="" textlink="">
      <xdr:nvSpPr>
        <xdr:cNvPr id="425" name="テキスト ボックス 424"/>
        <xdr:cNvSpPr txBox="1"/>
      </xdr:nvSpPr>
      <xdr:spPr>
        <a:xfrm>
          <a:off x="9372111" y="135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85406</xdr:rowOff>
    </xdr:from>
    <xdr:to>
      <xdr:col>46</xdr:col>
      <xdr:colOff>38100</xdr:colOff>
      <xdr:row>78</xdr:row>
      <xdr:rowOff>15556</xdr:rowOff>
    </xdr:to>
    <xdr:sp macro="" textlink="">
      <xdr:nvSpPr>
        <xdr:cNvPr id="426" name="楕円 425"/>
        <xdr:cNvSpPr/>
      </xdr:nvSpPr>
      <xdr:spPr>
        <a:xfrm>
          <a:off x="8699500" y="132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32083</xdr:rowOff>
    </xdr:from>
    <xdr:ext cx="534377" cy="259045"/>
    <xdr:sp macro="" textlink="">
      <xdr:nvSpPr>
        <xdr:cNvPr id="427" name="テキスト ボックス 426"/>
        <xdr:cNvSpPr txBox="1"/>
      </xdr:nvSpPr>
      <xdr:spPr>
        <a:xfrm>
          <a:off x="8483111" y="130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10740</xdr:rowOff>
    </xdr:from>
    <xdr:to>
      <xdr:col>41</xdr:col>
      <xdr:colOff>101600</xdr:colOff>
      <xdr:row>78</xdr:row>
      <xdr:rowOff>112340</xdr:rowOff>
    </xdr:to>
    <xdr:sp macro="" textlink="">
      <xdr:nvSpPr>
        <xdr:cNvPr id="428" name="楕円 427"/>
        <xdr:cNvSpPr/>
      </xdr:nvSpPr>
      <xdr:spPr>
        <a:xfrm>
          <a:off x="7810500" y="133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103467</xdr:rowOff>
    </xdr:from>
    <xdr:ext cx="534377" cy="259045"/>
    <xdr:sp macro="" textlink="">
      <xdr:nvSpPr>
        <xdr:cNvPr id="429" name="テキスト ボックス 428"/>
        <xdr:cNvSpPr txBox="1"/>
      </xdr:nvSpPr>
      <xdr:spPr>
        <a:xfrm>
          <a:off x="7594111" y="134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62230</xdr:rowOff>
    </xdr:from>
    <xdr:to>
      <xdr:col>36</xdr:col>
      <xdr:colOff>165100</xdr:colOff>
      <xdr:row>78</xdr:row>
      <xdr:rowOff>163830</xdr:rowOff>
    </xdr:to>
    <xdr:sp macro="" textlink="">
      <xdr:nvSpPr>
        <xdr:cNvPr id="430" name="楕円 429"/>
        <xdr:cNvSpPr/>
      </xdr:nvSpPr>
      <xdr:spPr>
        <a:xfrm>
          <a:off x="6921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154957</xdr:rowOff>
    </xdr:from>
    <xdr:ext cx="534377" cy="259045"/>
    <xdr:sp macro="" textlink="">
      <xdr:nvSpPr>
        <xdr:cNvPr id="431" name="テキスト ボックス 430"/>
        <xdr:cNvSpPr txBox="1"/>
      </xdr:nvSpPr>
      <xdr:spPr>
        <a:xfrm>
          <a:off x="6705111" y="135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10540</xdr:rowOff>
    </xdr:from>
    <xdr:to>
      <xdr:col>55</xdr:col>
      <xdr:colOff>0</xdr:colOff>
      <xdr:row>98</xdr:row>
      <xdr:rowOff>47117</xdr:rowOff>
    </xdr:to>
    <xdr:cxnSp macro="">
      <xdr:nvCxnSpPr>
        <xdr:cNvPr id="462" name="直線コネクタ 461"/>
        <xdr:cNvCxnSpPr/>
      </xdr:nvCxnSpPr>
      <xdr:spPr>
        <a:xfrm flipV="1">
          <a:off x="9639300" y="16812640"/>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47117</xdr:rowOff>
    </xdr:from>
    <xdr:to>
      <xdr:col>50</xdr:col>
      <xdr:colOff>114300</xdr:colOff>
      <xdr:row>98</xdr:row>
      <xdr:rowOff>80623</xdr:rowOff>
    </xdr:to>
    <xdr:cxnSp macro="">
      <xdr:nvCxnSpPr>
        <xdr:cNvPr id="465" name="直線コネクタ 464"/>
        <xdr:cNvCxnSpPr/>
      </xdr:nvCxnSpPr>
      <xdr:spPr>
        <a:xfrm flipV="1">
          <a:off x="8750300" y="16849217"/>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80623</xdr:rowOff>
    </xdr:from>
    <xdr:to>
      <xdr:col>45</xdr:col>
      <xdr:colOff>177800</xdr:colOff>
      <xdr:row>98</xdr:row>
      <xdr:rowOff>88331</xdr:rowOff>
    </xdr:to>
    <xdr:cxnSp macro="">
      <xdr:nvCxnSpPr>
        <xdr:cNvPr id="468" name="直線コネクタ 467"/>
        <xdr:cNvCxnSpPr/>
      </xdr:nvCxnSpPr>
      <xdr:spPr>
        <a:xfrm flipV="1">
          <a:off x="7861300" y="16882723"/>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88216</xdr:rowOff>
    </xdr:from>
    <xdr:to>
      <xdr:col>41</xdr:col>
      <xdr:colOff>50800</xdr:colOff>
      <xdr:row>98</xdr:row>
      <xdr:rowOff>88331</xdr:rowOff>
    </xdr:to>
    <xdr:cxnSp macro="">
      <xdr:nvCxnSpPr>
        <xdr:cNvPr id="471" name="直線コネクタ 470"/>
        <xdr:cNvCxnSpPr/>
      </xdr:nvCxnSpPr>
      <xdr:spPr>
        <a:xfrm>
          <a:off x="6972300" y="1689031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131190</xdr:rowOff>
    </xdr:from>
    <xdr:to>
      <xdr:col>55</xdr:col>
      <xdr:colOff>50800</xdr:colOff>
      <xdr:row>98</xdr:row>
      <xdr:rowOff>61340</xdr:rowOff>
    </xdr:to>
    <xdr:sp macro="" textlink="">
      <xdr:nvSpPr>
        <xdr:cNvPr id="481" name="楕円 480"/>
        <xdr:cNvSpPr/>
      </xdr:nvSpPr>
      <xdr:spPr>
        <a:xfrm>
          <a:off x="10426700" y="167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109617</xdr:rowOff>
    </xdr:from>
    <xdr:ext cx="534377" cy="259045"/>
    <xdr:sp macro="" textlink="">
      <xdr:nvSpPr>
        <xdr:cNvPr id="482" name="普通建設事業費 （ うち更新整備　）該当値テキスト"/>
        <xdr:cNvSpPr txBox="1"/>
      </xdr:nvSpPr>
      <xdr:spPr>
        <a:xfrm>
          <a:off x="10528300"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167767</xdr:rowOff>
    </xdr:from>
    <xdr:to>
      <xdr:col>50</xdr:col>
      <xdr:colOff>165100</xdr:colOff>
      <xdr:row>98</xdr:row>
      <xdr:rowOff>97917</xdr:rowOff>
    </xdr:to>
    <xdr:sp macro="" textlink="">
      <xdr:nvSpPr>
        <xdr:cNvPr id="483" name="楕円 482"/>
        <xdr:cNvSpPr/>
      </xdr:nvSpPr>
      <xdr:spPr>
        <a:xfrm>
          <a:off x="9588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89044</xdr:rowOff>
    </xdr:from>
    <xdr:ext cx="534377" cy="259045"/>
    <xdr:sp macro="" textlink="">
      <xdr:nvSpPr>
        <xdr:cNvPr id="484" name="テキスト ボックス 483"/>
        <xdr:cNvSpPr txBox="1"/>
      </xdr:nvSpPr>
      <xdr:spPr>
        <a:xfrm>
          <a:off x="9372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29823</xdr:rowOff>
    </xdr:from>
    <xdr:to>
      <xdr:col>46</xdr:col>
      <xdr:colOff>38100</xdr:colOff>
      <xdr:row>98</xdr:row>
      <xdr:rowOff>131423</xdr:rowOff>
    </xdr:to>
    <xdr:sp macro="" textlink="">
      <xdr:nvSpPr>
        <xdr:cNvPr id="485" name="楕円 484"/>
        <xdr:cNvSpPr/>
      </xdr:nvSpPr>
      <xdr:spPr>
        <a:xfrm>
          <a:off x="8699500" y="168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122550</xdr:rowOff>
    </xdr:from>
    <xdr:ext cx="534377" cy="259045"/>
    <xdr:sp macro="" textlink="">
      <xdr:nvSpPr>
        <xdr:cNvPr id="486" name="テキスト ボックス 485"/>
        <xdr:cNvSpPr txBox="1"/>
      </xdr:nvSpPr>
      <xdr:spPr>
        <a:xfrm>
          <a:off x="8483111" y="169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37531</xdr:rowOff>
    </xdr:from>
    <xdr:to>
      <xdr:col>41</xdr:col>
      <xdr:colOff>101600</xdr:colOff>
      <xdr:row>98</xdr:row>
      <xdr:rowOff>139131</xdr:rowOff>
    </xdr:to>
    <xdr:sp macro="" textlink="">
      <xdr:nvSpPr>
        <xdr:cNvPr id="487" name="楕円 486"/>
        <xdr:cNvSpPr/>
      </xdr:nvSpPr>
      <xdr:spPr>
        <a:xfrm>
          <a:off x="78105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130258</xdr:rowOff>
    </xdr:from>
    <xdr:ext cx="534377" cy="259045"/>
    <xdr:sp macro="" textlink="">
      <xdr:nvSpPr>
        <xdr:cNvPr id="488" name="テキスト ボックス 487"/>
        <xdr:cNvSpPr txBox="1"/>
      </xdr:nvSpPr>
      <xdr:spPr>
        <a:xfrm>
          <a:off x="7594111" y="169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37416</xdr:rowOff>
    </xdr:from>
    <xdr:to>
      <xdr:col>36</xdr:col>
      <xdr:colOff>165100</xdr:colOff>
      <xdr:row>98</xdr:row>
      <xdr:rowOff>139016</xdr:rowOff>
    </xdr:to>
    <xdr:sp macro="" textlink="">
      <xdr:nvSpPr>
        <xdr:cNvPr id="489" name="楕円 488"/>
        <xdr:cNvSpPr/>
      </xdr:nvSpPr>
      <xdr:spPr>
        <a:xfrm>
          <a:off x="6921500" y="168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130143</xdr:rowOff>
    </xdr:from>
    <xdr:ext cx="534377" cy="259045"/>
    <xdr:sp macro="" textlink="">
      <xdr:nvSpPr>
        <xdr:cNvPr id="490" name="テキスト ボックス 489"/>
        <xdr:cNvSpPr txBox="1"/>
      </xdr:nvSpPr>
      <xdr:spPr>
        <a:xfrm>
          <a:off x="6705111" y="169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17018</xdr:rowOff>
    </xdr:from>
    <xdr:to>
      <xdr:col>85</xdr:col>
      <xdr:colOff>127000</xdr:colOff>
      <xdr:row>39</xdr:row>
      <xdr:rowOff>44450</xdr:rowOff>
    </xdr:to>
    <xdr:cxnSp macro="">
      <xdr:nvCxnSpPr>
        <xdr:cNvPr id="519" name="直線コネクタ 518"/>
        <xdr:cNvCxnSpPr/>
      </xdr:nvCxnSpPr>
      <xdr:spPr>
        <a:xfrm flipV="1">
          <a:off x="15481300" y="67035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37744</xdr:rowOff>
    </xdr:from>
    <xdr:to>
      <xdr:col>81</xdr:col>
      <xdr:colOff>50800</xdr:colOff>
      <xdr:row>39</xdr:row>
      <xdr:rowOff>44450</xdr:rowOff>
    </xdr:to>
    <xdr:cxnSp macro="">
      <xdr:nvCxnSpPr>
        <xdr:cNvPr id="522" name="直線コネクタ 521"/>
        <xdr:cNvCxnSpPr/>
      </xdr:nvCxnSpPr>
      <xdr:spPr>
        <a:xfrm>
          <a:off x="14592300" y="672429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37744</xdr:rowOff>
    </xdr:from>
    <xdr:to>
      <xdr:col>76</xdr:col>
      <xdr:colOff>114300</xdr:colOff>
      <xdr:row>39</xdr:row>
      <xdr:rowOff>44450</xdr:rowOff>
    </xdr:to>
    <xdr:cxnSp macro="">
      <xdr:nvCxnSpPr>
        <xdr:cNvPr id="525" name="直線コネクタ 524"/>
        <xdr:cNvCxnSpPr/>
      </xdr:nvCxnSpPr>
      <xdr:spPr>
        <a:xfrm flipV="1">
          <a:off x="13703300" y="672429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43612</xdr:rowOff>
    </xdr:from>
    <xdr:to>
      <xdr:col>71</xdr:col>
      <xdr:colOff>177800</xdr:colOff>
      <xdr:row>39</xdr:row>
      <xdr:rowOff>44450</xdr:rowOff>
    </xdr:to>
    <xdr:cxnSp macro="">
      <xdr:nvCxnSpPr>
        <xdr:cNvPr id="528" name="直線コネクタ 527"/>
        <xdr:cNvCxnSpPr/>
      </xdr:nvCxnSpPr>
      <xdr:spPr>
        <a:xfrm>
          <a:off x="1281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137668</xdr:rowOff>
    </xdr:from>
    <xdr:to>
      <xdr:col>85</xdr:col>
      <xdr:colOff>177800</xdr:colOff>
      <xdr:row>39</xdr:row>
      <xdr:rowOff>67818</xdr:rowOff>
    </xdr:to>
    <xdr:sp macro="" textlink="">
      <xdr:nvSpPr>
        <xdr:cNvPr id="538" name="楕円 537"/>
        <xdr:cNvSpPr/>
      </xdr:nvSpPr>
      <xdr:spPr>
        <a:xfrm>
          <a:off x="162687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158394</xdr:rowOff>
    </xdr:from>
    <xdr:to>
      <xdr:col>76</xdr:col>
      <xdr:colOff>165100</xdr:colOff>
      <xdr:row>39</xdr:row>
      <xdr:rowOff>88544</xdr:rowOff>
    </xdr:to>
    <xdr:sp macro="" textlink="">
      <xdr:nvSpPr>
        <xdr:cNvPr id="542" name="楕円 541"/>
        <xdr:cNvSpPr/>
      </xdr:nvSpPr>
      <xdr:spPr>
        <a:xfrm>
          <a:off x="145415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79671</xdr:rowOff>
    </xdr:from>
    <xdr:ext cx="378565" cy="259045"/>
    <xdr:sp macro="" textlink="">
      <xdr:nvSpPr>
        <xdr:cNvPr id="543" name="テキスト ボックス 542"/>
        <xdr:cNvSpPr txBox="1"/>
      </xdr:nvSpPr>
      <xdr:spPr>
        <a:xfrm>
          <a:off x="14403017" y="676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164262</xdr:rowOff>
    </xdr:from>
    <xdr:to>
      <xdr:col>67</xdr:col>
      <xdr:colOff>101600</xdr:colOff>
      <xdr:row>39</xdr:row>
      <xdr:rowOff>94412</xdr:rowOff>
    </xdr:to>
    <xdr:sp macro="" textlink="">
      <xdr:nvSpPr>
        <xdr:cNvPr id="546" name="楕円 545"/>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85539</xdr:rowOff>
    </xdr:from>
    <xdr:ext cx="313932" cy="259045"/>
    <xdr:sp macro="" textlink="">
      <xdr:nvSpPr>
        <xdr:cNvPr id="547" name="テキスト ボックス 546"/>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106896</xdr:rowOff>
    </xdr:from>
    <xdr:to>
      <xdr:col>85</xdr:col>
      <xdr:colOff>127000</xdr:colOff>
      <xdr:row>77</xdr:row>
      <xdr:rowOff>51488</xdr:rowOff>
    </xdr:to>
    <xdr:cxnSp macro="">
      <xdr:nvCxnSpPr>
        <xdr:cNvPr id="629" name="直線コネクタ 628"/>
        <xdr:cNvCxnSpPr/>
      </xdr:nvCxnSpPr>
      <xdr:spPr>
        <a:xfrm>
          <a:off x="15481300" y="13137096"/>
          <a:ext cx="838200" cy="1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106896</xdr:rowOff>
    </xdr:from>
    <xdr:to>
      <xdr:col>81</xdr:col>
      <xdr:colOff>50800</xdr:colOff>
      <xdr:row>76</xdr:row>
      <xdr:rowOff>145159</xdr:rowOff>
    </xdr:to>
    <xdr:cxnSp macro="">
      <xdr:nvCxnSpPr>
        <xdr:cNvPr id="632" name="直線コネクタ 631"/>
        <xdr:cNvCxnSpPr/>
      </xdr:nvCxnSpPr>
      <xdr:spPr>
        <a:xfrm flipV="1">
          <a:off x="14592300" y="13137096"/>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145159</xdr:rowOff>
    </xdr:from>
    <xdr:to>
      <xdr:col>76</xdr:col>
      <xdr:colOff>114300</xdr:colOff>
      <xdr:row>76</xdr:row>
      <xdr:rowOff>146214</xdr:rowOff>
    </xdr:to>
    <xdr:cxnSp macro="">
      <xdr:nvCxnSpPr>
        <xdr:cNvPr id="635" name="直線コネクタ 634"/>
        <xdr:cNvCxnSpPr/>
      </xdr:nvCxnSpPr>
      <xdr:spPr>
        <a:xfrm flipV="1">
          <a:off x="13703300" y="13175359"/>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131042</xdr:rowOff>
    </xdr:from>
    <xdr:to>
      <xdr:col>71</xdr:col>
      <xdr:colOff>177800</xdr:colOff>
      <xdr:row>76</xdr:row>
      <xdr:rowOff>146214</xdr:rowOff>
    </xdr:to>
    <xdr:cxnSp macro="">
      <xdr:nvCxnSpPr>
        <xdr:cNvPr id="638" name="直線コネクタ 637"/>
        <xdr:cNvCxnSpPr/>
      </xdr:nvCxnSpPr>
      <xdr:spPr>
        <a:xfrm>
          <a:off x="12814300" y="13161242"/>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688</xdr:rowOff>
    </xdr:from>
    <xdr:to>
      <xdr:col>85</xdr:col>
      <xdr:colOff>177800</xdr:colOff>
      <xdr:row>77</xdr:row>
      <xdr:rowOff>102288</xdr:rowOff>
    </xdr:to>
    <xdr:sp macro="" textlink="">
      <xdr:nvSpPr>
        <xdr:cNvPr id="648" name="楕円 647"/>
        <xdr:cNvSpPr/>
      </xdr:nvSpPr>
      <xdr:spPr>
        <a:xfrm>
          <a:off x="16268700" y="132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150565</xdr:rowOff>
    </xdr:from>
    <xdr:ext cx="534377" cy="259045"/>
    <xdr:sp macro="" textlink="">
      <xdr:nvSpPr>
        <xdr:cNvPr id="649" name="公債費該当値テキスト"/>
        <xdr:cNvSpPr txBox="1"/>
      </xdr:nvSpPr>
      <xdr:spPr>
        <a:xfrm>
          <a:off x="16370300" y="1318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56096</xdr:rowOff>
    </xdr:from>
    <xdr:to>
      <xdr:col>81</xdr:col>
      <xdr:colOff>101600</xdr:colOff>
      <xdr:row>76</xdr:row>
      <xdr:rowOff>157696</xdr:rowOff>
    </xdr:to>
    <xdr:sp macro="" textlink="">
      <xdr:nvSpPr>
        <xdr:cNvPr id="650" name="楕円 649"/>
        <xdr:cNvSpPr/>
      </xdr:nvSpPr>
      <xdr:spPr>
        <a:xfrm>
          <a:off x="15430500" y="130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2773</xdr:rowOff>
    </xdr:from>
    <xdr:ext cx="534377" cy="259045"/>
    <xdr:sp macro="" textlink="">
      <xdr:nvSpPr>
        <xdr:cNvPr id="651" name="テキスト ボックス 650"/>
        <xdr:cNvSpPr txBox="1"/>
      </xdr:nvSpPr>
      <xdr:spPr>
        <a:xfrm>
          <a:off x="15214111" y="128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94359</xdr:rowOff>
    </xdr:from>
    <xdr:to>
      <xdr:col>76</xdr:col>
      <xdr:colOff>165100</xdr:colOff>
      <xdr:row>77</xdr:row>
      <xdr:rowOff>24509</xdr:rowOff>
    </xdr:to>
    <xdr:sp macro="" textlink="">
      <xdr:nvSpPr>
        <xdr:cNvPr id="652" name="楕円 651"/>
        <xdr:cNvSpPr/>
      </xdr:nvSpPr>
      <xdr:spPr>
        <a:xfrm>
          <a:off x="14541500" y="131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15636</xdr:rowOff>
    </xdr:from>
    <xdr:ext cx="534377" cy="259045"/>
    <xdr:sp macro="" textlink="">
      <xdr:nvSpPr>
        <xdr:cNvPr id="653" name="テキスト ボックス 652"/>
        <xdr:cNvSpPr txBox="1"/>
      </xdr:nvSpPr>
      <xdr:spPr>
        <a:xfrm>
          <a:off x="14325111" y="1321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95414</xdr:rowOff>
    </xdr:from>
    <xdr:to>
      <xdr:col>72</xdr:col>
      <xdr:colOff>38100</xdr:colOff>
      <xdr:row>77</xdr:row>
      <xdr:rowOff>25564</xdr:rowOff>
    </xdr:to>
    <xdr:sp macro="" textlink="">
      <xdr:nvSpPr>
        <xdr:cNvPr id="654" name="楕円 653"/>
        <xdr:cNvSpPr/>
      </xdr:nvSpPr>
      <xdr:spPr>
        <a:xfrm>
          <a:off x="13652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42092</xdr:rowOff>
    </xdr:from>
    <xdr:ext cx="534377" cy="259045"/>
    <xdr:sp macro="" textlink="">
      <xdr:nvSpPr>
        <xdr:cNvPr id="655" name="テキスト ボックス 654"/>
        <xdr:cNvSpPr txBox="1"/>
      </xdr:nvSpPr>
      <xdr:spPr>
        <a:xfrm>
          <a:off x="13436111" y="129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80242</xdr:rowOff>
    </xdr:from>
    <xdr:to>
      <xdr:col>67</xdr:col>
      <xdr:colOff>101600</xdr:colOff>
      <xdr:row>77</xdr:row>
      <xdr:rowOff>10392</xdr:rowOff>
    </xdr:to>
    <xdr:sp macro="" textlink="">
      <xdr:nvSpPr>
        <xdr:cNvPr id="656" name="楕円 655"/>
        <xdr:cNvSpPr/>
      </xdr:nvSpPr>
      <xdr:spPr>
        <a:xfrm>
          <a:off x="12763500" y="131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1519</xdr:rowOff>
    </xdr:from>
    <xdr:ext cx="534377" cy="259045"/>
    <xdr:sp macro="" textlink="">
      <xdr:nvSpPr>
        <xdr:cNvPr id="657" name="テキスト ボックス 656"/>
        <xdr:cNvSpPr txBox="1"/>
      </xdr:nvSpPr>
      <xdr:spPr>
        <a:xfrm>
          <a:off x="12547111" y="132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98933</xdr:rowOff>
    </xdr:from>
    <xdr:to>
      <xdr:col>85</xdr:col>
      <xdr:colOff>127000</xdr:colOff>
      <xdr:row>98</xdr:row>
      <xdr:rowOff>140348</xdr:rowOff>
    </xdr:to>
    <xdr:cxnSp macro="">
      <xdr:nvCxnSpPr>
        <xdr:cNvPr id="686" name="直線コネクタ 685"/>
        <xdr:cNvCxnSpPr/>
      </xdr:nvCxnSpPr>
      <xdr:spPr>
        <a:xfrm flipV="1">
          <a:off x="15481300" y="16901033"/>
          <a:ext cx="8382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140348</xdr:rowOff>
    </xdr:from>
    <xdr:to>
      <xdr:col>81</xdr:col>
      <xdr:colOff>50800</xdr:colOff>
      <xdr:row>99</xdr:row>
      <xdr:rowOff>17284</xdr:rowOff>
    </xdr:to>
    <xdr:cxnSp macro="">
      <xdr:nvCxnSpPr>
        <xdr:cNvPr id="689" name="直線コネクタ 688"/>
        <xdr:cNvCxnSpPr/>
      </xdr:nvCxnSpPr>
      <xdr:spPr>
        <a:xfrm flipV="1">
          <a:off x="14592300" y="16942448"/>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8846</xdr:rowOff>
    </xdr:from>
    <xdr:to>
      <xdr:col>76</xdr:col>
      <xdr:colOff>114300</xdr:colOff>
      <xdr:row>99</xdr:row>
      <xdr:rowOff>17284</xdr:rowOff>
    </xdr:to>
    <xdr:cxnSp macro="">
      <xdr:nvCxnSpPr>
        <xdr:cNvPr id="692" name="直線コネクタ 691"/>
        <xdr:cNvCxnSpPr/>
      </xdr:nvCxnSpPr>
      <xdr:spPr>
        <a:xfrm>
          <a:off x="13703300" y="16982396"/>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8846</xdr:rowOff>
    </xdr:from>
    <xdr:to>
      <xdr:col>71</xdr:col>
      <xdr:colOff>177800</xdr:colOff>
      <xdr:row>99</xdr:row>
      <xdr:rowOff>9207</xdr:rowOff>
    </xdr:to>
    <xdr:cxnSp macro="">
      <xdr:nvCxnSpPr>
        <xdr:cNvPr id="695" name="直線コネクタ 694"/>
        <xdr:cNvCxnSpPr/>
      </xdr:nvCxnSpPr>
      <xdr:spPr>
        <a:xfrm flipV="1">
          <a:off x="12814300" y="1698239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48133</xdr:rowOff>
    </xdr:from>
    <xdr:to>
      <xdr:col>85</xdr:col>
      <xdr:colOff>177800</xdr:colOff>
      <xdr:row>98</xdr:row>
      <xdr:rowOff>149733</xdr:rowOff>
    </xdr:to>
    <xdr:sp macro="" textlink="">
      <xdr:nvSpPr>
        <xdr:cNvPr id="705" name="楕円 704"/>
        <xdr:cNvSpPr/>
      </xdr:nvSpPr>
      <xdr:spPr>
        <a:xfrm>
          <a:off x="16268700" y="16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134510</xdr:rowOff>
    </xdr:from>
    <xdr:ext cx="469744" cy="259045"/>
    <xdr:sp macro="" textlink="">
      <xdr:nvSpPr>
        <xdr:cNvPr id="706" name="積立金該当値テキスト"/>
        <xdr:cNvSpPr txBox="1"/>
      </xdr:nvSpPr>
      <xdr:spPr>
        <a:xfrm>
          <a:off x="16370300" y="167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89548</xdr:rowOff>
    </xdr:from>
    <xdr:to>
      <xdr:col>81</xdr:col>
      <xdr:colOff>101600</xdr:colOff>
      <xdr:row>99</xdr:row>
      <xdr:rowOff>19698</xdr:rowOff>
    </xdr:to>
    <xdr:sp macro="" textlink="">
      <xdr:nvSpPr>
        <xdr:cNvPr id="707" name="楕円 706"/>
        <xdr:cNvSpPr/>
      </xdr:nvSpPr>
      <xdr:spPr>
        <a:xfrm>
          <a:off x="15430500" y="168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10825</xdr:rowOff>
    </xdr:from>
    <xdr:ext cx="469744" cy="259045"/>
    <xdr:sp macro="" textlink="">
      <xdr:nvSpPr>
        <xdr:cNvPr id="708" name="テキスト ボックス 707"/>
        <xdr:cNvSpPr txBox="1"/>
      </xdr:nvSpPr>
      <xdr:spPr>
        <a:xfrm>
          <a:off x="15246428" y="169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137934</xdr:rowOff>
    </xdr:from>
    <xdr:to>
      <xdr:col>76</xdr:col>
      <xdr:colOff>165100</xdr:colOff>
      <xdr:row>99</xdr:row>
      <xdr:rowOff>68084</xdr:rowOff>
    </xdr:to>
    <xdr:sp macro="" textlink="">
      <xdr:nvSpPr>
        <xdr:cNvPr id="709" name="楕円 708"/>
        <xdr:cNvSpPr/>
      </xdr:nvSpPr>
      <xdr:spPr>
        <a:xfrm>
          <a:off x="14541500" y="169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59211</xdr:rowOff>
    </xdr:from>
    <xdr:ext cx="469744" cy="259045"/>
    <xdr:sp macro="" textlink="">
      <xdr:nvSpPr>
        <xdr:cNvPr id="710" name="テキスト ボックス 709"/>
        <xdr:cNvSpPr txBox="1"/>
      </xdr:nvSpPr>
      <xdr:spPr>
        <a:xfrm>
          <a:off x="14357428" y="170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129496</xdr:rowOff>
    </xdr:from>
    <xdr:to>
      <xdr:col>72</xdr:col>
      <xdr:colOff>38100</xdr:colOff>
      <xdr:row>99</xdr:row>
      <xdr:rowOff>59646</xdr:rowOff>
    </xdr:to>
    <xdr:sp macro="" textlink="">
      <xdr:nvSpPr>
        <xdr:cNvPr id="711" name="楕円 710"/>
        <xdr:cNvSpPr/>
      </xdr:nvSpPr>
      <xdr:spPr>
        <a:xfrm>
          <a:off x="13652500" y="169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50773</xdr:rowOff>
    </xdr:from>
    <xdr:ext cx="469744" cy="259045"/>
    <xdr:sp macro="" textlink="">
      <xdr:nvSpPr>
        <xdr:cNvPr id="712" name="テキスト ボックス 711"/>
        <xdr:cNvSpPr txBox="1"/>
      </xdr:nvSpPr>
      <xdr:spPr>
        <a:xfrm>
          <a:off x="13468428" y="170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129857</xdr:rowOff>
    </xdr:from>
    <xdr:to>
      <xdr:col>67</xdr:col>
      <xdr:colOff>101600</xdr:colOff>
      <xdr:row>99</xdr:row>
      <xdr:rowOff>60007</xdr:rowOff>
    </xdr:to>
    <xdr:sp macro="" textlink="">
      <xdr:nvSpPr>
        <xdr:cNvPr id="713" name="楕円 712"/>
        <xdr:cNvSpPr/>
      </xdr:nvSpPr>
      <xdr:spPr>
        <a:xfrm>
          <a:off x="12763500" y="169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51134</xdr:rowOff>
    </xdr:from>
    <xdr:ext cx="469744" cy="259045"/>
    <xdr:sp macro="" textlink="">
      <xdr:nvSpPr>
        <xdr:cNvPr id="714" name="テキスト ボックス 713"/>
        <xdr:cNvSpPr txBox="1"/>
      </xdr:nvSpPr>
      <xdr:spPr>
        <a:xfrm>
          <a:off x="12579428" y="1702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45320</xdr:rowOff>
    </xdr:from>
    <xdr:to>
      <xdr:col>116</xdr:col>
      <xdr:colOff>63500</xdr:colOff>
      <xdr:row>39</xdr:row>
      <xdr:rowOff>81352</xdr:rowOff>
    </xdr:to>
    <xdr:cxnSp macro="">
      <xdr:nvCxnSpPr>
        <xdr:cNvPr id="745" name="直線コネクタ 744"/>
        <xdr:cNvCxnSpPr/>
      </xdr:nvCxnSpPr>
      <xdr:spPr>
        <a:xfrm flipV="1">
          <a:off x="21323300" y="6731870"/>
          <a:ext cx="8382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41728</xdr:rowOff>
    </xdr:from>
    <xdr:to>
      <xdr:col>111</xdr:col>
      <xdr:colOff>177800</xdr:colOff>
      <xdr:row>39</xdr:row>
      <xdr:rowOff>81352</xdr:rowOff>
    </xdr:to>
    <xdr:cxnSp macro="">
      <xdr:nvCxnSpPr>
        <xdr:cNvPr id="748" name="直線コネクタ 747"/>
        <xdr:cNvCxnSpPr/>
      </xdr:nvCxnSpPr>
      <xdr:spPr>
        <a:xfrm>
          <a:off x="20434300" y="672827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41728</xdr:rowOff>
    </xdr:from>
    <xdr:to>
      <xdr:col>107</xdr:col>
      <xdr:colOff>50800</xdr:colOff>
      <xdr:row>39</xdr:row>
      <xdr:rowOff>64044</xdr:rowOff>
    </xdr:to>
    <xdr:cxnSp macro="">
      <xdr:nvCxnSpPr>
        <xdr:cNvPr id="751" name="直線コネクタ 750"/>
        <xdr:cNvCxnSpPr/>
      </xdr:nvCxnSpPr>
      <xdr:spPr>
        <a:xfrm flipV="1">
          <a:off x="19545300" y="6728278"/>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64044</xdr:rowOff>
    </xdr:from>
    <xdr:to>
      <xdr:col>102</xdr:col>
      <xdr:colOff>114300</xdr:colOff>
      <xdr:row>39</xdr:row>
      <xdr:rowOff>89190</xdr:rowOff>
    </xdr:to>
    <xdr:cxnSp macro="">
      <xdr:nvCxnSpPr>
        <xdr:cNvPr id="754" name="直線コネクタ 753"/>
        <xdr:cNvCxnSpPr/>
      </xdr:nvCxnSpPr>
      <xdr:spPr>
        <a:xfrm flipV="1">
          <a:off x="18656300" y="67505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165970</xdr:rowOff>
    </xdr:from>
    <xdr:to>
      <xdr:col>116</xdr:col>
      <xdr:colOff>114300</xdr:colOff>
      <xdr:row>39</xdr:row>
      <xdr:rowOff>96120</xdr:rowOff>
    </xdr:to>
    <xdr:sp macro="" textlink="">
      <xdr:nvSpPr>
        <xdr:cNvPr id="764" name="楕円 763"/>
        <xdr:cNvSpPr/>
      </xdr:nvSpPr>
      <xdr:spPr>
        <a:xfrm>
          <a:off x="22110700" y="6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97153</xdr:rowOff>
    </xdr:from>
    <xdr:ext cx="378565" cy="259045"/>
    <xdr:sp macro="" textlink="">
      <xdr:nvSpPr>
        <xdr:cNvPr id="765" name="投資及び出資金該当値テキスト"/>
        <xdr:cNvSpPr txBox="1"/>
      </xdr:nvSpPr>
      <xdr:spPr>
        <a:xfrm>
          <a:off x="22212300" y="661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30552</xdr:rowOff>
    </xdr:from>
    <xdr:to>
      <xdr:col>112</xdr:col>
      <xdr:colOff>38100</xdr:colOff>
      <xdr:row>39</xdr:row>
      <xdr:rowOff>132152</xdr:rowOff>
    </xdr:to>
    <xdr:sp macro="" textlink="">
      <xdr:nvSpPr>
        <xdr:cNvPr id="766" name="楕円 765"/>
        <xdr:cNvSpPr/>
      </xdr:nvSpPr>
      <xdr:spPr>
        <a:xfrm>
          <a:off x="21272500" y="67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123279</xdr:rowOff>
    </xdr:from>
    <xdr:ext cx="378565" cy="259045"/>
    <xdr:sp macro="" textlink="">
      <xdr:nvSpPr>
        <xdr:cNvPr id="767" name="テキスト ボックス 766"/>
        <xdr:cNvSpPr txBox="1"/>
      </xdr:nvSpPr>
      <xdr:spPr>
        <a:xfrm>
          <a:off x="21134017" y="680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162378</xdr:rowOff>
    </xdr:from>
    <xdr:to>
      <xdr:col>107</xdr:col>
      <xdr:colOff>101600</xdr:colOff>
      <xdr:row>39</xdr:row>
      <xdr:rowOff>92528</xdr:rowOff>
    </xdr:to>
    <xdr:sp macro="" textlink="">
      <xdr:nvSpPr>
        <xdr:cNvPr id="768" name="楕円 767"/>
        <xdr:cNvSpPr/>
      </xdr:nvSpPr>
      <xdr:spPr>
        <a:xfrm>
          <a:off x="203835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83655</xdr:rowOff>
    </xdr:from>
    <xdr:ext cx="378565" cy="259045"/>
    <xdr:sp macro="" textlink="">
      <xdr:nvSpPr>
        <xdr:cNvPr id="769" name="テキスト ボックス 768"/>
        <xdr:cNvSpPr txBox="1"/>
      </xdr:nvSpPr>
      <xdr:spPr>
        <a:xfrm>
          <a:off x="20245017" y="677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13244</xdr:rowOff>
    </xdr:from>
    <xdr:to>
      <xdr:col>102</xdr:col>
      <xdr:colOff>165100</xdr:colOff>
      <xdr:row>39</xdr:row>
      <xdr:rowOff>114844</xdr:rowOff>
    </xdr:to>
    <xdr:sp macro="" textlink="">
      <xdr:nvSpPr>
        <xdr:cNvPr id="770" name="楕円 769"/>
        <xdr:cNvSpPr/>
      </xdr:nvSpPr>
      <xdr:spPr>
        <a:xfrm>
          <a:off x="194945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105971</xdr:rowOff>
    </xdr:from>
    <xdr:ext cx="378565" cy="259045"/>
    <xdr:sp macro="" textlink="">
      <xdr:nvSpPr>
        <xdr:cNvPr id="771" name="テキスト ボックス 770"/>
        <xdr:cNvSpPr txBox="1"/>
      </xdr:nvSpPr>
      <xdr:spPr>
        <a:xfrm>
          <a:off x="19356017" y="679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38390</xdr:rowOff>
    </xdr:from>
    <xdr:to>
      <xdr:col>98</xdr:col>
      <xdr:colOff>38100</xdr:colOff>
      <xdr:row>39</xdr:row>
      <xdr:rowOff>139990</xdr:rowOff>
    </xdr:to>
    <xdr:sp macro="" textlink="">
      <xdr:nvSpPr>
        <xdr:cNvPr id="772" name="楕円 771"/>
        <xdr:cNvSpPr/>
      </xdr:nvSpPr>
      <xdr:spPr>
        <a:xfrm>
          <a:off x="18605500" y="6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131117</xdr:rowOff>
    </xdr:from>
    <xdr:ext cx="313932" cy="259045"/>
    <xdr:sp macro="" textlink="">
      <xdr:nvSpPr>
        <xdr:cNvPr id="773" name="テキスト ボックス 772"/>
        <xdr:cNvSpPr txBox="1"/>
      </xdr:nvSpPr>
      <xdr:spPr>
        <a:xfrm>
          <a:off x="18499333" y="681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160663</xdr:rowOff>
    </xdr:from>
    <xdr:to>
      <xdr:col>116</xdr:col>
      <xdr:colOff>63500</xdr:colOff>
      <xdr:row>77</xdr:row>
      <xdr:rowOff>4163</xdr:rowOff>
    </xdr:to>
    <xdr:cxnSp macro="">
      <xdr:nvCxnSpPr>
        <xdr:cNvPr id="858" name="直線コネクタ 857"/>
        <xdr:cNvCxnSpPr/>
      </xdr:nvCxnSpPr>
      <xdr:spPr>
        <a:xfrm flipV="1">
          <a:off x="21323300" y="13190863"/>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129825</xdr:rowOff>
    </xdr:from>
    <xdr:to>
      <xdr:col>111</xdr:col>
      <xdr:colOff>177800</xdr:colOff>
      <xdr:row>77</xdr:row>
      <xdr:rowOff>4163</xdr:rowOff>
    </xdr:to>
    <xdr:cxnSp macro="">
      <xdr:nvCxnSpPr>
        <xdr:cNvPr id="861" name="直線コネクタ 860"/>
        <xdr:cNvCxnSpPr/>
      </xdr:nvCxnSpPr>
      <xdr:spPr>
        <a:xfrm>
          <a:off x="20434300" y="12988575"/>
          <a:ext cx="889000" cy="2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129825</xdr:rowOff>
    </xdr:from>
    <xdr:to>
      <xdr:col>107</xdr:col>
      <xdr:colOff>50800</xdr:colOff>
      <xdr:row>75</xdr:row>
      <xdr:rowOff>143358</xdr:rowOff>
    </xdr:to>
    <xdr:cxnSp macro="">
      <xdr:nvCxnSpPr>
        <xdr:cNvPr id="864" name="直線コネクタ 863"/>
        <xdr:cNvCxnSpPr/>
      </xdr:nvCxnSpPr>
      <xdr:spPr>
        <a:xfrm flipV="1">
          <a:off x="19545300" y="12988575"/>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143358</xdr:rowOff>
    </xdr:from>
    <xdr:to>
      <xdr:col>102</xdr:col>
      <xdr:colOff>114300</xdr:colOff>
      <xdr:row>76</xdr:row>
      <xdr:rowOff>64422</xdr:rowOff>
    </xdr:to>
    <xdr:cxnSp macro="">
      <xdr:nvCxnSpPr>
        <xdr:cNvPr id="867" name="直線コネクタ 866"/>
        <xdr:cNvCxnSpPr/>
      </xdr:nvCxnSpPr>
      <xdr:spPr>
        <a:xfrm flipV="1">
          <a:off x="18656300" y="13002108"/>
          <a:ext cx="8890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109863</xdr:rowOff>
    </xdr:from>
    <xdr:to>
      <xdr:col>116</xdr:col>
      <xdr:colOff>114300</xdr:colOff>
      <xdr:row>77</xdr:row>
      <xdr:rowOff>40013</xdr:rowOff>
    </xdr:to>
    <xdr:sp macro="" textlink="">
      <xdr:nvSpPr>
        <xdr:cNvPr id="877" name="楕円 876"/>
        <xdr:cNvSpPr/>
      </xdr:nvSpPr>
      <xdr:spPr>
        <a:xfrm>
          <a:off x="22110700" y="131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88290</xdr:rowOff>
    </xdr:from>
    <xdr:ext cx="534377" cy="259045"/>
    <xdr:sp macro="" textlink="">
      <xdr:nvSpPr>
        <xdr:cNvPr id="878" name="繰出金該当値テキスト"/>
        <xdr:cNvSpPr txBox="1"/>
      </xdr:nvSpPr>
      <xdr:spPr>
        <a:xfrm>
          <a:off x="22212300" y="131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124813</xdr:rowOff>
    </xdr:from>
    <xdr:to>
      <xdr:col>112</xdr:col>
      <xdr:colOff>38100</xdr:colOff>
      <xdr:row>77</xdr:row>
      <xdr:rowOff>54963</xdr:rowOff>
    </xdr:to>
    <xdr:sp macro="" textlink="">
      <xdr:nvSpPr>
        <xdr:cNvPr id="879" name="楕円 878"/>
        <xdr:cNvSpPr/>
      </xdr:nvSpPr>
      <xdr:spPr>
        <a:xfrm>
          <a:off x="21272500" y="13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46090</xdr:rowOff>
    </xdr:from>
    <xdr:ext cx="534377" cy="259045"/>
    <xdr:sp macro="" textlink="">
      <xdr:nvSpPr>
        <xdr:cNvPr id="880" name="テキスト ボックス 879"/>
        <xdr:cNvSpPr txBox="1"/>
      </xdr:nvSpPr>
      <xdr:spPr>
        <a:xfrm>
          <a:off x="21056111" y="132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79025</xdr:rowOff>
    </xdr:from>
    <xdr:to>
      <xdr:col>107</xdr:col>
      <xdr:colOff>101600</xdr:colOff>
      <xdr:row>76</xdr:row>
      <xdr:rowOff>9175</xdr:rowOff>
    </xdr:to>
    <xdr:sp macro="" textlink="">
      <xdr:nvSpPr>
        <xdr:cNvPr id="881" name="楕円 880"/>
        <xdr:cNvSpPr/>
      </xdr:nvSpPr>
      <xdr:spPr>
        <a:xfrm>
          <a:off x="20383500" y="129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25702</xdr:rowOff>
    </xdr:from>
    <xdr:ext cx="534377" cy="259045"/>
    <xdr:sp macro="" textlink="">
      <xdr:nvSpPr>
        <xdr:cNvPr id="882" name="テキスト ボックス 881"/>
        <xdr:cNvSpPr txBox="1"/>
      </xdr:nvSpPr>
      <xdr:spPr>
        <a:xfrm>
          <a:off x="20167111" y="127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92558</xdr:rowOff>
    </xdr:from>
    <xdr:to>
      <xdr:col>102</xdr:col>
      <xdr:colOff>165100</xdr:colOff>
      <xdr:row>76</xdr:row>
      <xdr:rowOff>22709</xdr:rowOff>
    </xdr:to>
    <xdr:sp macro="" textlink="">
      <xdr:nvSpPr>
        <xdr:cNvPr id="883" name="楕円 882"/>
        <xdr:cNvSpPr/>
      </xdr:nvSpPr>
      <xdr:spPr>
        <a:xfrm>
          <a:off x="19494500" y="129513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39235</xdr:rowOff>
    </xdr:from>
    <xdr:ext cx="534377" cy="259045"/>
    <xdr:sp macro="" textlink="">
      <xdr:nvSpPr>
        <xdr:cNvPr id="884" name="テキスト ボックス 883"/>
        <xdr:cNvSpPr txBox="1"/>
      </xdr:nvSpPr>
      <xdr:spPr>
        <a:xfrm>
          <a:off x="19278111" y="12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13622</xdr:rowOff>
    </xdr:from>
    <xdr:to>
      <xdr:col>98</xdr:col>
      <xdr:colOff>38100</xdr:colOff>
      <xdr:row>76</xdr:row>
      <xdr:rowOff>115222</xdr:rowOff>
    </xdr:to>
    <xdr:sp macro="" textlink="">
      <xdr:nvSpPr>
        <xdr:cNvPr id="885" name="楕円 884"/>
        <xdr:cNvSpPr/>
      </xdr:nvSpPr>
      <xdr:spPr>
        <a:xfrm>
          <a:off x="18605500" y="130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106349</xdr:rowOff>
    </xdr:from>
    <xdr:ext cx="534377" cy="259045"/>
    <xdr:sp macro="" textlink="">
      <xdr:nvSpPr>
        <xdr:cNvPr id="886" name="テキスト ボックス 885"/>
        <xdr:cNvSpPr txBox="1"/>
      </xdr:nvSpPr>
      <xdr:spPr>
        <a:xfrm>
          <a:off x="18389111" y="131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住民一人あたりの決算額は</a:t>
          </a:r>
          <a:r>
            <a:rPr kumimoji="1" lang="en-US" altLang="ja-JP" sz="1300">
              <a:latin typeface="ＭＳ Ｐゴシック" panose="020B0600070205080204" pitchFamily="50" charset="-128"/>
              <a:ea typeface="ＭＳ Ｐゴシック" panose="020B0600070205080204" pitchFamily="50" charset="-128"/>
            </a:rPr>
            <a:t>333,373</a:t>
          </a:r>
          <a:r>
            <a:rPr kumimoji="1" lang="ja-JP" altLang="en-US" sz="1300">
              <a:latin typeface="ＭＳ Ｐゴシック" panose="020B0600070205080204" pitchFamily="50" charset="-128"/>
              <a:ea typeface="ＭＳ Ｐゴシック" panose="020B0600070205080204" pitchFamily="50" charset="-128"/>
            </a:rPr>
            <a:t>円となった。主な増減については、物件費、普通建設事業費（うち更新整備）の増、公債費の減である。まず、物件費については、近年、データセキュリティの強化・災害対策としてサーバーをクラウド環境に移行したことによるシステム使用料の増加や、ふるさと納税寄附金増加に伴う返礼品・通信運搬費などの増加によって決算額が増加傾向にある。次に、普通建設事業費（うち更新整備）については老朽化した橋梁の改修や各公共施設の更新等の実施により増加している。予防保全型の管理の導入などにより更新費用の抑制に努める要がある。最後に公債費の減少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年度に大型事業に伴う市債の償還が終了したことなどによるものである。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59,735
58,719
45.51
20,174,945
19,914,049
217,869
11,641,064
17,771,404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69748</xdr:rowOff>
    </xdr:from>
    <xdr:to>
      <xdr:col>24</xdr:col>
      <xdr:colOff>63500</xdr:colOff>
      <xdr:row>34</xdr:row>
      <xdr:rowOff>77064</xdr:rowOff>
    </xdr:to>
    <xdr:cxnSp macro="">
      <xdr:nvCxnSpPr>
        <xdr:cNvPr id="59" name="直線コネクタ 58"/>
        <xdr:cNvCxnSpPr/>
      </xdr:nvCxnSpPr>
      <xdr:spPr>
        <a:xfrm flipV="1">
          <a:off x="3797300" y="589904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77064</xdr:rowOff>
    </xdr:from>
    <xdr:to>
      <xdr:col>19</xdr:col>
      <xdr:colOff>177800</xdr:colOff>
      <xdr:row>34</xdr:row>
      <xdr:rowOff>128727</xdr:rowOff>
    </xdr:to>
    <xdr:cxnSp macro="">
      <xdr:nvCxnSpPr>
        <xdr:cNvPr id="62" name="直線コネクタ 61"/>
        <xdr:cNvCxnSpPr/>
      </xdr:nvCxnSpPr>
      <xdr:spPr>
        <a:xfrm flipV="1">
          <a:off x="2908300" y="5906364"/>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89408</xdr:rowOff>
    </xdr:from>
    <xdr:to>
      <xdr:col>15</xdr:col>
      <xdr:colOff>50800</xdr:colOff>
      <xdr:row>34</xdr:row>
      <xdr:rowOff>128727</xdr:rowOff>
    </xdr:to>
    <xdr:cxnSp macro="">
      <xdr:nvCxnSpPr>
        <xdr:cNvPr id="65" name="直線コネクタ 64"/>
        <xdr:cNvCxnSpPr/>
      </xdr:nvCxnSpPr>
      <xdr:spPr>
        <a:xfrm>
          <a:off x="2019300" y="5747258"/>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89408</xdr:rowOff>
    </xdr:from>
    <xdr:to>
      <xdr:col>10</xdr:col>
      <xdr:colOff>114300</xdr:colOff>
      <xdr:row>33</xdr:row>
      <xdr:rowOff>145643</xdr:rowOff>
    </xdr:to>
    <xdr:cxnSp macro="">
      <xdr:nvCxnSpPr>
        <xdr:cNvPr id="68" name="直線コネクタ 67"/>
        <xdr:cNvCxnSpPr/>
      </xdr:nvCxnSpPr>
      <xdr:spPr>
        <a:xfrm flipV="1">
          <a:off x="1130300" y="574725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18948</xdr:rowOff>
    </xdr:from>
    <xdr:to>
      <xdr:col>24</xdr:col>
      <xdr:colOff>114300</xdr:colOff>
      <xdr:row>34</xdr:row>
      <xdr:rowOff>120548</xdr:rowOff>
    </xdr:to>
    <xdr:sp macro="" textlink="">
      <xdr:nvSpPr>
        <xdr:cNvPr id="78" name="楕円 77"/>
        <xdr:cNvSpPr/>
      </xdr:nvSpPr>
      <xdr:spPr>
        <a:xfrm>
          <a:off x="4584700" y="5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41825</xdr:rowOff>
    </xdr:from>
    <xdr:ext cx="469744" cy="259045"/>
    <xdr:sp macro="" textlink="">
      <xdr:nvSpPr>
        <xdr:cNvPr id="79" name="議会費該当値テキスト"/>
        <xdr:cNvSpPr txBox="1"/>
      </xdr:nvSpPr>
      <xdr:spPr>
        <a:xfrm>
          <a:off x="4686300" y="56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26264</xdr:rowOff>
    </xdr:from>
    <xdr:to>
      <xdr:col>20</xdr:col>
      <xdr:colOff>38100</xdr:colOff>
      <xdr:row>34</xdr:row>
      <xdr:rowOff>127864</xdr:rowOff>
    </xdr:to>
    <xdr:sp macro="" textlink="">
      <xdr:nvSpPr>
        <xdr:cNvPr id="80" name="楕円 79"/>
        <xdr:cNvSpPr/>
      </xdr:nvSpPr>
      <xdr:spPr>
        <a:xfrm>
          <a:off x="3746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144391</xdr:rowOff>
    </xdr:from>
    <xdr:ext cx="469744" cy="259045"/>
    <xdr:sp macro="" textlink="">
      <xdr:nvSpPr>
        <xdr:cNvPr id="81" name="テキスト ボックス 80"/>
        <xdr:cNvSpPr txBox="1"/>
      </xdr:nvSpPr>
      <xdr:spPr>
        <a:xfrm>
          <a:off x="3562428" y="56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77927</xdr:rowOff>
    </xdr:from>
    <xdr:to>
      <xdr:col>15</xdr:col>
      <xdr:colOff>101600</xdr:colOff>
      <xdr:row>35</xdr:row>
      <xdr:rowOff>8077</xdr:rowOff>
    </xdr:to>
    <xdr:sp macro="" textlink="">
      <xdr:nvSpPr>
        <xdr:cNvPr id="82" name="楕円 81"/>
        <xdr:cNvSpPr/>
      </xdr:nvSpPr>
      <xdr:spPr>
        <a:xfrm>
          <a:off x="2857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24604</xdr:rowOff>
    </xdr:from>
    <xdr:ext cx="469744" cy="259045"/>
    <xdr:sp macro="" textlink="">
      <xdr:nvSpPr>
        <xdr:cNvPr id="83" name="テキスト ボックス 82"/>
        <xdr:cNvSpPr txBox="1"/>
      </xdr:nvSpPr>
      <xdr:spPr>
        <a:xfrm>
          <a:off x="2673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38608</xdr:rowOff>
    </xdr:from>
    <xdr:to>
      <xdr:col>10</xdr:col>
      <xdr:colOff>165100</xdr:colOff>
      <xdr:row>33</xdr:row>
      <xdr:rowOff>140208</xdr:rowOff>
    </xdr:to>
    <xdr:sp macro="" textlink="">
      <xdr:nvSpPr>
        <xdr:cNvPr id="84" name="楕円 83"/>
        <xdr:cNvSpPr/>
      </xdr:nvSpPr>
      <xdr:spPr>
        <a:xfrm>
          <a:off x="1968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156735</xdr:rowOff>
    </xdr:from>
    <xdr:ext cx="469744" cy="259045"/>
    <xdr:sp macro="" textlink="">
      <xdr:nvSpPr>
        <xdr:cNvPr id="85" name="テキスト ボックス 84"/>
        <xdr:cNvSpPr txBox="1"/>
      </xdr:nvSpPr>
      <xdr:spPr>
        <a:xfrm>
          <a:off x="1784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94843</xdr:rowOff>
    </xdr:from>
    <xdr:to>
      <xdr:col>6</xdr:col>
      <xdr:colOff>38100</xdr:colOff>
      <xdr:row>34</xdr:row>
      <xdr:rowOff>24993</xdr:rowOff>
    </xdr:to>
    <xdr:sp macro="" textlink="">
      <xdr:nvSpPr>
        <xdr:cNvPr id="86" name="楕円 85"/>
        <xdr:cNvSpPr/>
      </xdr:nvSpPr>
      <xdr:spPr>
        <a:xfrm>
          <a:off x="1079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41520</xdr:rowOff>
    </xdr:from>
    <xdr:ext cx="469744" cy="259045"/>
    <xdr:sp macro="" textlink="">
      <xdr:nvSpPr>
        <xdr:cNvPr id="87" name="テキスト ボックス 86"/>
        <xdr:cNvSpPr txBox="1"/>
      </xdr:nvSpPr>
      <xdr:spPr>
        <a:xfrm>
          <a:off x="895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63331</xdr:rowOff>
    </xdr:from>
    <xdr:to>
      <xdr:col>24</xdr:col>
      <xdr:colOff>63500</xdr:colOff>
      <xdr:row>58</xdr:row>
      <xdr:rowOff>21987</xdr:rowOff>
    </xdr:to>
    <xdr:cxnSp macro="">
      <xdr:nvCxnSpPr>
        <xdr:cNvPr id="119" name="直線コネクタ 118"/>
        <xdr:cNvCxnSpPr/>
      </xdr:nvCxnSpPr>
      <xdr:spPr>
        <a:xfrm flipV="1">
          <a:off x="3797300" y="9835981"/>
          <a:ext cx="8382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21987</xdr:rowOff>
    </xdr:from>
    <xdr:to>
      <xdr:col>19</xdr:col>
      <xdr:colOff>177800</xdr:colOff>
      <xdr:row>58</xdr:row>
      <xdr:rowOff>82615</xdr:rowOff>
    </xdr:to>
    <xdr:cxnSp macro="">
      <xdr:nvCxnSpPr>
        <xdr:cNvPr id="122" name="直線コネクタ 121"/>
        <xdr:cNvCxnSpPr/>
      </xdr:nvCxnSpPr>
      <xdr:spPr>
        <a:xfrm flipV="1">
          <a:off x="2908300" y="9966087"/>
          <a:ext cx="889000" cy="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150673</xdr:rowOff>
    </xdr:from>
    <xdr:to>
      <xdr:col>15</xdr:col>
      <xdr:colOff>50800</xdr:colOff>
      <xdr:row>58</xdr:row>
      <xdr:rowOff>82615</xdr:rowOff>
    </xdr:to>
    <xdr:cxnSp macro="">
      <xdr:nvCxnSpPr>
        <xdr:cNvPr id="125" name="直線コネクタ 124"/>
        <xdr:cNvCxnSpPr/>
      </xdr:nvCxnSpPr>
      <xdr:spPr>
        <a:xfrm>
          <a:off x="2019300" y="9923323"/>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150673</xdr:rowOff>
    </xdr:from>
    <xdr:to>
      <xdr:col>10</xdr:col>
      <xdr:colOff>114300</xdr:colOff>
      <xdr:row>58</xdr:row>
      <xdr:rowOff>59870</xdr:rowOff>
    </xdr:to>
    <xdr:cxnSp macro="">
      <xdr:nvCxnSpPr>
        <xdr:cNvPr id="128" name="直線コネクタ 127"/>
        <xdr:cNvCxnSpPr/>
      </xdr:nvCxnSpPr>
      <xdr:spPr>
        <a:xfrm flipV="1">
          <a:off x="1130300" y="9923323"/>
          <a:ext cx="889000"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12531</xdr:rowOff>
    </xdr:from>
    <xdr:to>
      <xdr:col>24</xdr:col>
      <xdr:colOff>114300</xdr:colOff>
      <xdr:row>57</xdr:row>
      <xdr:rowOff>114131</xdr:rowOff>
    </xdr:to>
    <xdr:sp macro="" textlink="">
      <xdr:nvSpPr>
        <xdr:cNvPr id="138" name="楕円 137"/>
        <xdr:cNvSpPr/>
      </xdr:nvSpPr>
      <xdr:spPr>
        <a:xfrm>
          <a:off x="4584700" y="97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162408</xdr:rowOff>
    </xdr:from>
    <xdr:ext cx="534377" cy="259045"/>
    <xdr:sp macro="" textlink="">
      <xdr:nvSpPr>
        <xdr:cNvPr id="139" name="総務費該当値テキスト"/>
        <xdr:cNvSpPr txBox="1"/>
      </xdr:nvSpPr>
      <xdr:spPr>
        <a:xfrm>
          <a:off x="4686300" y="97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142637</xdr:rowOff>
    </xdr:from>
    <xdr:to>
      <xdr:col>20</xdr:col>
      <xdr:colOff>38100</xdr:colOff>
      <xdr:row>58</xdr:row>
      <xdr:rowOff>72787</xdr:rowOff>
    </xdr:to>
    <xdr:sp macro="" textlink="">
      <xdr:nvSpPr>
        <xdr:cNvPr id="140" name="楕円 139"/>
        <xdr:cNvSpPr/>
      </xdr:nvSpPr>
      <xdr:spPr>
        <a:xfrm>
          <a:off x="3746500" y="99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63914</xdr:rowOff>
    </xdr:from>
    <xdr:ext cx="534377" cy="259045"/>
    <xdr:sp macro="" textlink="">
      <xdr:nvSpPr>
        <xdr:cNvPr id="141" name="テキスト ボックス 140"/>
        <xdr:cNvSpPr txBox="1"/>
      </xdr:nvSpPr>
      <xdr:spPr>
        <a:xfrm>
          <a:off x="3530111" y="100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31815</xdr:rowOff>
    </xdr:from>
    <xdr:to>
      <xdr:col>15</xdr:col>
      <xdr:colOff>101600</xdr:colOff>
      <xdr:row>58</xdr:row>
      <xdr:rowOff>133415</xdr:rowOff>
    </xdr:to>
    <xdr:sp macro="" textlink="">
      <xdr:nvSpPr>
        <xdr:cNvPr id="142" name="楕円 141"/>
        <xdr:cNvSpPr/>
      </xdr:nvSpPr>
      <xdr:spPr>
        <a:xfrm>
          <a:off x="2857500" y="99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124542</xdr:rowOff>
    </xdr:from>
    <xdr:ext cx="534377" cy="259045"/>
    <xdr:sp macro="" textlink="">
      <xdr:nvSpPr>
        <xdr:cNvPr id="143" name="テキスト ボックス 142"/>
        <xdr:cNvSpPr txBox="1"/>
      </xdr:nvSpPr>
      <xdr:spPr>
        <a:xfrm>
          <a:off x="2641111" y="10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99873</xdr:rowOff>
    </xdr:from>
    <xdr:to>
      <xdr:col>10</xdr:col>
      <xdr:colOff>165100</xdr:colOff>
      <xdr:row>58</xdr:row>
      <xdr:rowOff>30023</xdr:rowOff>
    </xdr:to>
    <xdr:sp macro="" textlink="">
      <xdr:nvSpPr>
        <xdr:cNvPr id="144" name="楕円 143"/>
        <xdr:cNvSpPr/>
      </xdr:nvSpPr>
      <xdr:spPr>
        <a:xfrm>
          <a:off x="1968500" y="98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21150</xdr:rowOff>
    </xdr:from>
    <xdr:ext cx="534377" cy="259045"/>
    <xdr:sp macro="" textlink="">
      <xdr:nvSpPr>
        <xdr:cNvPr id="145" name="テキスト ボックス 144"/>
        <xdr:cNvSpPr txBox="1"/>
      </xdr:nvSpPr>
      <xdr:spPr>
        <a:xfrm>
          <a:off x="1752111" y="99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9070</xdr:rowOff>
    </xdr:from>
    <xdr:to>
      <xdr:col>6</xdr:col>
      <xdr:colOff>38100</xdr:colOff>
      <xdr:row>58</xdr:row>
      <xdr:rowOff>110670</xdr:rowOff>
    </xdr:to>
    <xdr:sp macro="" textlink="">
      <xdr:nvSpPr>
        <xdr:cNvPr id="146" name="楕円 145"/>
        <xdr:cNvSpPr/>
      </xdr:nvSpPr>
      <xdr:spPr>
        <a:xfrm>
          <a:off x="1079500" y="99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101797</xdr:rowOff>
    </xdr:from>
    <xdr:ext cx="534377" cy="259045"/>
    <xdr:sp macro="" textlink="">
      <xdr:nvSpPr>
        <xdr:cNvPr id="147" name="テキスト ボックス 146"/>
        <xdr:cNvSpPr txBox="1"/>
      </xdr:nvSpPr>
      <xdr:spPr>
        <a:xfrm>
          <a:off x="863111" y="1004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164171</xdr:rowOff>
    </xdr:from>
    <xdr:to>
      <xdr:col>24</xdr:col>
      <xdr:colOff>63500</xdr:colOff>
      <xdr:row>77</xdr:row>
      <xdr:rowOff>21862</xdr:rowOff>
    </xdr:to>
    <xdr:cxnSp macro="">
      <xdr:nvCxnSpPr>
        <xdr:cNvPr id="179" name="直線コネクタ 178"/>
        <xdr:cNvCxnSpPr/>
      </xdr:nvCxnSpPr>
      <xdr:spPr>
        <a:xfrm>
          <a:off x="3797300" y="13194371"/>
          <a:ext cx="8382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164171</xdr:rowOff>
    </xdr:from>
    <xdr:to>
      <xdr:col>19</xdr:col>
      <xdr:colOff>177800</xdr:colOff>
      <xdr:row>77</xdr:row>
      <xdr:rowOff>79524</xdr:rowOff>
    </xdr:to>
    <xdr:cxnSp macro="">
      <xdr:nvCxnSpPr>
        <xdr:cNvPr id="182" name="直線コネクタ 181"/>
        <xdr:cNvCxnSpPr/>
      </xdr:nvCxnSpPr>
      <xdr:spPr>
        <a:xfrm flipV="1">
          <a:off x="2908300" y="13194371"/>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79524</xdr:rowOff>
    </xdr:from>
    <xdr:to>
      <xdr:col>15</xdr:col>
      <xdr:colOff>50800</xdr:colOff>
      <xdr:row>77</xdr:row>
      <xdr:rowOff>106204</xdr:rowOff>
    </xdr:to>
    <xdr:cxnSp macro="">
      <xdr:nvCxnSpPr>
        <xdr:cNvPr id="185" name="直線コネクタ 184"/>
        <xdr:cNvCxnSpPr/>
      </xdr:nvCxnSpPr>
      <xdr:spPr>
        <a:xfrm flipV="1">
          <a:off x="2019300" y="13281174"/>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106204</xdr:rowOff>
    </xdr:from>
    <xdr:to>
      <xdr:col>10</xdr:col>
      <xdr:colOff>114300</xdr:colOff>
      <xdr:row>78</xdr:row>
      <xdr:rowOff>44374</xdr:rowOff>
    </xdr:to>
    <xdr:cxnSp macro="">
      <xdr:nvCxnSpPr>
        <xdr:cNvPr id="188" name="直線コネクタ 187"/>
        <xdr:cNvCxnSpPr/>
      </xdr:nvCxnSpPr>
      <xdr:spPr>
        <a:xfrm flipV="1">
          <a:off x="1130300" y="13307854"/>
          <a:ext cx="889000" cy="10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142512</xdr:rowOff>
    </xdr:from>
    <xdr:to>
      <xdr:col>24</xdr:col>
      <xdr:colOff>114300</xdr:colOff>
      <xdr:row>77</xdr:row>
      <xdr:rowOff>72662</xdr:rowOff>
    </xdr:to>
    <xdr:sp macro="" textlink="">
      <xdr:nvSpPr>
        <xdr:cNvPr id="198" name="楕円 197"/>
        <xdr:cNvSpPr/>
      </xdr:nvSpPr>
      <xdr:spPr>
        <a:xfrm>
          <a:off x="4584700" y="131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120939</xdr:rowOff>
    </xdr:from>
    <xdr:ext cx="599010" cy="259045"/>
    <xdr:sp macro="" textlink="">
      <xdr:nvSpPr>
        <xdr:cNvPr id="199" name="民生費該当値テキスト"/>
        <xdr:cNvSpPr txBox="1"/>
      </xdr:nvSpPr>
      <xdr:spPr>
        <a:xfrm>
          <a:off x="4686300" y="1315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113371</xdr:rowOff>
    </xdr:from>
    <xdr:to>
      <xdr:col>20</xdr:col>
      <xdr:colOff>38100</xdr:colOff>
      <xdr:row>77</xdr:row>
      <xdr:rowOff>43521</xdr:rowOff>
    </xdr:to>
    <xdr:sp macro="" textlink="">
      <xdr:nvSpPr>
        <xdr:cNvPr id="200" name="楕円 199"/>
        <xdr:cNvSpPr/>
      </xdr:nvSpPr>
      <xdr:spPr>
        <a:xfrm>
          <a:off x="3746500" y="131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34648</xdr:rowOff>
    </xdr:from>
    <xdr:ext cx="599010" cy="259045"/>
    <xdr:sp macro="" textlink="">
      <xdr:nvSpPr>
        <xdr:cNvPr id="201" name="テキスト ボックス 200"/>
        <xdr:cNvSpPr txBox="1"/>
      </xdr:nvSpPr>
      <xdr:spPr>
        <a:xfrm>
          <a:off x="3497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28724</xdr:rowOff>
    </xdr:from>
    <xdr:to>
      <xdr:col>15</xdr:col>
      <xdr:colOff>101600</xdr:colOff>
      <xdr:row>77</xdr:row>
      <xdr:rowOff>130324</xdr:rowOff>
    </xdr:to>
    <xdr:sp macro="" textlink="">
      <xdr:nvSpPr>
        <xdr:cNvPr id="202" name="楕円 201"/>
        <xdr:cNvSpPr/>
      </xdr:nvSpPr>
      <xdr:spPr>
        <a:xfrm>
          <a:off x="2857500" y="132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121451</xdr:rowOff>
    </xdr:from>
    <xdr:ext cx="599010" cy="259045"/>
    <xdr:sp macro="" textlink="">
      <xdr:nvSpPr>
        <xdr:cNvPr id="203" name="テキスト ボックス 202"/>
        <xdr:cNvSpPr txBox="1"/>
      </xdr:nvSpPr>
      <xdr:spPr>
        <a:xfrm>
          <a:off x="2608795" y="133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55404</xdr:rowOff>
    </xdr:from>
    <xdr:to>
      <xdr:col>10</xdr:col>
      <xdr:colOff>165100</xdr:colOff>
      <xdr:row>77</xdr:row>
      <xdr:rowOff>157004</xdr:rowOff>
    </xdr:to>
    <xdr:sp macro="" textlink="">
      <xdr:nvSpPr>
        <xdr:cNvPr id="204" name="楕円 203"/>
        <xdr:cNvSpPr/>
      </xdr:nvSpPr>
      <xdr:spPr>
        <a:xfrm>
          <a:off x="1968500" y="132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148131</xdr:rowOff>
    </xdr:from>
    <xdr:ext cx="599010" cy="259045"/>
    <xdr:sp macro="" textlink="">
      <xdr:nvSpPr>
        <xdr:cNvPr id="205" name="テキスト ボックス 204"/>
        <xdr:cNvSpPr txBox="1"/>
      </xdr:nvSpPr>
      <xdr:spPr>
        <a:xfrm>
          <a:off x="1719795" y="1334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165024</xdr:rowOff>
    </xdr:from>
    <xdr:to>
      <xdr:col>6</xdr:col>
      <xdr:colOff>38100</xdr:colOff>
      <xdr:row>78</xdr:row>
      <xdr:rowOff>95174</xdr:rowOff>
    </xdr:to>
    <xdr:sp macro="" textlink="">
      <xdr:nvSpPr>
        <xdr:cNvPr id="206" name="楕円 205"/>
        <xdr:cNvSpPr/>
      </xdr:nvSpPr>
      <xdr:spPr>
        <a:xfrm>
          <a:off x="1079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86301</xdr:rowOff>
    </xdr:from>
    <xdr:ext cx="599010" cy="259045"/>
    <xdr:sp macro="" textlink="">
      <xdr:nvSpPr>
        <xdr:cNvPr id="207" name="テキスト ボックス 206"/>
        <xdr:cNvSpPr txBox="1"/>
      </xdr:nvSpPr>
      <xdr:spPr>
        <a:xfrm>
          <a:off x="830795" y="1345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68393</xdr:rowOff>
    </xdr:from>
    <xdr:to>
      <xdr:col>24</xdr:col>
      <xdr:colOff>63500</xdr:colOff>
      <xdr:row>98</xdr:row>
      <xdr:rowOff>103156</xdr:rowOff>
    </xdr:to>
    <xdr:cxnSp macro="">
      <xdr:nvCxnSpPr>
        <xdr:cNvPr id="239" name="直線コネクタ 238"/>
        <xdr:cNvCxnSpPr/>
      </xdr:nvCxnSpPr>
      <xdr:spPr>
        <a:xfrm flipV="1">
          <a:off x="3797300" y="16870493"/>
          <a:ext cx="8382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93996</xdr:rowOff>
    </xdr:from>
    <xdr:to>
      <xdr:col>19</xdr:col>
      <xdr:colOff>177800</xdr:colOff>
      <xdr:row>98</xdr:row>
      <xdr:rowOff>103156</xdr:rowOff>
    </xdr:to>
    <xdr:cxnSp macro="">
      <xdr:nvCxnSpPr>
        <xdr:cNvPr id="242" name="直線コネクタ 241"/>
        <xdr:cNvCxnSpPr/>
      </xdr:nvCxnSpPr>
      <xdr:spPr>
        <a:xfrm>
          <a:off x="2908300" y="16896096"/>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93996</xdr:rowOff>
    </xdr:from>
    <xdr:to>
      <xdr:col>15</xdr:col>
      <xdr:colOff>50800</xdr:colOff>
      <xdr:row>98</xdr:row>
      <xdr:rowOff>111353</xdr:rowOff>
    </xdr:to>
    <xdr:cxnSp macro="">
      <xdr:nvCxnSpPr>
        <xdr:cNvPr id="245" name="直線コネクタ 244"/>
        <xdr:cNvCxnSpPr/>
      </xdr:nvCxnSpPr>
      <xdr:spPr>
        <a:xfrm flipV="1">
          <a:off x="2019300" y="16896096"/>
          <a:ext cx="8890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102651</xdr:rowOff>
    </xdr:from>
    <xdr:to>
      <xdr:col>10</xdr:col>
      <xdr:colOff>114300</xdr:colOff>
      <xdr:row>98</xdr:row>
      <xdr:rowOff>111353</xdr:rowOff>
    </xdr:to>
    <xdr:cxnSp macro="">
      <xdr:nvCxnSpPr>
        <xdr:cNvPr id="248" name="直線コネクタ 247"/>
        <xdr:cNvCxnSpPr/>
      </xdr:nvCxnSpPr>
      <xdr:spPr>
        <a:xfrm>
          <a:off x="1130300" y="16904751"/>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17593</xdr:rowOff>
    </xdr:from>
    <xdr:to>
      <xdr:col>24</xdr:col>
      <xdr:colOff>114300</xdr:colOff>
      <xdr:row>98</xdr:row>
      <xdr:rowOff>119193</xdr:rowOff>
    </xdr:to>
    <xdr:sp macro="" textlink="">
      <xdr:nvSpPr>
        <xdr:cNvPr id="258" name="楕円 257"/>
        <xdr:cNvSpPr/>
      </xdr:nvSpPr>
      <xdr:spPr>
        <a:xfrm>
          <a:off x="4584700" y="168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40470</xdr:rowOff>
    </xdr:from>
    <xdr:ext cx="534377" cy="259045"/>
    <xdr:sp macro="" textlink="">
      <xdr:nvSpPr>
        <xdr:cNvPr id="259" name="衛生費該当値テキスト"/>
        <xdr:cNvSpPr txBox="1"/>
      </xdr:nvSpPr>
      <xdr:spPr>
        <a:xfrm>
          <a:off x="4686300" y="166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52356</xdr:rowOff>
    </xdr:from>
    <xdr:to>
      <xdr:col>20</xdr:col>
      <xdr:colOff>38100</xdr:colOff>
      <xdr:row>98</xdr:row>
      <xdr:rowOff>153956</xdr:rowOff>
    </xdr:to>
    <xdr:sp macro="" textlink="">
      <xdr:nvSpPr>
        <xdr:cNvPr id="260" name="楕円 259"/>
        <xdr:cNvSpPr/>
      </xdr:nvSpPr>
      <xdr:spPr>
        <a:xfrm>
          <a:off x="3746500" y="168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145083</xdr:rowOff>
    </xdr:from>
    <xdr:ext cx="534377" cy="259045"/>
    <xdr:sp macro="" textlink="">
      <xdr:nvSpPr>
        <xdr:cNvPr id="261" name="テキスト ボックス 260"/>
        <xdr:cNvSpPr txBox="1"/>
      </xdr:nvSpPr>
      <xdr:spPr>
        <a:xfrm>
          <a:off x="3530111" y="1694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43196</xdr:rowOff>
    </xdr:from>
    <xdr:to>
      <xdr:col>15</xdr:col>
      <xdr:colOff>101600</xdr:colOff>
      <xdr:row>98</xdr:row>
      <xdr:rowOff>144796</xdr:rowOff>
    </xdr:to>
    <xdr:sp macro="" textlink="">
      <xdr:nvSpPr>
        <xdr:cNvPr id="262" name="楕円 261"/>
        <xdr:cNvSpPr/>
      </xdr:nvSpPr>
      <xdr:spPr>
        <a:xfrm>
          <a:off x="2857500" y="168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135923</xdr:rowOff>
    </xdr:from>
    <xdr:ext cx="534377" cy="259045"/>
    <xdr:sp macro="" textlink="">
      <xdr:nvSpPr>
        <xdr:cNvPr id="263" name="テキスト ボックス 262"/>
        <xdr:cNvSpPr txBox="1"/>
      </xdr:nvSpPr>
      <xdr:spPr>
        <a:xfrm>
          <a:off x="2641111" y="169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60553</xdr:rowOff>
    </xdr:from>
    <xdr:to>
      <xdr:col>10</xdr:col>
      <xdr:colOff>165100</xdr:colOff>
      <xdr:row>98</xdr:row>
      <xdr:rowOff>162153</xdr:rowOff>
    </xdr:to>
    <xdr:sp macro="" textlink="">
      <xdr:nvSpPr>
        <xdr:cNvPr id="264" name="楕円 263"/>
        <xdr:cNvSpPr/>
      </xdr:nvSpPr>
      <xdr:spPr>
        <a:xfrm>
          <a:off x="1968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153280</xdr:rowOff>
    </xdr:from>
    <xdr:ext cx="534377" cy="259045"/>
    <xdr:sp macro="" textlink="">
      <xdr:nvSpPr>
        <xdr:cNvPr id="265" name="テキスト ボックス 264"/>
        <xdr:cNvSpPr txBox="1"/>
      </xdr:nvSpPr>
      <xdr:spPr>
        <a:xfrm>
          <a:off x="1752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51851</xdr:rowOff>
    </xdr:from>
    <xdr:to>
      <xdr:col>6</xdr:col>
      <xdr:colOff>38100</xdr:colOff>
      <xdr:row>98</xdr:row>
      <xdr:rowOff>153451</xdr:rowOff>
    </xdr:to>
    <xdr:sp macro="" textlink="">
      <xdr:nvSpPr>
        <xdr:cNvPr id="266" name="楕円 265"/>
        <xdr:cNvSpPr/>
      </xdr:nvSpPr>
      <xdr:spPr>
        <a:xfrm>
          <a:off x="1079500" y="168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144578</xdr:rowOff>
    </xdr:from>
    <xdr:ext cx="534377" cy="259045"/>
    <xdr:sp macro="" textlink="">
      <xdr:nvSpPr>
        <xdr:cNvPr id="267" name="テキスト ボックス 266"/>
        <xdr:cNvSpPr txBox="1"/>
      </xdr:nvSpPr>
      <xdr:spPr>
        <a:xfrm>
          <a:off x="863111" y="169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70739</xdr:rowOff>
    </xdr:from>
    <xdr:to>
      <xdr:col>55</xdr:col>
      <xdr:colOff>0</xdr:colOff>
      <xdr:row>38</xdr:row>
      <xdr:rowOff>80264</xdr:rowOff>
    </xdr:to>
    <xdr:cxnSp macro="">
      <xdr:nvCxnSpPr>
        <xdr:cNvPr id="296" name="直線コネクタ 295"/>
        <xdr:cNvCxnSpPr/>
      </xdr:nvCxnSpPr>
      <xdr:spPr>
        <a:xfrm flipV="1">
          <a:off x="9639300" y="65858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71120</xdr:rowOff>
    </xdr:from>
    <xdr:to>
      <xdr:col>50</xdr:col>
      <xdr:colOff>114300</xdr:colOff>
      <xdr:row>38</xdr:row>
      <xdr:rowOff>80264</xdr:rowOff>
    </xdr:to>
    <xdr:cxnSp macro="">
      <xdr:nvCxnSpPr>
        <xdr:cNvPr id="299" name="直線コネクタ 298"/>
        <xdr:cNvCxnSpPr/>
      </xdr:nvCxnSpPr>
      <xdr:spPr>
        <a:xfrm>
          <a:off x="8750300" y="6586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162179</xdr:rowOff>
    </xdr:from>
    <xdr:to>
      <xdr:col>45</xdr:col>
      <xdr:colOff>177800</xdr:colOff>
      <xdr:row>38</xdr:row>
      <xdr:rowOff>71120</xdr:rowOff>
    </xdr:to>
    <xdr:cxnSp macro="">
      <xdr:nvCxnSpPr>
        <xdr:cNvPr id="302" name="直線コネクタ 301"/>
        <xdr:cNvCxnSpPr/>
      </xdr:nvCxnSpPr>
      <xdr:spPr>
        <a:xfrm>
          <a:off x="7861300" y="650582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86360</xdr:rowOff>
    </xdr:from>
    <xdr:to>
      <xdr:col>41</xdr:col>
      <xdr:colOff>50800</xdr:colOff>
      <xdr:row>37</xdr:row>
      <xdr:rowOff>162179</xdr:rowOff>
    </xdr:to>
    <xdr:cxnSp macro="">
      <xdr:nvCxnSpPr>
        <xdr:cNvPr id="305" name="直線コネクタ 304"/>
        <xdr:cNvCxnSpPr/>
      </xdr:nvCxnSpPr>
      <xdr:spPr>
        <a:xfrm>
          <a:off x="6972300" y="6430010"/>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19939</xdr:rowOff>
    </xdr:from>
    <xdr:to>
      <xdr:col>55</xdr:col>
      <xdr:colOff>50800</xdr:colOff>
      <xdr:row>38</xdr:row>
      <xdr:rowOff>121539</xdr:rowOff>
    </xdr:to>
    <xdr:sp macro="" textlink="">
      <xdr:nvSpPr>
        <xdr:cNvPr id="315" name="楕円 314"/>
        <xdr:cNvSpPr/>
      </xdr:nvSpPr>
      <xdr:spPr>
        <a:xfrm>
          <a:off x="104267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169816</xdr:rowOff>
    </xdr:from>
    <xdr:ext cx="378565" cy="259045"/>
    <xdr:sp macro="" textlink="">
      <xdr:nvSpPr>
        <xdr:cNvPr id="316" name="労働費該当値テキスト"/>
        <xdr:cNvSpPr txBox="1"/>
      </xdr:nvSpPr>
      <xdr:spPr>
        <a:xfrm>
          <a:off x="10528300"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29464</xdr:rowOff>
    </xdr:from>
    <xdr:to>
      <xdr:col>50</xdr:col>
      <xdr:colOff>165100</xdr:colOff>
      <xdr:row>38</xdr:row>
      <xdr:rowOff>131064</xdr:rowOff>
    </xdr:to>
    <xdr:sp macro="" textlink="">
      <xdr:nvSpPr>
        <xdr:cNvPr id="317" name="楕円 316"/>
        <xdr:cNvSpPr/>
      </xdr:nvSpPr>
      <xdr:spPr>
        <a:xfrm>
          <a:off x="958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122191</xdr:rowOff>
    </xdr:from>
    <xdr:ext cx="378565" cy="259045"/>
    <xdr:sp macro="" textlink="">
      <xdr:nvSpPr>
        <xdr:cNvPr id="318" name="テキスト ボックス 317"/>
        <xdr:cNvSpPr txBox="1"/>
      </xdr:nvSpPr>
      <xdr:spPr>
        <a:xfrm>
          <a:off x="9450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20320</xdr:rowOff>
    </xdr:from>
    <xdr:to>
      <xdr:col>46</xdr:col>
      <xdr:colOff>38100</xdr:colOff>
      <xdr:row>38</xdr:row>
      <xdr:rowOff>121920</xdr:rowOff>
    </xdr:to>
    <xdr:sp macro="" textlink="">
      <xdr:nvSpPr>
        <xdr:cNvPr id="319" name="楕円 318"/>
        <xdr:cNvSpPr/>
      </xdr:nvSpPr>
      <xdr:spPr>
        <a:xfrm>
          <a:off x="869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113047</xdr:rowOff>
    </xdr:from>
    <xdr:ext cx="378565" cy="259045"/>
    <xdr:sp macro="" textlink="">
      <xdr:nvSpPr>
        <xdr:cNvPr id="320" name="テキスト ボックス 319"/>
        <xdr:cNvSpPr txBox="1"/>
      </xdr:nvSpPr>
      <xdr:spPr>
        <a:xfrm>
          <a:off x="856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111379</xdr:rowOff>
    </xdr:from>
    <xdr:to>
      <xdr:col>41</xdr:col>
      <xdr:colOff>101600</xdr:colOff>
      <xdr:row>38</xdr:row>
      <xdr:rowOff>41529</xdr:rowOff>
    </xdr:to>
    <xdr:sp macro="" textlink="">
      <xdr:nvSpPr>
        <xdr:cNvPr id="321" name="楕円 320"/>
        <xdr:cNvSpPr/>
      </xdr:nvSpPr>
      <xdr:spPr>
        <a:xfrm>
          <a:off x="7810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32656</xdr:rowOff>
    </xdr:from>
    <xdr:ext cx="378565" cy="259045"/>
    <xdr:sp macro="" textlink="">
      <xdr:nvSpPr>
        <xdr:cNvPr id="322" name="テキスト ボックス 321"/>
        <xdr:cNvSpPr txBox="1"/>
      </xdr:nvSpPr>
      <xdr:spPr>
        <a:xfrm>
          <a:off x="7672017" y="654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35560</xdr:rowOff>
    </xdr:from>
    <xdr:to>
      <xdr:col>36</xdr:col>
      <xdr:colOff>165100</xdr:colOff>
      <xdr:row>37</xdr:row>
      <xdr:rowOff>137160</xdr:rowOff>
    </xdr:to>
    <xdr:sp macro="" textlink="">
      <xdr:nvSpPr>
        <xdr:cNvPr id="323" name="楕円 322"/>
        <xdr:cNvSpPr/>
      </xdr:nvSpPr>
      <xdr:spPr>
        <a:xfrm>
          <a:off x="6921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128287</xdr:rowOff>
    </xdr:from>
    <xdr:ext cx="378565" cy="259045"/>
    <xdr:sp macro="" textlink="">
      <xdr:nvSpPr>
        <xdr:cNvPr id="324" name="テキスト ボックス 323"/>
        <xdr:cNvSpPr txBox="1"/>
      </xdr:nvSpPr>
      <xdr:spPr>
        <a:xfrm>
          <a:off x="6783017"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41973</xdr:rowOff>
    </xdr:from>
    <xdr:to>
      <xdr:col>55</xdr:col>
      <xdr:colOff>0</xdr:colOff>
      <xdr:row>58</xdr:row>
      <xdr:rowOff>52470</xdr:rowOff>
    </xdr:to>
    <xdr:cxnSp macro="">
      <xdr:nvCxnSpPr>
        <xdr:cNvPr id="353" name="直線コネクタ 352"/>
        <xdr:cNvCxnSpPr/>
      </xdr:nvCxnSpPr>
      <xdr:spPr>
        <a:xfrm>
          <a:off x="9639300" y="9986073"/>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41973</xdr:rowOff>
    </xdr:from>
    <xdr:to>
      <xdr:col>50</xdr:col>
      <xdr:colOff>114300</xdr:colOff>
      <xdr:row>58</xdr:row>
      <xdr:rowOff>48660</xdr:rowOff>
    </xdr:to>
    <xdr:cxnSp macro="">
      <xdr:nvCxnSpPr>
        <xdr:cNvPr id="356" name="直線コネクタ 355"/>
        <xdr:cNvCxnSpPr/>
      </xdr:nvCxnSpPr>
      <xdr:spPr>
        <a:xfrm flipV="1">
          <a:off x="8750300" y="9986073"/>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48660</xdr:rowOff>
    </xdr:from>
    <xdr:to>
      <xdr:col>45</xdr:col>
      <xdr:colOff>177800</xdr:colOff>
      <xdr:row>58</xdr:row>
      <xdr:rowOff>55594</xdr:rowOff>
    </xdr:to>
    <xdr:cxnSp macro="">
      <xdr:nvCxnSpPr>
        <xdr:cNvPr id="359" name="直線コネクタ 358"/>
        <xdr:cNvCxnSpPr/>
      </xdr:nvCxnSpPr>
      <xdr:spPr>
        <a:xfrm flipV="1">
          <a:off x="7861300" y="9992760"/>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55594</xdr:rowOff>
    </xdr:from>
    <xdr:to>
      <xdr:col>41</xdr:col>
      <xdr:colOff>50800</xdr:colOff>
      <xdr:row>58</xdr:row>
      <xdr:rowOff>116135</xdr:rowOff>
    </xdr:to>
    <xdr:cxnSp macro="">
      <xdr:nvCxnSpPr>
        <xdr:cNvPr id="362" name="直線コネクタ 361"/>
        <xdr:cNvCxnSpPr/>
      </xdr:nvCxnSpPr>
      <xdr:spPr>
        <a:xfrm flipV="1">
          <a:off x="6972300" y="9999694"/>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1670</xdr:rowOff>
    </xdr:from>
    <xdr:to>
      <xdr:col>55</xdr:col>
      <xdr:colOff>50800</xdr:colOff>
      <xdr:row>58</xdr:row>
      <xdr:rowOff>103270</xdr:rowOff>
    </xdr:to>
    <xdr:sp macro="" textlink="">
      <xdr:nvSpPr>
        <xdr:cNvPr id="372" name="楕円 371"/>
        <xdr:cNvSpPr/>
      </xdr:nvSpPr>
      <xdr:spPr>
        <a:xfrm>
          <a:off x="10426700" y="99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24547</xdr:rowOff>
    </xdr:from>
    <xdr:ext cx="469744" cy="259045"/>
    <xdr:sp macro="" textlink="">
      <xdr:nvSpPr>
        <xdr:cNvPr id="373" name="農林水産業費該当値テキスト"/>
        <xdr:cNvSpPr txBox="1"/>
      </xdr:nvSpPr>
      <xdr:spPr>
        <a:xfrm>
          <a:off x="10528300" y="97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162623</xdr:rowOff>
    </xdr:from>
    <xdr:to>
      <xdr:col>50</xdr:col>
      <xdr:colOff>165100</xdr:colOff>
      <xdr:row>58</xdr:row>
      <xdr:rowOff>92773</xdr:rowOff>
    </xdr:to>
    <xdr:sp macro="" textlink="">
      <xdr:nvSpPr>
        <xdr:cNvPr id="374" name="楕円 373"/>
        <xdr:cNvSpPr/>
      </xdr:nvSpPr>
      <xdr:spPr>
        <a:xfrm>
          <a:off x="9588500" y="99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109300</xdr:rowOff>
    </xdr:from>
    <xdr:ext cx="469744" cy="259045"/>
    <xdr:sp macro="" textlink="">
      <xdr:nvSpPr>
        <xdr:cNvPr id="375" name="テキスト ボックス 374"/>
        <xdr:cNvSpPr txBox="1"/>
      </xdr:nvSpPr>
      <xdr:spPr>
        <a:xfrm>
          <a:off x="9404428" y="971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169310</xdr:rowOff>
    </xdr:from>
    <xdr:to>
      <xdr:col>46</xdr:col>
      <xdr:colOff>38100</xdr:colOff>
      <xdr:row>58</xdr:row>
      <xdr:rowOff>99460</xdr:rowOff>
    </xdr:to>
    <xdr:sp macro="" textlink="">
      <xdr:nvSpPr>
        <xdr:cNvPr id="376" name="楕円 375"/>
        <xdr:cNvSpPr/>
      </xdr:nvSpPr>
      <xdr:spPr>
        <a:xfrm>
          <a:off x="8699500" y="99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115987</xdr:rowOff>
    </xdr:from>
    <xdr:ext cx="469744" cy="259045"/>
    <xdr:sp macro="" textlink="">
      <xdr:nvSpPr>
        <xdr:cNvPr id="377" name="テキスト ボックス 376"/>
        <xdr:cNvSpPr txBox="1"/>
      </xdr:nvSpPr>
      <xdr:spPr>
        <a:xfrm>
          <a:off x="8515428" y="97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4794</xdr:rowOff>
    </xdr:from>
    <xdr:to>
      <xdr:col>41</xdr:col>
      <xdr:colOff>101600</xdr:colOff>
      <xdr:row>58</xdr:row>
      <xdr:rowOff>106394</xdr:rowOff>
    </xdr:to>
    <xdr:sp macro="" textlink="">
      <xdr:nvSpPr>
        <xdr:cNvPr id="378" name="楕円 377"/>
        <xdr:cNvSpPr/>
      </xdr:nvSpPr>
      <xdr:spPr>
        <a:xfrm>
          <a:off x="7810500" y="99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122921</xdr:rowOff>
    </xdr:from>
    <xdr:ext cx="469744" cy="259045"/>
    <xdr:sp macro="" textlink="">
      <xdr:nvSpPr>
        <xdr:cNvPr id="379" name="テキスト ボックス 378"/>
        <xdr:cNvSpPr txBox="1"/>
      </xdr:nvSpPr>
      <xdr:spPr>
        <a:xfrm>
          <a:off x="7626428" y="97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65335</xdr:rowOff>
    </xdr:from>
    <xdr:to>
      <xdr:col>36</xdr:col>
      <xdr:colOff>165100</xdr:colOff>
      <xdr:row>58</xdr:row>
      <xdr:rowOff>166935</xdr:rowOff>
    </xdr:to>
    <xdr:sp macro="" textlink="">
      <xdr:nvSpPr>
        <xdr:cNvPr id="380" name="楕円 379"/>
        <xdr:cNvSpPr/>
      </xdr:nvSpPr>
      <xdr:spPr>
        <a:xfrm>
          <a:off x="6921500" y="100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158062</xdr:rowOff>
    </xdr:from>
    <xdr:ext cx="469744" cy="259045"/>
    <xdr:sp macro="" textlink="">
      <xdr:nvSpPr>
        <xdr:cNvPr id="381" name="テキスト ボックス 380"/>
        <xdr:cNvSpPr txBox="1"/>
      </xdr:nvSpPr>
      <xdr:spPr>
        <a:xfrm>
          <a:off x="6737428" y="101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47163</xdr:rowOff>
    </xdr:from>
    <xdr:to>
      <xdr:col>55</xdr:col>
      <xdr:colOff>0</xdr:colOff>
      <xdr:row>78</xdr:row>
      <xdr:rowOff>47620</xdr:rowOff>
    </xdr:to>
    <xdr:cxnSp macro="">
      <xdr:nvCxnSpPr>
        <xdr:cNvPr id="408" name="直線コネクタ 407"/>
        <xdr:cNvCxnSpPr/>
      </xdr:nvCxnSpPr>
      <xdr:spPr>
        <a:xfrm flipV="1">
          <a:off x="9639300" y="1342026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163291</xdr:rowOff>
    </xdr:from>
    <xdr:to>
      <xdr:col>50</xdr:col>
      <xdr:colOff>114300</xdr:colOff>
      <xdr:row>78</xdr:row>
      <xdr:rowOff>47620</xdr:rowOff>
    </xdr:to>
    <xdr:cxnSp macro="">
      <xdr:nvCxnSpPr>
        <xdr:cNvPr id="411" name="直線コネクタ 410"/>
        <xdr:cNvCxnSpPr/>
      </xdr:nvCxnSpPr>
      <xdr:spPr>
        <a:xfrm>
          <a:off x="8750300" y="13364941"/>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163291</xdr:rowOff>
    </xdr:from>
    <xdr:to>
      <xdr:col>45</xdr:col>
      <xdr:colOff>177800</xdr:colOff>
      <xdr:row>78</xdr:row>
      <xdr:rowOff>12325</xdr:rowOff>
    </xdr:to>
    <xdr:cxnSp macro="">
      <xdr:nvCxnSpPr>
        <xdr:cNvPr id="414" name="直線コネクタ 413"/>
        <xdr:cNvCxnSpPr/>
      </xdr:nvCxnSpPr>
      <xdr:spPr>
        <a:xfrm flipV="1">
          <a:off x="7861300" y="13364941"/>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12325</xdr:rowOff>
    </xdr:from>
    <xdr:to>
      <xdr:col>41</xdr:col>
      <xdr:colOff>50800</xdr:colOff>
      <xdr:row>78</xdr:row>
      <xdr:rowOff>59187</xdr:rowOff>
    </xdr:to>
    <xdr:cxnSp macro="">
      <xdr:nvCxnSpPr>
        <xdr:cNvPr id="417" name="直線コネクタ 416"/>
        <xdr:cNvCxnSpPr/>
      </xdr:nvCxnSpPr>
      <xdr:spPr>
        <a:xfrm flipV="1">
          <a:off x="6972300" y="13385425"/>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167813</xdr:rowOff>
    </xdr:from>
    <xdr:to>
      <xdr:col>55</xdr:col>
      <xdr:colOff>50800</xdr:colOff>
      <xdr:row>78</xdr:row>
      <xdr:rowOff>97963</xdr:rowOff>
    </xdr:to>
    <xdr:sp macro="" textlink="">
      <xdr:nvSpPr>
        <xdr:cNvPr id="427" name="楕円 426"/>
        <xdr:cNvSpPr/>
      </xdr:nvSpPr>
      <xdr:spPr>
        <a:xfrm>
          <a:off x="104267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82740</xdr:rowOff>
    </xdr:from>
    <xdr:ext cx="469744" cy="259045"/>
    <xdr:sp macro="" textlink="">
      <xdr:nvSpPr>
        <xdr:cNvPr id="428" name="商工費該当値テキスト"/>
        <xdr:cNvSpPr txBox="1"/>
      </xdr:nvSpPr>
      <xdr:spPr>
        <a:xfrm>
          <a:off x="10528300" y="1328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168270</xdr:rowOff>
    </xdr:from>
    <xdr:to>
      <xdr:col>50</xdr:col>
      <xdr:colOff>165100</xdr:colOff>
      <xdr:row>78</xdr:row>
      <xdr:rowOff>98420</xdr:rowOff>
    </xdr:to>
    <xdr:sp macro="" textlink="">
      <xdr:nvSpPr>
        <xdr:cNvPr id="429" name="楕円 428"/>
        <xdr:cNvSpPr/>
      </xdr:nvSpPr>
      <xdr:spPr>
        <a:xfrm>
          <a:off x="9588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89547</xdr:rowOff>
    </xdr:from>
    <xdr:ext cx="469744" cy="259045"/>
    <xdr:sp macro="" textlink="">
      <xdr:nvSpPr>
        <xdr:cNvPr id="430" name="テキスト ボックス 429"/>
        <xdr:cNvSpPr txBox="1"/>
      </xdr:nvSpPr>
      <xdr:spPr>
        <a:xfrm>
          <a:off x="9404428" y="134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112491</xdr:rowOff>
    </xdr:from>
    <xdr:to>
      <xdr:col>46</xdr:col>
      <xdr:colOff>38100</xdr:colOff>
      <xdr:row>78</xdr:row>
      <xdr:rowOff>42641</xdr:rowOff>
    </xdr:to>
    <xdr:sp macro="" textlink="">
      <xdr:nvSpPr>
        <xdr:cNvPr id="431" name="楕円 430"/>
        <xdr:cNvSpPr/>
      </xdr:nvSpPr>
      <xdr:spPr>
        <a:xfrm>
          <a:off x="8699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33768</xdr:rowOff>
    </xdr:from>
    <xdr:ext cx="469744" cy="259045"/>
    <xdr:sp macro="" textlink="">
      <xdr:nvSpPr>
        <xdr:cNvPr id="432" name="テキスト ボックス 431"/>
        <xdr:cNvSpPr txBox="1"/>
      </xdr:nvSpPr>
      <xdr:spPr>
        <a:xfrm>
          <a:off x="8515428" y="134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132975</xdr:rowOff>
    </xdr:from>
    <xdr:to>
      <xdr:col>41</xdr:col>
      <xdr:colOff>101600</xdr:colOff>
      <xdr:row>78</xdr:row>
      <xdr:rowOff>63125</xdr:rowOff>
    </xdr:to>
    <xdr:sp macro="" textlink="">
      <xdr:nvSpPr>
        <xdr:cNvPr id="433" name="楕円 432"/>
        <xdr:cNvSpPr/>
      </xdr:nvSpPr>
      <xdr:spPr>
        <a:xfrm>
          <a:off x="78105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54252</xdr:rowOff>
    </xdr:from>
    <xdr:ext cx="469744" cy="259045"/>
    <xdr:sp macro="" textlink="">
      <xdr:nvSpPr>
        <xdr:cNvPr id="434" name="テキスト ボックス 433"/>
        <xdr:cNvSpPr txBox="1"/>
      </xdr:nvSpPr>
      <xdr:spPr>
        <a:xfrm>
          <a:off x="7626428" y="134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8387</xdr:rowOff>
    </xdr:from>
    <xdr:to>
      <xdr:col>36</xdr:col>
      <xdr:colOff>165100</xdr:colOff>
      <xdr:row>78</xdr:row>
      <xdr:rowOff>109987</xdr:rowOff>
    </xdr:to>
    <xdr:sp macro="" textlink="">
      <xdr:nvSpPr>
        <xdr:cNvPr id="435" name="楕円 434"/>
        <xdr:cNvSpPr/>
      </xdr:nvSpPr>
      <xdr:spPr>
        <a:xfrm>
          <a:off x="6921500" y="13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101114</xdr:rowOff>
    </xdr:from>
    <xdr:ext cx="469744" cy="259045"/>
    <xdr:sp macro="" textlink="">
      <xdr:nvSpPr>
        <xdr:cNvPr id="436" name="テキスト ボックス 435"/>
        <xdr:cNvSpPr txBox="1"/>
      </xdr:nvSpPr>
      <xdr:spPr>
        <a:xfrm>
          <a:off x="6737428" y="1347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163319</xdr:rowOff>
    </xdr:from>
    <xdr:to>
      <xdr:col>55</xdr:col>
      <xdr:colOff>0</xdr:colOff>
      <xdr:row>98</xdr:row>
      <xdr:rowOff>808</xdr:rowOff>
    </xdr:to>
    <xdr:cxnSp macro="">
      <xdr:nvCxnSpPr>
        <xdr:cNvPr id="463" name="直線コネクタ 462"/>
        <xdr:cNvCxnSpPr/>
      </xdr:nvCxnSpPr>
      <xdr:spPr>
        <a:xfrm>
          <a:off x="9639300" y="16793969"/>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158198</xdr:rowOff>
    </xdr:from>
    <xdr:to>
      <xdr:col>50</xdr:col>
      <xdr:colOff>114300</xdr:colOff>
      <xdr:row>97</xdr:row>
      <xdr:rowOff>163319</xdr:rowOff>
    </xdr:to>
    <xdr:cxnSp macro="">
      <xdr:nvCxnSpPr>
        <xdr:cNvPr id="466" name="直線コネクタ 465"/>
        <xdr:cNvCxnSpPr/>
      </xdr:nvCxnSpPr>
      <xdr:spPr>
        <a:xfrm>
          <a:off x="8750300" y="1678884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131018</xdr:rowOff>
    </xdr:from>
    <xdr:to>
      <xdr:col>45</xdr:col>
      <xdr:colOff>177800</xdr:colOff>
      <xdr:row>97</xdr:row>
      <xdr:rowOff>158198</xdr:rowOff>
    </xdr:to>
    <xdr:cxnSp macro="">
      <xdr:nvCxnSpPr>
        <xdr:cNvPr id="469" name="直線コネクタ 468"/>
        <xdr:cNvCxnSpPr/>
      </xdr:nvCxnSpPr>
      <xdr:spPr>
        <a:xfrm>
          <a:off x="7861300" y="16761668"/>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131018</xdr:rowOff>
    </xdr:from>
    <xdr:to>
      <xdr:col>41</xdr:col>
      <xdr:colOff>50800</xdr:colOff>
      <xdr:row>97</xdr:row>
      <xdr:rowOff>160813</xdr:rowOff>
    </xdr:to>
    <xdr:cxnSp macro="">
      <xdr:nvCxnSpPr>
        <xdr:cNvPr id="472" name="直線コネクタ 471"/>
        <xdr:cNvCxnSpPr/>
      </xdr:nvCxnSpPr>
      <xdr:spPr>
        <a:xfrm flipV="1">
          <a:off x="6972300" y="16761668"/>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121458</xdr:rowOff>
    </xdr:from>
    <xdr:to>
      <xdr:col>55</xdr:col>
      <xdr:colOff>50800</xdr:colOff>
      <xdr:row>98</xdr:row>
      <xdr:rowOff>51608</xdr:rowOff>
    </xdr:to>
    <xdr:sp macro="" textlink="">
      <xdr:nvSpPr>
        <xdr:cNvPr id="482" name="楕円 481"/>
        <xdr:cNvSpPr/>
      </xdr:nvSpPr>
      <xdr:spPr>
        <a:xfrm>
          <a:off x="10426700" y="167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65472</xdr:rowOff>
    </xdr:from>
    <xdr:ext cx="534377" cy="259045"/>
    <xdr:sp macro="" textlink="">
      <xdr:nvSpPr>
        <xdr:cNvPr id="483" name="土木費該当値テキスト"/>
        <xdr:cNvSpPr txBox="1"/>
      </xdr:nvSpPr>
      <xdr:spPr>
        <a:xfrm>
          <a:off x="10528300" y="166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112519</xdr:rowOff>
    </xdr:from>
    <xdr:to>
      <xdr:col>50</xdr:col>
      <xdr:colOff>165100</xdr:colOff>
      <xdr:row>98</xdr:row>
      <xdr:rowOff>42669</xdr:rowOff>
    </xdr:to>
    <xdr:sp macro="" textlink="">
      <xdr:nvSpPr>
        <xdr:cNvPr id="484" name="楕円 483"/>
        <xdr:cNvSpPr/>
      </xdr:nvSpPr>
      <xdr:spPr>
        <a:xfrm>
          <a:off x="9588500" y="167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33796</xdr:rowOff>
    </xdr:from>
    <xdr:ext cx="534377" cy="259045"/>
    <xdr:sp macro="" textlink="">
      <xdr:nvSpPr>
        <xdr:cNvPr id="485" name="テキスト ボックス 484"/>
        <xdr:cNvSpPr txBox="1"/>
      </xdr:nvSpPr>
      <xdr:spPr>
        <a:xfrm>
          <a:off x="9372111" y="168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107398</xdr:rowOff>
    </xdr:from>
    <xdr:to>
      <xdr:col>46</xdr:col>
      <xdr:colOff>38100</xdr:colOff>
      <xdr:row>98</xdr:row>
      <xdr:rowOff>37548</xdr:rowOff>
    </xdr:to>
    <xdr:sp macro="" textlink="">
      <xdr:nvSpPr>
        <xdr:cNvPr id="486" name="楕円 485"/>
        <xdr:cNvSpPr/>
      </xdr:nvSpPr>
      <xdr:spPr>
        <a:xfrm>
          <a:off x="8699500" y="16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28675</xdr:rowOff>
    </xdr:from>
    <xdr:ext cx="534377" cy="259045"/>
    <xdr:sp macro="" textlink="">
      <xdr:nvSpPr>
        <xdr:cNvPr id="487" name="テキスト ボックス 486"/>
        <xdr:cNvSpPr txBox="1"/>
      </xdr:nvSpPr>
      <xdr:spPr>
        <a:xfrm>
          <a:off x="8483111" y="168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80218</xdr:rowOff>
    </xdr:from>
    <xdr:to>
      <xdr:col>41</xdr:col>
      <xdr:colOff>101600</xdr:colOff>
      <xdr:row>98</xdr:row>
      <xdr:rowOff>10368</xdr:rowOff>
    </xdr:to>
    <xdr:sp macro="" textlink="">
      <xdr:nvSpPr>
        <xdr:cNvPr id="488" name="楕円 487"/>
        <xdr:cNvSpPr/>
      </xdr:nvSpPr>
      <xdr:spPr>
        <a:xfrm>
          <a:off x="7810500" y="16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1495</xdr:rowOff>
    </xdr:from>
    <xdr:ext cx="534377" cy="259045"/>
    <xdr:sp macro="" textlink="">
      <xdr:nvSpPr>
        <xdr:cNvPr id="489" name="テキスト ボックス 488"/>
        <xdr:cNvSpPr txBox="1"/>
      </xdr:nvSpPr>
      <xdr:spPr>
        <a:xfrm>
          <a:off x="7594111" y="168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110013</xdr:rowOff>
    </xdr:from>
    <xdr:to>
      <xdr:col>36</xdr:col>
      <xdr:colOff>165100</xdr:colOff>
      <xdr:row>98</xdr:row>
      <xdr:rowOff>40163</xdr:rowOff>
    </xdr:to>
    <xdr:sp macro="" textlink="">
      <xdr:nvSpPr>
        <xdr:cNvPr id="490" name="楕円 489"/>
        <xdr:cNvSpPr/>
      </xdr:nvSpPr>
      <xdr:spPr>
        <a:xfrm>
          <a:off x="6921500" y="167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31290</xdr:rowOff>
    </xdr:from>
    <xdr:ext cx="534377" cy="259045"/>
    <xdr:sp macro="" textlink="">
      <xdr:nvSpPr>
        <xdr:cNvPr id="491" name="テキスト ボックス 490"/>
        <xdr:cNvSpPr txBox="1"/>
      </xdr:nvSpPr>
      <xdr:spPr>
        <a:xfrm>
          <a:off x="6705111" y="168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160411</xdr:rowOff>
    </xdr:from>
    <xdr:to>
      <xdr:col>85</xdr:col>
      <xdr:colOff>127000</xdr:colOff>
      <xdr:row>39</xdr:row>
      <xdr:rowOff>2677</xdr:rowOff>
    </xdr:to>
    <xdr:cxnSp macro="">
      <xdr:nvCxnSpPr>
        <xdr:cNvPr id="519" name="直線コネクタ 518"/>
        <xdr:cNvCxnSpPr/>
      </xdr:nvCxnSpPr>
      <xdr:spPr>
        <a:xfrm flipV="1">
          <a:off x="15481300" y="667551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2677</xdr:rowOff>
    </xdr:from>
    <xdr:to>
      <xdr:col>81</xdr:col>
      <xdr:colOff>50800</xdr:colOff>
      <xdr:row>39</xdr:row>
      <xdr:rowOff>31710</xdr:rowOff>
    </xdr:to>
    <xdr:cxnSp macro="">
      <xdr:nvCxnSpPr>
        <xdr:cNvPr id="522" name="直線コネクタ 521"/>
        <xdr:cNvCxnSpPr/>
      </xdr:nvCxnSpPr>
      <xdr:spPr>
        <a:xfrm flipV="1">
          <a:off x="14592300" y="6689227"/>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84379</xdr:rowOff>
    </xdr:from>
    <xdr:to>
      <xdr:col>76</xdr:col>
      <xdr:colOff>114300</xdr:colOff>
      <xdr:row>39</xdr:row>
      <xdr:rowOff>31710</xdr:rowOff>
    </xdr:to>
    <xdr:cxnSp macro="">
      <xdr:nvCxnSpPr>
        <xdr:cNvPr id="525" name="直線コネクタ 524"/>
        <xdr:cNvCxnSpPr/>
      </xdr:nvCxnSpPr>
      <xdr:spPr>
        <a:xfrm>
          <a:off x="13703300" y="6599479"/>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84379</xdr:rowOff>
    </xdr:from>
    <xdr:to>
      <xdr:col>71</xdr:col>
      <xdr:colOff>177800</xdr:colOff>
      <xdr:row>38</xdr:row>
      <xdr:rowOff>104450</xdr:rowOff>
    </xdr:to>
    <xdr:cxnSp macro="">
      <xdr:nvCxnSpPr>
        <xdr:cNvPr id="528" name="直線コネクタ 527"/>
        <xdr:cNvCxnSpPr/>
      </xdr:nvCxnSpPr>
      <xdr:spPr>
        <a:xfrm flipV="1">
          <a:off x="12814300" y="659947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109611</xdr:rowOff>
    </xdr:from>
    <xdr:to>
      <xdr:col>85</xdr:col>
      <xdr:colOff>177800</xdr:colOff>
      <xdr:row>39</xdr:row>
      <xdr:rowOff>39761</xdr:rowOff>
    </xdr:to>
    <xdr:sp macro="" textlink="">
      <xdr:nvSpPr>
        <xdr:cNvPr id="538" name="楕円 537"/>
        <xdr:cNvSpPr/>
      </xdr:nvSpPr>
      <xdr:spPr>
        <a:xfrm>
          <a:off x="16268700" y="662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24538</xdr:rowOff>
    </xdr:from>
    <xdr:ext cx="469744" cy="259045"/>
    <xdr:sp macro="" textlink="">
      <xdr:nvSpPr>
        <xdr:cNvPr id="539" name="消防費該当値テキスト"/>
        <xdr:cNvSpPr txBox="1"/>
      </xdr:nvSpPr>
      <xdr:spPr>
        <a:xfrm>
          <a:off x="16370300" y="65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123327</xdr:rowOff>
    </xdr:from>
    <xdr:to>
      <xdr:col>81</xdr:col>
      <xdr:colOff>101600</xdr:colOff>
      <xdr:row>39</xdr:row>
      <xdr:rowOff>53477</xdr:rowOff>
    </xdr:to>
    <xdr:sp macro="" textlink="">
      <xdr:nvSpPr>
        <xdr:cNvPr id="540" name="楕円 539"/>
        <xdr:cNvSpPr/>
      </xdr:nvSpPr>
      <xdr:spPr>
        <a:xfrm>
          <a:off x="15430500" y="66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44604</xdr:rowOff>
    </xdr:from>
    <xdr:ext cx="469744" cy="259045"/>
    <xdr:sp macro="" textlink="">
      <xdr:nvSpPr>
        <xdr:cNvPr id="541" name="テキスト ボックス 540"/>
        <xdr:cNvSpPr txBox="1"/>
      </xdr:nvSpPr>
      <xdr:spPr>
        <a:xfrm>
          <a:off x="15246428" y="6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152360</xdr:rowOff>
    </xdr:from>
    <xdr:to>
      <xdr:col>76</xdr:col>
      <xdr:colOff>165100</xdr:colOff>
      <xdr:row>39</xdr:row>
      <xdr:rowOff>82510</xdr:rowOff>
    </xdr:to>
    <xdr:sp macro="" textlink="">
      <xdr:nvSpPr>
        <xdr:cNvPr id="542" name="楕円 541"/>
        <xdr:cNvSpPr/>
      </xdr:nvSpPr>
      <xdr:spPr>
        <a:xfrm>
          <a:off x="14541500" y="66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73637</xdr:rowOff>
    </xdr:from>
    <xdr:ext cx="469744" cy="259045"/>
    <xdr:sp macro="" textlink="">
      <xdr:nvSpPr>
        <xdr:cNvPr id="543" name="テキスト ボックス 542"/>
        <xdr:cNvSpPr txBox="1"/>
      </xdr:nvSpPr>
      <xdr:spPr>
        <a:xfrm>
          <a:off x="14357428" y="676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33579</xdr:rowOff>
    </xdr:from>
    <xdr:to>
      <xdr:col>72</xdr:col>
      <xdr:colOff>38100</xdr:colOff>
      <xdr:row>38</xdr:row>
      <xdr:rowOff>135179</xdr:rowOff>
    </xdr:to>
    <xdr:sp macro="" textlink="">
      <xdr:nvSpPr>
        <xdr:cNvPr id="544" name="楕円 543"/>
        <xdr:cNvSpPr/>
      </xdr:nvSpPr>
      <xdr:spPr>
        <a:xfrm>
          <a:off x="13652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126306</xdr:rowOff>
    </xdr:from>
    <xdr:ext cx="534377" cy="259045"/>
    <xdr:sp macro="" textlink="">
      <xdr:nvSpPr>
        <xdr:cNvPr id="545" name="テキスト ボックス 544"/>
        <xdr:cNvSpPr txBox="1"/>
      </xdr:nvSpPr>
      <xdr:spPr>
        <a:xfrm>
          <a:off x="13436111" y="66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53650</xdr:rowOff>
    </xdr:from>
    <xdr:to>
      <xdr:col>67</xdr:col>
      <xdr:colOff>101600</xdr:colOff>
      <xdr:row>38</xdr:row>
      <xdr:rowOff>155250</xdr:rowOff>
    </xdr:to>
    <xdr:sp macro="" textlink="">
      <xdr:nvSpPr>
        <xdr:cNvPr id="546" name="楕円 545"/>
        <xdr:cNvSpPr/>
      </xdr:nvSpPr>
      <xdr:spPr>
        <a:xfrm>
          <a:off x="12763500" y="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146377</xdr:rowOff>
    </xdr:from>
    <xdr:ext cx="534377" cy="259045"/>
    <xdr:sp macro="" textlink="">
      <xdr:nvSpPr>
        <xdr:cNvPr id="547" name="テキスト ボックス 546"/>
        <xdr:cNvSpPr txBox="1"/>
      </xdr:nvSpPr>
      <xdr:spPr>
        <a:xfrm>
          <a:off x="12547111" y="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170028</xdr:rowOff>
    </xdr:from>
    <xdr:to>
      <xdr:col>85</xdr:col>
      <xdr:colOff>127000</xdr:colOff>
      <xdr:row>56</xdr:row>
      <xdr:rowOff>105467</xdr:rowOff>
    </xdr:to>
    <xdr:cxnSp macro="">
      <xdr:nvCxnSpPr>
        <xdr:cNvPr id="577" name="直線コネクタ 576"/>
        <xdr:cNvCxnSpPr/>
      </xdr:nvCxnSpPr>
      <xdr:spPr>
        <a:xfrm>
          <a:off x="15481300" y="9599778"/>
          <a:ext cx="8382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150902</xdr:rowOff>
    </xdr:from>
    <xdr:to>
      <xdr:col>81</xdr:col>
      <xdr:colOff>50800</xdr:colOff>
      <xdr:row>55</xdr:row>
      <xdr:rowOff>170028</xdr:rowOff>
    </xdr:to>
    <xdr:cxnSp macro="">
      <xdr:nvCxnSpPr>
        <xdr:cNvPr id="580" name="直線コネクタ 579"/>
        <xdr:cNvCxnSpPr/>
      </xdr:nvCxnSpPr>
      <xdr:spPr>
        <a:xfrm>
          <a:off x="14592300" y="9409202"/>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150902</xdr:rowOff>
    </xdr:from>
    <xdr:to>
      <xdr:col>76</xdr:col>
      <xdr:colOff>114300</xdr:colOff>
      <xdr:row>57</xdr:row>
      <xdr:rowOff>5759</xdr:rowOff>
    </xdr:to>
    <xdr:cxnSp macro="">
      <xdr:nvCxnSpPr>
        <xdr:cNvPr id="583" name="直線コネクタ 582"/>
        <xdr:cNvCxnSpPr/>
      </xdr:nvCxnSpPr>
      <xdr:spPr>
        <a:xfrm flipV="1">
          <a:off x="13703300" y="9409202"/>
          <a:ext cx="889000" cy="36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114764</xdr:rowOff>
    </xdr:from>
    <xdr:to>
      <xdr:col>71</xdr:col>
      <xdr:colOff>177800</xdr:colOff>
      <xdr:row>57</xdr:row>
      <xdr:rowOff>5759</xdr:rowOff>
    </xdr:to>
    <xdr:cxnSp macro="">
      <xdr:nvCxnSpPr>
        <xdr:cNvPr id="586" name="直線コネクタ 585"/>
        <xdr:cNvCxnSpPr/>
      </xdr:nvCxnSpPr>
      <xdr:spPr>
        <a:xfrm>
          <a:off x="12814300" y="9715964"/>
          <a:ext cx="889000" cy="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54667</xdr:rowOff>
    </xdr:from>
    <xdr:to>
      <xdr:col>85</xdr:col>
      <xdr:colOff>177800</xdr:colOff>
      <xdr:row>56</xdr:row>
      <xdr:rowOff>156267</xdr:rowOff>
    </xdr:to>
    <xdr:sp macro="" textlink="">
      <xdr:nvSpPr>
        <xdr:cNvPr id="596" name="楕円 595"/>
        <xdr:cNvSpPr/>
      </xdr:nvSpPr>
      <xdr:spPr>
        <a:xfrm>
          <a:off x="16268700" y="96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77544</xdr:rowOff>
    </xdr:from>
    <xdr:ext cx="534377" cy="259045"/>
    <xdr:sp macro="" textlink="">
      <xdr:nvSpPr>
        <xdr:cNvPr id="597" name="教育費該当値テキスト"/>
        <xdr:cNvSpPr txBox="1"/>
      </xdr:nvSpPr>
      <xdr:spPr>
        <a:xfrm>
          <a:off x="16370300" y="9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119228</xdr:rowOff>
    </xdr:from>
    <xdr:to>
      <xdr:col>81</xdr:col>
      <xdr:colOff>101600</xdr:colOff>
      <xdr:row>56</xdr:row>
      <xdr:rowOff>49378</xdr:rowOff>
    </xdr:to>
    <xdr:sp macro="" textlink="">
      <xdr:nvSpPr>
        <xdr:cNvPr id="598" name="楕円 597"/>
        <xdr:cNvSpPr/>
      </xdr:nvSpPr>
      <xdr:spPr>
        <a:xfrm>
          <a:off x="15430500" y="95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65905</xdr:rowOff>
    </xdr:from>
    <xdr:ext cx="534377" cy="259045"/>
    <xdr:sp macro="" textlink="">
      <xdr:nvSpPr>
        <xdr:cNvPr id="599" name="テキスト ボックス 598"/>
        <xdr:cNvSpPr txBox="1"/>
      </xdr:nvSpPr>
      <xdr:spPr>
        <a:xfrm>
          <a:off x="15214111" y="9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100102</xdr:rowOff>
    </xdr:from>
    <xdr:to>
      <xdr:col>76</xdr:col>
      <xdr:colOff>165100</xdr:colOff>
      <xdr:row>55</xdr:row>
      <xdr:rowOff>30252</xdr:rowOff>
    </xdr:to>
    <xdr:sp macro="" textlink="">
      <xdr:nvSpPr>
        <xdr:cNvPr id="600" name="楕円 599"/>
        <xdr:cNvSpPr/>
      </xdr:nvSpPr>
      <xdr:spPr>
        <a:xfrm>
          <a:off x="145415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46779</xdr:rowOff>
    </xdr:from>
    <xdr:ext cx="534377" cy="259045"/>
    <xdr:sp macro="" textlink="">
      <xdr:nvSpPr>
        <xdr:cNvPr id="601" name="テキスト ボックス 600"/>
        <xdr:cNvSpPr txBox="1"/>
      </xdr:nvSpPr>
      <xdr:spPr>
        <a:xfrm>
          <a:off x="14325111" y="9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126409</xdr:rowOff>
    </xdr:from>
    <xdr:to>
      <xdr:col>72</xdr:col>
      <xdr:colOff>38100</xdr:colOff>
      <xdr:row>57</xdr:row>
      <xdr:rowOff>56559</xdr:rowOff>
    </xdr:to>
    <xdr:sp macro="" textlink="">
      <xdr:nvSpPr>
        <xdr:cNvPr id="602" name="楕円 601"/>
        <xdr:cNvSpPr/>
      </xdr:nvSpPr>
      <xdr:spPr>
        <a:xfrm>
          <a:off x="13652500" y="97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47686</xdr:rowOff>
    </xdr:from>
    <xdr:ext cx="534377" cy="259045"/>
    <xdr:sp macro="" textlink="">
      <xdr:nvSpPr>
        <xdr:cNvPr id="603" name="テキスト ボックス 602"/>
        <xdr:cNvSpPr txBox="1"/>
      </xdr:nvSpPr>
      <xdr:spPr>
        <a:xfrm>
          <a:off x="13436111" y="98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63964</xdr:rowOff>
    </xdr:from>
    <xdr:to>
      <xdr:col>67</xdr:col>
      <xdr:colOff>101600</xdr:colOff>
      <xdr:row>56</xdr:row>
      <xdr:rowOff>165564</xdr:rowOff>
    </xdr:to>
    <xdr:sp macro="" textlink="">
      <xdr:nvSpPr>
        <xdr:cNvPr id="604" name="楕円 603"/>
        <xdr:cNvSpPr/>
      </xdr:nvSpPr>
      <xdr:spPr>
        <a:xfrm>
          <a:off x="12763500" y="96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156691</xdr:rowOff>
    </xdr:from>
    <xdr:ext cx="534377" cy="259045"/>
    <xdr:sp macro="" textlink="">
      <xdr:nvSpPr>
        <xdr:cNvPr id="605" name="テキスト ボックス 604"/>
        <xdr:cNvSpPr txBox="1"/>
      </xdr:nvSpPr>
      <xdr:spPr>
        <a:xfrm>
          <a:off x="12547111" y="97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17018</xdr:rowOff>
    </xdr:from>
    <xdr:to>
      <xdr:col>85</xdr:col>
      <xdr:colOff>127000</xdr:colOff>
      <xdr:row>79</xdr:row>
      <xdr:rowOff>44450</xdr:rowOff>
    </xdr:to>
    <xdr:cxnSp macro="">
      <xdr:nvCxnSpPr>
        <xdr:cNvPr id="634" name="直線コネクタ 633"/>
        <xdr:cNvCxnSpPr/>
      </xdr:nvCxnSpPr>
      <xdr:spPr>
        <a:xfrm flipV="1">
          <a:off x="15481300" y="135615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37745</xdr:rowOff>
    </xdr:from>
    <xdr:to>
      <xdr:col>81</xdr:col>
      <xdr:colOff>50800</xdr:colOff>
      <xdr:row>79</xdr:row>
      <xdr:rowOff>44450</xdr:rowOff>
    </xdr:to>
    <xdr:cxnSp macro="">
      <xdr:nvCxnSpPr>
        <xdr:cNvPr id="637" name="直線コネクタ 636"/>
        <xdr:cNvCxnSpPr/>
      </xdr:nvCxnSpPr>
      <xdr:spPr>
        <a:xfrm>
          <a:off x="14592300" y="1358229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37745</xdr:rowOff>
    </xdr:from>
    <xdr:to>
      <xdr:col>76</xdr:col>
      <xdr:colOff>114300</xdr:colOff>
      <xdr:row>79</xdr:row>
      <xdr:rowOff>44450</xdr:rowOff>
    </xdr:to>
    <xdr:cxnSp macro="">
      <xdr:nvCxnSpPr>
        <xdr:cNvPr id="640" name="直線コネクタ 639"/>
        <xdr:cNvCxnSpPr/>
      </xdr:nvCxnSpPr>
      <xdr:spPr>
        <a:xfrm flipV="1">
          <a:off x="13703300" y="1358229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43611</xdr:rowOff>
    </xdr:from>
    <xdr:to>
      <xdr:col>71</xdr:col>
      <xdr:colOff>177800</xdr:colOff>
      <xdr:row>79</xdr:row>
      <xdr:rowOff>44450</xdr:rowOff>
    </xdr:to>
    <xdr:cxnSp macro="">
      <xdr:nvCxnSpPr>
        <xdr:cNvPr id="643" name="直線コネクタ 642"/>
        <xdr:cNvCxnSpPr/>
      </xdr:nvCxnSpPr>
      <xdr:spPr>
        <a:xfrm>
          <a:off x="12814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137668</xdr:rowOff>
    </xdr:from>
    <xdr:to>
      <xdr:col>85</xdr:col>
      <xdr:colOff>177800</xdr:colOff>
      <xdr:row>79</xdr:row>
      <xdr:rowOff>67818</xdr:rowOff>
    </xdr:to>
    <xdr:sp macro="" textlink="">
      <xdr:nvSpPr>
        <xdr:cNvPr id="653" name="楕円 652"/>
        <xdr:cNvSpPr/>
      </xdr:nvSpPr>
      <xdr:spPr>
        <a:xfrm>
          <a:off x="162687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158395</xdr:rowOff>
    </xdr:from>
    <xdr:to>
      <xdr:col>76</xdr:col>
      <xdr:colOff>165100</xdr:colOff>
      <xdr:row>79</xdr:row>
      <xdr:rowOff>88545</xdr:rowOff>
    </xdr:to>
    <xdr:sp macro="" textlink="">
      <xdr:nvSpPr>
        <xdr:cNvPr id="657" name="楕円 656"/>
        <xdr:cNvSpPr/>
      </xdr:nvSpPr>
      <xdr:spPr>
        <a:xfrm>
          <a:off x="14541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79672</xdr:rowOff>
    </xdr:from>
    <xdr:ext cx="378565" cy="259045"/>
    <xdr:sp macro="" textlink="">
      <xdr:nvSpPr>
        <xdr:cNvPr id="658" name="テキスト ボックス 657"/>
        <xdr:cNvSpPr txBox="1"/>
      </xdr:nvSpPr>
      <xdr:spPr>
        <a:xfrm>
          <a:off x="14403017" y="1362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164261</xdr:rowOff>
    </xdr:from>
    <xdr:to>
      <xdr:col>67</xdr:col>
      <xdr:colOff>101600</xdr:colOff>
      <xdr:row>79</xdr:row>
      <xdr:rowOff>94411</xdr:rowOff>
    </xdr:to>
    <xdr:sp macro="" textlink="">
      <xdr:nvSpPr>
        <xdr:cNvPr id="661" name="楕円 660"/>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85538</xdr:rowOff>
    </xdr:from>
    <xdr:ext cx="313932" cy="259045"/>
    <xdr:sp macro="" textlink="">
      <xdr:nvSpPr>
        <xdr:cNvPr id="662" name="テキスト ボックス 661"/>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106896</xdr:rowOff>
    </xdr:from>
    <xdr:to>
      <xdr:col>85</xdr:col>
      <xdr:colOff>127000</xdr:colOff>
      <xdr:row>97</xdr:row>
      <xdr:rowOff>51488</xdr:rowOff>
    </xdr:to>
    <xdr:cxnSp macro="">
      <xdr:nvCxnSpPr>
        <xdr:cNvPr id="695" name="直線コネクタ 694"/>
        <xdr:cNvCxnSpPr/>
      </xdr:nvCxnSpPr>
      <xdr:spPr>
        <a:xfrm>
          <a:off x="15481300" y="16566096"/>
          <a:ext cx="838200" cy="1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106896</xdr:rowOff>
    </xdr:from>
    <xdr:to>
      <xdr:col>81</xdr:col>
      <xdr:colOff>50800</xdr:colOff>
      <xdr:row>96</xdr:row>
      <xdr:rowOff>145159</xdr:rowOff>
    </xdr:to>
    <xdr:cxnSp macro="">
      <xdr:nvCxnSpPr>
        <xdr:cNvPr id="698" name="直線コネクタ 697"/>
        <xdr:cNvCxnSpPr/>
      </xdr:nvCxnSpPr>
      <xdr:spPr>
        <a:xfrm flipV="1">
          <a:off x="14592300" y="16566096"/>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145159</xdr:rowOff>
    </xdr:from>
    <xdr:to>
      <xdr:col>76</xdr:col>
      <xdr:colOff>114300</xdr:colOff>
      <xdr:row>96</xdr:row>
      <xdr:rowOff>146214</xdr:rowOff>
    </xdr:to>
    <xdr:cxnSp macro="">
      <xdr:nvCxnSpPr>
        <xdr:cNvPr id="701" name="直線コネクタ 700"/>
        <xdr:cNvCxnSpPr/>
      </xdr:nvCxnSpPr>
      <xdr:spPr>
        <a:xfrm flipV="1">
          <a:off x="13703300" y="16604359"/>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131042</xdr:rowOff>
    </xdr:from>
    <xdr:to>
      <xdr:col>71</xdr:col>
      <xdr:colOff>177800</xdr:colOff>
      <xdr:row>96</xdr:row>
      <xdr:rowOff>146214</xdr:rowOff>
    </xdr:to>
    <xdr:cxnSp macro="">
      <xdr:nvCxnSpPr>
        <xdr:cNvPr id="704" name="直線コネクタ 703"/>
        <xdr:cNvCxnSpPr/>
      </xdr:nvCxnSpPr>
      <xdr:spPr>
        <a:xfrm>
          <a:off x="12814300" y="16590242"/>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688</xdr:rowOff>
    </xdr:from>
    <xdr:to>
      <xdr:col>85</xdr:col>
      <xdr:colOff>177800</xdr:colOff>
      <xdr:row>97</xdr:row>
      <xdr:rowOff>102288</xdr:rowOff>
    </xdr:to>
    <xdr:sp macro="" textlink="">
      <xdr:nvSpPr>
        <xdr:cNvPr id="714" name="楕円 713"/>
        <xdr:cNvSpPr/>
      </xdr:nvSpPr>
      <xdr:spPr>
        <a:xfrm>
          <a:off x="16268700" y="166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150565</xdr:rowOff>
    </xdr:from>
    <xdr:ext cx="534377" cy="259045"/>
    <xdr:sp macro="" textlink="">
      <xdr:nvSpPr>
        <xdr:cNvPr id="715" name="公債費該当値テキスト"/>
        <xdr:cNvSpPr txBox="1"/>
      </xdr:nvSpPr>
      <xdr:spPr>
        <a:xfrm>
          <a:off x="16370300" y="166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56096</xdr:rowOff>
    </xdr:from>
    <xdr:to>
      <xdr:col>81</xdr:col>
      <xdr:colOff>101600</xdr:colOff>
      <xdr:row>96</xdr:row>
      <xdr:rowOff>157696</xdr:rowOff>
    </xdr:to>
    <xdr:sp macro="" textlink="">
      <xdr:nvSpPr>
        <xdr:cNvPr id="716" name="楕円 715"/>
        <xdr:cNvSpPr/>
      </xdr:nvSpPr>
      <xdr:spPr>
        <a:xfrm>
          <a:off x="15430500" y="165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2773</xdr:rowOff>
    </xdr:from>
    <xdr:ext cx="534377" cy="259045"/>
    <xdr:sp macro="" textlink="">
      <xdr:nvSpPr>
        <xdr:cNvPr id="717" name="テキスト ボックス 716"/>
        <xdr:cNvSpPr txBox="1"/>
      </xdr:nvSpPr>
      <xdr:spPr>
        <a:xfrm>
          <a:off x="15214111" y="162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94359</xdr:rowOff>
    </xdr:from>
    <xdr:to>
      <xdr:col>76</xdr:col>
      <xdr:colOff>165100</xdr:colOff>
      <xdr:row>97</xdr:row>
      <xdr:rowOff>24509</xdr:rowOff>
    </xdr:to>
    <xdr:sp macro="" textlink="">
      <xdr:nvSpPr>
        <xdr:cNvPr id="718" name="楕円 717"/>
        <xdr:cNvSpPr/>
      </xdr:nvSpPr>
      <xdr:spPr>
        <a:xfrm>
          <a:off x="14541500" y="165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15636</xdr:rowOff>
    </xdr:from>
    <xdr:ext cx="534377" cy="259045"/>
    <xdr:sp macro="" textlink="">
      <xdr:nvSpPr>
        <xdr:cNvPr id="719" name="テキスト ボックス 718"/>
        <xdr:cNvSpPr txBox="1"/>
      </xdr:nvSpPr>
      <xdr:spPr>
        <a:xfrm>
          <a:off x="14325111" y="166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95414</xdr:rowOff>
    </xdr:from>
    <xdr:to>
      <xdr:col>72</xdr:col>
      <xdr:colOff>38100</xdr:colOff>
      <xdr:row>97</xdr:row>
      <xdr:rowOff>25564</xdr:rowOff>
    </xdr:to>
    <xdr:sp macro="" textlink="">
      <xdr:nvSpPr>
        <xdr:cNvPr id="720" name="楕円 719"/>
        <xdr:cNvSpPr/>
      </xdr:nvSpPr>
      <xdr:spPr>
        <a:xfrm>
          <a:off x="13652500" y="165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42091</xdr:rowOff>
    </xdr:from>
    <xdr:ext cx="534377" cy="259045"/>
    <xdr:sp macro="" textlink="">
      <xdr:nvSpPr>
        <xdr:cNvPr id="721" name="テキスト ボックス 720"/>
        <xdr:cNvSpPr txBox="1"/>
      </xdr:nvSpPr>
      <xdr:spPr>
        <a:xfrm>
          <a:off x="13436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80242</xdr:rowOff>
    </xdr:from>
    <xdr:to>
      <xdr:col>67</xdr:col>
      <xdr:colOff>101600</xdr:colOff>
      <xdr:row>97</xdr:row>
      <xdr:rowOff>10392</xdr:rowOff>
    </xdr:to>
    <xdr:sp macro="" textlink="">
      <xdr:nvSpPr>
        <xdr:cNvPr id="722" name="楕円 721"/>
        <xdr:cNvSpPr/>
      </xdr:nvSpPr>
      <xdr:spPr>
        <a:xfrm>
          <a:off x="12763500" y="165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1519</xdr:rowOff>
    </xdr:from>
    <xdr:ext cx="534377" cy="259045"/>
    <xdr:sp macro="" textlink="">
      <xdr:nvSpPr>
        <xdr:cNvPr id="723" name="テキスト ボックス 722"/>
        <xdr:cNvSpPr txBox="1"/>
      </xdr:nvSpPr>
      <xdr:spPr>
        <a:xfrm>
          <a:off x="12547111" y="166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全体として、類似団体に比べて低い水準となっている。例年、教育費が類似団体平均より高い水準となっていたが、平成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年度以降減少傾向にあり、平成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年度は類似団体平均とほぼ同水準となった。減少の要因は大原校区公民館の建設事業が終了したことによるものである。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年度に財政調整基金を</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億円取り崩して、平成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年度末の財政調整基金残高は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2,776</a:t>
          </a:r>
          <a:r>
            <a:rPr kumimoji="1" lang="ja-JP" altLang="en-US" sz="1400">
              <a:latin typeface="ＭＳ ゴシック" pitchFamily="49" charset="-128"/>
              <a:ea typeface="ＭＳ ゴシック" pitchFamily="49" charset="-128"/>
            </a:rPr>
            <a:t>万円となった。取り崩した理由として、市税及び地方交付税などの歳入が減少したことが挙げられる。実質収支、実質単年度収支はそれぞれ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1,787</a:t>
          </a:r>
          <a:r>
            <a:rPr kumimoji="1" lang="ja-JP" altLang="en-US" sz="1400">
              <a:latin typeface="ＭＳ ゴシック" pitchFamily="49" charset="-128"/>
              <a:ea typeface="ＭＳ ゴシック" pitchFamily="49" charset="-128"/>
            </a:rPr>
            <a:t>万円（前年度比△</a:t>
          </a:r>
          <a:r>
            <a:rPr kumimoji="1" lang="en-US" altLang="ja-JP" sz="1400">
              <a:latin typeface="ＭＳ ゴシック" pitchFamily="49" charset="-128"/>
              <a:ea typeface="ＭＳ ゴシック" pitchFamily="49" charset="-128"/>
            </a:rPr>
            <a:t>5,015</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4,656</a:t>
          </a:r>
          <a:r>
            <a:rPr kumimoji="1" lang="ja-JP" altLang="en-US" sz="1400">
              <a:latin typeface="ＭＳ ゴシック" pitchFamily="49" charset="-128"/>
              <a:ea typeface="ＭＳ ゴシック" pitchFamily="49" charset="-128"/>
            </a:rPr>
            <a:t>万円（前年度比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7,567</a:t>
          </a:r>
          <a:r>
            <a:rPr kumimoji="1" lang="ja-JP" altLang="en-US" sz="1400">
              <a:latin typeface="ＭＳ ゴシック" pitchFamily="49" charset="-128"/>
              <a:ea typeface="ＭＳ ゴシック" pitchFamily="49" charset="-128"/>
            </a:rPr>
            <a:t>万円）となった。実質収支額が減少した主な要因は、市税や交付税など歳入の減少によるものである。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年度に実質赤字を計上している会計は、国民健康保険事業特別会計のみであり、その赤字額は</a:t>
          </a:r>
          <a:r>
            <a:rPr kumimoji="1" lang="en-US" altLang="ja-JP" sz="1400">
              <a:latin typeface="ＭＳ ゴシック" pitchFamily="49" charset="-128"/>
              <a:ea typeface="ＭＳ ゴシック" pitchFamily="49" charset="-128"/>
            </a:rPr>
            <a:t>9,761</a:t>
          </a:r>
          <a:r>
            <a:rPr kumimoji="1" lang="ja-JP" altLang="en-US" sz="1400">
              <a:latin typeface="ＭＳ ゴシック" pitchFamily="49" charset="-128"/>
              <a:ea typeface="ＭＳ ゴシック" pitchFamily="49" charset="-128"/>
            </a:rPr>
            <a:t>万円となっている。一方、一般会計及びその他の特別会計について実質黒字となっている。全会計連結での実質収支は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3,930</a:t>
          </a:r>
          <a:r>
            <a:rPr kumimoji="1" lang="ja-JP" altLang="en-US" sz="1400">
              <a:latin typeface="ＭＳ ゴシック" pitchFamily="49" charset="-128"/>
              <a:ea typeface="ＭＳ ゴシック" pitchFamily="49" charset="-128"/>
            </a:rPr>
            <a:t>万円の黒字で、前年度の実質収支より</a:t>
          </a:r>
          <a:r>
            <a:rPr kumimoji="1" lang="en-US" altLang="ja-JP" sz="1400">
              <a:latin typeface="ＭＳ ゴシック" pitchFamily="49" charset="-128"/>
              <a:ea typeface="ＭＳ ゴシック" pitchFamily="49" charset="-128"/>
            </a:rPr>
            <a:t>3,736</a:t>
          </a:r>
          <a:r>
            <a:rPr kumimoji="1" lang="ja-JP" altLang="en-US" sz="1400">
              <a:latin typeface="ＭＳ ゴシック" pitchFamily="49" charset="-128"/>
              <a:ea typeface="ＭＳ ゴシック" pitchFamily="49" charset="-128"/>
            </a:rPr>
            <a:t>万円減少している。</a:t>
          </a:r>
        </a:p>
        <a:p>
          <a:r>
            <a:rPr kumimoji="1" lang="ja-JP" altLang="en-US" sz="1400">
              <a:latin typeface="ＭＳ ゴシック" pitchFamily="49" charset="-128"/>
              <a:ea typeface="ＭＳ ゴシック" pitchFamily="49" charset="-128"/>
            </a:rPr>
            <a:t>国民健康保険事業特別会計の赤字はここ数年で改善されてきているが、いまだ赤字が継続した状態である。医療費の伸びと保険税収入の均衡がとれていないことが主な要因である。特定健診や特定保健指導の推進、ジェネリック医薬品の普及推進により、医療費の適正化を図り、赤字解消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年度に大型事業に係る起債の償還が終了したことで、元利償還金が減少した。今後については、新規の市単独で行う投資的経費を縮小していくため、元利償還金は減少する見込みである。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年度は、公営企業債の元利償還金に対する繰入金が減少しているが、これは下水道事業の高資本費対策費及び分流式下水道に要する経費の減少によるものである。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事業の見直しに加えて、利率の高い地方債の繰上償還や、国の財政措置のある地方債の活用の検討を行うなど公債費が一般財源の負担とならないように努める。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利率が高い起債の繰上償還の実施を検討できるように、計画的に積立をするように努める。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年度に大型事業に係る地方債の償還が終了したことで減少したものの、最も高い比率を占める。また、公営企業債等繰入見込額については、平成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年度に工業団地整備事業に係る償還が終了したことで減少したが、下水道事業を推進中であり、下水道事業に係る地方債残高は増加する見込みである。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今後は、普通建設事業の内容を精査し、毎年の地方債発行額を償還元金以下に抑えることで、地方債残高の減少に努める。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ふるさと納税による寄附金が増加したことから、まちづくり支援基金を積み立てたため、まちづくり支援基金残高は前年度から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万円増加した。しかし、市税等の歳入の減少により、財政調整基金の取り崩しを行ったため、基金全体の残高は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今後についても継続してふるさと納税を推進し、まちづくり支援金を積み立てる。また、令和元年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月に策定した緊急財政対策計画の基本方針に則り、歳入に見合った歳出を行い、令和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年度決算における財政調整基金残高を、令和元年度残高見込み（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万円）以上積立てられるよう、計画的に積立を行う。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まちづくり支援基金：まちづくりを支援する個人や団体から寄せられた寄附金、まちづくり支援自動販売機寄附金、ふるさと納税による寄附金によるもの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公共施設等整備基金：公共施設等の計画的な整備推進を図るための基金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災害対策基金：災害予防対策、災害応急対策及び災害復旧・復興対策のための基金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埋蔵文化財調査基金：埋蔵文化財の発掘調査のための基金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まちづくり支援基金：ふるさと納税による寄附金増加に伴う積立金の増加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公共施設等整備基金：公共施設や社会基盤施設の整備の財源としたことによる減少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庁舎建設金：新庁舎建設に向けて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まちづくり支援基金：ふるさと納税による寄附金を推進し、基金残高の増加に努める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近年、学校教育施設や道路整備事業に係る経費が大きく、財政調整基金の取り崩しによって事業を行っている。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緊急財政対策計画の基本方針に則り、歳入に見合った歳出を行い、令和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年度決算における財政調整基金残高を、令和元年度残高見込み（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万円）以上積立てられるよう、計画的に積立を行う。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財政調整基金の積立が優先ではあるが、財政に余裕がある際は積立を行い、金利の高い地方債の繰上償還の検討をする。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59,735
58,719
45.51
20,174,945
19,914,049
217,869
11,641,064
17,771,404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有形固定資産減価償却率が類似団体平均より高いため、予防保全型の維持管理を行うなど、計画的に公共施設の維持管理を行っていく必要がある。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122736</xdr:rowOff>
    </xdr:from>
    <xdr:to>
      <xdr:col>23</xdr:col>
      <xdr:colOff>136525</xdr:colOff>
      <xdr:row>29</xdr:row>
      <xdr:rowOff>52886</xdr:rowOff>
    </xdr:to>
    <xdr:sp macro="" textlink="">
      <xdr:nvSpPr>
        <xdr:cNvPr id="81" name="楕円 80"/>
        <xdr:cNvSpPr/>
      </xdr:nvSpPr>
      <xdr:spPr>
        <a:xfrm>
          <a:off x="47117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145613</xdr:rowOff>
    </xdr:from>
    <xdr:ext cx="405111" cy="259045"/>
    <xdr:sp macro="" textlink="">
      <xdr:nvSpPr>
        <xdr:cNvPr id="82" name="有形固定資産減価償却率該当値テキスト"/>
        <xdr:cNvSpPr txBox="1"/>
      </xdr:nvSpPr>
      <xdr:spPr>
        <a:xfrm>
          <a:off x="4813300" y="55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83" name="楕円 82"/>
        <xdr:cNvSpPr/>
      </xdr:nvSpPr>
      <xdr:spPr>
        <a:xfrm>
          <a:off x="4000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2086</xdr:rowOff>
    </xdr:from>
    <xdr:to>
      <xdr:col>23</xdr:col>
      <xdr:colOff>85725</xdr:colOff>
      <xdr:row>29</xdr:row>
      <xdr:rowOff>39098</xdr:rowOff>
    </xdr:to>
    <xdr:cxnSp macro="">
      <xdr:nvCxnSpPr>
        <xdr:cNvPr id="84" name="直線コネクタ 83"/>
        <xdr:cNvCxnSpPr/>
      </xdr:nvCxnSpPr>
      <xdr:spPr>
        <a:xfrm flipV="1">
          <a:off x="4051300" y="5745661"/>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85" name="楕円 84"/>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79194</xdr:rowOff>
    </xdr:to>
    <xdr:cxnSp macro="">
      <xdr:nvCxnSpPr>
        <xdr:cNvPr id="86" name="直線コネクタ 85"/>
        <xdr:cNvCxnSpPr/>
      </xdr:nvCxnSpPr>
      <xdr:spPr>
        <a:xfrm flipV="1">
          <a:off x="3289300" y="578267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143601</xdr:rowOff>
    </xdr:from>
    <xdr:to>
      <xdr:col>11</xdr:col>
      <xdr:colOff>187325</xdr:colOff>
      <xdr:row>26</xdr:row>
      <xdr:rowOff>73751</xdr:rowOff>
    </xdr:to>
    <xdr:sp macro="" textlink="">
      <xdr:nvSpPr>
        <xdr:cNvPr id="87" name="楕円 86"/>
        <xdr:cNvSpPr/>
      </xdr:nvSpPr>
      <xdr:spPr>
        <a:xfrm>
          <a:off x="2476500" y="52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22951</xdr:rowOff>
    </xdr:from>
    <xdr:to>
      <xdr:col>15</xdr:col>
      <xdr:colOff>136525</xdr:colOff>
      <xdr:row>29</xdr:row>
      <xdr:rowOff>79194</xdr:rowOff>
    </xdr:to>
    <xdr:cxnSp macro="">
      <xdr:nvCxnSpPr>
        <xdr:cNvPr id="88" name="直線コネクタ 87"/>
        <xdr:cNvCxnSpPr/>
      </xdr:nvCxnSpPr>
      <xdr:spPr>
        <a:xfrm>
          <a:off x="2527300" y="5252176"/>
          <a:ext cx="762000" cy="5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92" name="n_1mainValue有形固定資産減価償却率"/>
        <xdr:cNvSpPr txBox="1"/>
      </xdr:nvSpPr>
      <xdr:spPr>
        <a:xfrm>
          <a:off x="38360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3"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90278</xdr:rowOff>
    </xdr:from>
    <xdr:ext cx="405111" cy="259045"/>
    <xdr:sp macro="" textlink="">
      <xdr:nvSpPr>
        <xdr:cNvPr id="94" name="n_3mainValue有形固定資産減価償却率"/>
        <xdr:cNvSpPr txBox="1"/>
      </xdr:nvSpPr>
      <xdr:spPr>
        <a:xfrm>
          <a:off x="2324744" y="49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債務償還比率が類似団体より大きい理由として、財政調整基金などの取り崩しが大きいことが挙げられる。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今後も引き続き、基金の確保や地方債発行の適正な管理などに努める。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7162</xdr:rowOff>
    </xdr:from>
    <xdr:to>
      <xdr:col>76</xdr:col>
      <xdr:colOff>73025</xdr:colOff>
      <xdr:row>28</xdr:row>
      <xdr:rowOff>108762</xdr:rowOff>
    </xdr:to>
    <xdr:sp macro="" textlink="">
      <xdr:nvSpPr>
        <xdr:cNvPr id="136" name="楕円 135"/>
        <xdr:cNvSpPr/>
      </xdr:nvSpPr>
      <xdr:spPr>
        <a:xfrm>
          <a:off x="14744700" y="55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30039</xdr:rowOff>
    </xdr:from>
    <xdr:ext cx="469744" cy="259045"/>
    <xdr:sp macro="" textlink="">
      <xdr:nvSpPr>
        <xdr:cNvPr id="137" name="債務償還比率該当値テキスト"/>
        <xdr:cNvSpPr txBox="1"/>
      </xdr:nvSpPr>
      <xdr:spPr>
        <a:xfrm>
          <a:off x="14846300" y="54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136461</xdr:rowOff>
    </xdr:from>
    <xdr:to>
      <xdr:col>72</xdr:col>
      <xdr:colOff>123825</xdr:colOff>
      <xdr:row>29</xdr:row>
      <xdr:rowOff>66611</xdr:rowOff>
    </xdr:to>
    <xdr:sp macro="" textlink="">
      <xdr:nvSpPr>
        <xdr:cNvPr id="138" name="楕円 137"/>
        <xdr:cNvSpPr/>
      </xdr:nvSpPr>
      <xdr:spPr>
        <a:xfrm>
          <a:off x="14033500" y="57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57962</xdr:rowOff>
    </xdr:from>
    <xdr:to>
      <xdr:col>76</xdr:col>
      <xdr:colOff>22225</xdr:colOff>
      <xdr:row>29</xdr:row>
      <xdr:rowOff>15811</xdr:rowOff>
    </xdr:to>
    <xdr:cxnSp macro="">
      <xdr:nvCxnSpPr>
        <xdr:cNvPr id="139" name="直線コネクタ 138"/>
        <xdr:cNvCxnSpPr/>
      </xdr:nvCxnSpPr>
      <xdr:spPr>
        <a:xfrm flipV="1">
          <a:off x="14084300" y="5630087"/>
          <a:ext cx="711200" cy="1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83138</xdr:rowOff>
    </xdr:from>
    <xdr:ext cx="469744" cy="259045"/>
    <xdr:sp macro="" textlink="">
      <xdr:nvSpPr>
        <xdr:cNvPr id="141" name="n_1mainValue債務償還比率"/>
        <xdr:cNvSpPr txBox="1"/>
      </xdr:nvSpPr>
      <xdr:spPr>
        <a:xfrm>
          <a:off x="13836727" y="548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59,735
58,719
45.51
20,174,945
19,914,049
217,869
11,641,064
17,771,404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110308</xdr:rowOff>
    </xdr:from>
    <xdr:to>
      <xdr:col>24</xdr:col>
      <xdr:colOff>114300</xdr:colOff>
      <xdr:row>36</xdr:row>
      <xdr:rowOff>40458</xdr:rowOff>
    </xdr:to>
    <xdr:sp macro="" textlink="">
      <xdr:nvSpPr>
        <xdr:cNvPr id="72" name="楕円 71"/>
        <xdr:cNvSpPr/>
      </xdr:nvSpPr>
      <xdr:spPr>
        <a:xfrm>
          <a:off x="45847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133185</xdr:rowOff>
    </xdr:from>
    <xdr:ext cx="405111" cy="259045"/>
    <xdr:sp macro="" textlink="">
      <xdr:nvSpPr>
        <xdr:cNvPr id="73" name="【道路】&#10;有形固定資産減価償却率該当値テキスト"/>
        <xdr:cNvSpPr txBox="1"/>
      </xdr:nvSpPr>
      <xdr:spPr>
        <a:xfrm>
          <a:off x="4673600" y="59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136434</xdr:rowOff>
    </xdr:from>
    <xdr:to>
      <xdr:col>20</xdr:col>
      <xdr:colOff>38100</xdr:colOff>
      <xdr:row>36</xdr:row>
      <xdr:rowOff>66584</xdr:rowOff>
    </xdr:to>
    <xdr:sp macro="" textlink="">
      <xdr:nvSpPr>
        <xdr:cNvPr id="74" name="楕円 73"/>
        <xdr:cNvSpPr/>
      </xdr:nvSpPr>
      <xdr:spPr>
        <a:xfrm>
          <a:off x="3746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161108</xdr:rowOff>
    </xdr:from>
    <xdr:to>
      <xdr:col>24</xdr:col>
      <xdr:colOff>63500</xdr:colOff>
      <xdr:row>36</xdr:row>
      <xdr:rowOff>15784</xdr:rowOff>
    </xdr:to>
    <xdr:cxnSp macro="">
      <xdr:nvCxnSpPr>
        <xdr:cNvPr id="75" name="直線コネクタ 74"/>
        <xdr:cNvCxnSpPr/>
      </xdr:nvCxnSpPr>
      <xdr:spPr>
        <a:xfrm flipV="1">
          <a:off x="3797300" y="61618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165826</xdr:rowOff>
    </xdr:from>
    <xdr:to>
      <xdr:col>15</xdr:col>
      <xdr:colOff>101600</xdr:colOff>
      <xdr:row>36</xdr:row>
      <xdr:rowOff>95976</xdr:rowOff>
    </xdr:to>
    <xdr:sp macro="" textlink="">
      <xdr:nvSpPr>
        <xdr:cNvPr id="76" name="楕円 75"/>
        <xdr:cNvSpPr/>
      </xdr:nvSpPr>
      <xdr:spPr>
        <a:xfrm>
          <a:off x="2857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xdr:rowOff>
    </xdr:from>
    <xdr:to>
      <xdr:col>19</xdr:col>
      <xdr:colOff>177800</xdr:colOff>
      <xdr:row>36</xdr:row>
      <xdr:rowOff>45176</xdr:rowOff>
    </xdr:to>
    <xdr:cxnSp macro="">
      <xdr:nvCxnSpPr>
        <xdr:cNvPr id="77" name="直線コネクタ 76"/>
        <xdr:cNvCxnSpPr/>
      </xdr:nvCxnSpPr>
      <xdr:spPr>
        <a:xfrm flipV="1">
          <a:off x="2908300" y="61879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167458</xdr:rowOff>
    </xdr:from>
    <xdr:to>
      <xdr:col>10</xdr:col>
      <xdr:colOff>165100</xdr:colOff>
      <xdr:row>33</xdr:row>
      <xdr:rowOff>97608</xdr:rowOff>
    </xdr:to>
    <xdr:sp macro="" textlink="">
      <xdr:nvSpPr>
        <xdr:cNvPr id="78" name="楕円 77"/>
        <xdr:cNvSpPr/>
      </xdr:nvSpPr>
      <xdr:spPr>
        <a:xfrm>
          <a:off x="1968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46808</xdr:rowOff>
    </xdr:from>
    <xdr:to>
      <xdr:col>15</xdr:col>
      <xdr:colOff>50800</xdr:colOff>
      <xdr:row>36</xdr:row>
      <xdr:rowOff>45176</xdr:rowOff>
    </xdr:to>
    <xdr:cxnSp macro="">
      <xdr:nvCxnSpPr>
        <xdr:cNvPr id="79" name="直線コネクタ 78"/>
        <xdr:cNvCxnSpPr/>
      </xdr:nvCxnSpPr>
      <xdr:spPr>
        <a:xfrm>
          <a:off x="2019300" y="5704658"/>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83111</xdr:rowOff>
    </xdr:from>
    <xdr:ext cx="405111" cy="259045"/>
    <xdr:sp macro="" textlink="">
      <xdr:nvSpPr>
        <xdr:cNvPr id="83" name="n_1mainValue【道路】&#10;有形固定資産減価償却率"/>
        <xdr:cNvSpPr txBox="1"/>
      </xdr:nvSpPr>
      <xdr:spPr>
        <a:xfrm>
          <a:off x="3582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112503</xdr:rowOff>
    </xdr:from>
    <xdr:ext cx="405111" cy="259045"/>
    <xdr:sp macro="" textlink="">
      <xdr:nvSpPr>
        <xdr:cNvPr id="84" name="n_2mainValue【道路】&#10;有形固定資産減価償却率"/>
        <xdr:cNvSpPr txBox="1"/>
      </xdr:nvSpPr>
      <xdr:spPr>
        <a:xfrm>
          <a:off x="2705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114135</xdr:rowOff>
    </xdr:from>
    <xdr:ext cx="405111" cy="259045"/>
    <xdr:sp macro="" textlink="">
      <xdr:nvSpPr>
        <xdr:cNvPr id="85" name="n_3mainValue【道路】&#10;有形固定資産減価償却率"/>
        <xdr:cNvSpPr txBox="1"/>
      </xdr:nvSpPr>
      <xdr:spPr>
        <a:xfrm>
          <a:off x="1816744" y="542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38291</xdr:rowOff>
    </xdr:from>
    <xdr:to>
      <xdr:col>55</xdr:col>
      <xdr:colOff>50800</xdr:colOff>
      <xdr:row>41</xdr:row>
      <xdr:rowOff>139891</xdr:rowOff>
    </xdr:to>
    <xdr:sp macro="" textlink="">
      <xdr:nvSpPr>
        <xdr:cNvPr id="124" name="楕円 123"/>
        <xdr:cNvSpPr/>
      </xdr:nvSpPr>
      <xdr:spPr>
        <a:xfrm>
          <a:off x="10426700" y="70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169118</xdr:rowOff>
    </xdr:from>
    <xdr:ext cx="469744" cy="259045"/>
    <xdr:sp macro="" textlink="">
      <xdr:nvSpPr>
        <xdr:cNvPr id="125" name="【道路】&#10;一人当たり延長該当値テキスト"/>
        <xdr:cNvSpPr txBox="1"/>
      </xdr:nvSpPr>
      <xdr:spPr>
        <a:xfrm>
          <a:off x="10515600" y="68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26" name="楕円 125"/>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89091</xdr:rowOff>
    </xdr:to>
    <xdr:cxnSp macro="">
      <xdr:nvCxnSpPr>
        <xdr:cNvPr id="127" name="直線コネクタ 126"/>
        <xdr:cNvCxnSpPr/>
      </xdr:nvCxnSpPr>
      <xdr:spPr>
        <a:xfrm>
          <a:off x="9639300" y="7117080"/>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37199</xdr:rowOff>
    </xdr:from>
    <xdr:to>
      <xdr:col>46</xdr:col>
      <xdr:colOff>38100</xdr:colOff>
      <xdr:row>41</xdr:row>
      <xdr:rowOff>138799</xdr:rowOff>
    </xdr:to>
    <xdr:sp macro="" textlink="">
      <xdr:nvSpPr>
        <xdr:cNvPr id="128" name="楕円 127"/>
        <xdr:cNvSpPr/>
      </xdr:nvSpPr>
      <xdr:spPr>
        <a:xfrm>
          <a:off x="8699500" y="70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87999</xdr:rowOff>
    </xdr:to>
    <xdr:cxnSp macro="">
      <xdr:nvCxnSpPr>
        <xdr:cNvPr id="129" name="直線コネクタ 128"/>
        <xdr:cNvCxnSpPr/>
      </xdr:nvCxnSpPr>
      <xdr:spPr>
        <a:xfrm flipV="1">
          <a:off x="8750300" y="7117080"/>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22390</xdr:rowOff>
    </xdr:from>
    <xdr:to>
      <xdr:col>41</xdr:col>
      <xdr:colOff>101600</xdr:colOff>
      <xdr:row>41</xdr:row>
      <xdr:rowOff>123990</xdr:rowOff>
    </xdr:to>
    <xdr:sp macro="" textlink="">
      <xdr:nvSpPr>
        <xdr:cNvPr id="130" name="楕円 129"/>
        <xdr:cNvSpPr/>
      </xdr:nvSpPr>
      <xdr:spPr>
        <a:xfrm>
          <a:off x="7810500" y="70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73190</xdr:rowOff>
    </xdr:from>
    <xdr:to>
      <xdr:col>45</xdr:col>
      <xdr:colOff>177800</xdr:colOff>
      <xdr:row>41</xdr:row>
      <xdr:rowOff>87999</xdr:rowOff>
    </xdr:to>
    <xdr:cxnSp macro="">
      <xdr:nvCxnSpPr>
        <xdr:cNvPr id="131" name="直線コネクタ 130"/>
        <xdr:cNvCxnSpPr/>
      </xdr:nvCxnSpPr>
      <xdr:spPr>
        <a:xfrm>
          <a:off x="7861300" y="7102640"/>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154957</xdr:rowOff>
    </xdr:from>
    <xdr:ext cx="469744" cy="259045"/>
    <xdr:sp macro="" textlink="">
      <xdr:nvSpPr>
        <xdr:cNvPr id="135" name="n_1mainValue【道路】&#10;一人当たり延長"/>
        <xdr:cNvSpPr txBox="1"/>
      </xdr:nvSpPr>
      <xdr:spPr>
        <a:xfrm>
          <a:off x="9391727" y="68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155326</xdr:rowOff>
    </xdr:from>
    <xdr:ext cx="469744" cy="259045"/>
    <xdr:sp macro="" textlink="">
      <xdr:nvSpPr>
        <xdr:cNvPr id="136" name="n_2mainValue【道路】&#10;一人当たり延長"/>
        <xdr:cNvSpPr txBox="1"/>
      </xdr:nvSpPr>
      <xdr:spPr>
        <a:xfrm>
          <a:off x="8515427" y="6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140517</xdr:rowOff>
    </xdr:from>
    <xdr:ext cx="534377" cy="259045"/>
    <xdr:sp macro="" textlink="">
      <xdr:nvSpPr>
        <xdr:cNvPr id="137" name="n_3mainValue【道路】&#10;一人当たり延長"/>
        <xdr:cNvSpPr txBox="1"/>
      </xdr:nvSpPr>
      <xdr:spPr>
        <a:xfrm>
          <a:off x="7594111" y="6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78" name="楕円 177"/>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148426</xdr:rowOff>
    </xdr:from>
    <xdr:ext cx="405111" cy="259045"/>
    <xdr:sp macro="" textlink="">
      <xdr:nvSpPr>
        <xdr:cNvPr id="179" name="【橋りょう・トンネル】&#10;有形固定資産減価償却率該当値テキスト"/>
        <xdr:cNvSpPr txBox="1"/>
      </xdr:nvSpPr>
      <xdr:spPr>
        <a:xfrm>
          <a:off x="4673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80" name="楕円 179"/>
        <xdr:cNvSpPr/>
      </xdr:nvSpPr>
      <xdr:spPr>
        <a:xfrm>
          <a:off x="3746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8165</xdr:rowOff>
    </xdr:to>
    <xdr:cxnSp macro="">
      <xdr:nvCxnSpPr>
        <xdr:cNvPr id="181" name="直線コネクタ 180"/>
        <xdr:cNvCxnSpPr/>
      </xdr:nvCxnSpPr>
      <xdr:spPr>
        <a:xfrm flipV="1">
          <a:off x="3797300" y="101204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182" name="楕円 181"/>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35923</xdr:rowOff>
    </xdr:to>
    <xdr:cxnSp macro="">
      <xdr:nvCxnSpPr>
        <xdr:cNvPr id="183" name="直線コネクタ 182"/>
        <xdr:cNvCxnSpPr/>
      </xdr:nvCxnSpPr>
      <xdr:spPr>
        <a:xfrm flipV="1">
          <a:off x="2908300" y="101237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84" name="楕円 183"/>
        <xdr:cNvSpPr/>
      </xdr:nvSpPr>
      <xdr:spPr>
        <a:xfrm>
          <a:off x="1968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xdr:rowOff>
    </xdr:from>
    <xdr:to>
      <xdr:col>15</xdr:col>
      <xdr:colOff>50800</xdr:colOff>
      <xdr:row>59</xdr:row>
      <xdr:rowOff>35923</xdr:rowOff>
    </xdr:to>
    <xdr:cxnSp macro="">
      <xdr:nvCxnSpPr>
        <xdr:cNvPr id="185" name="直線コネクタ 184"/>
        <xdr:cNvCxnSpPr/>
      </xdr:nvCxnSpPr>
      <xdr:spPr>
        <a:xfrm>
          <a:off x="2019300" y="1012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89" name="n_1mainValue【橋りょう・トンネル】&#10;有形固定資産減価償却率"/>
        <xdr:cNvSpPr txBox="1"/>
      </xdr:nvSpPr>
      <xdr:spPr>
        <a:xfrm>
          <a:off x="3582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190"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91" name="n_3main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158453</xdr:rowOff>
    </xdr:from>
    <xdr:to>
      <xdr:col>55</xdr:col>
      <xdr:colOff>50800</xdr:colOff>
      <xdr:row>64</xdr:row>
      <xdr:rowOff>88603</xdr:rowOff>
    </xdr:to>
    <xdr:sp macro="" textlink="">
      <xdr:nvSpPr>
        <xdr:cNvPr id="230" name="楕円 229"/>
        <xdr:cNvSpPr/>
      </xdr:nvSpPr>
      <xdr:spPr>
        <a:xfrm>
          <a:off x="10426700" y="109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73380</xdr:rowOff>
    </xdr:from>
    <xdr:ext cx="534377" cy="259045"/>
    <xdr:sp macro="" textlink="">
      <xdr:nvSpPr>
        <xdr:cNvPr id="231" name="【橋りょう・トンネル】&#10;一人当たり有形固定資産（償却資産）額該当値テキスト"/>
        <xdr:cNvSpPr txBox="1"/>
      </xdr:nvSpPr>
      <xdr:spPr>
        <a:xfrm>
          <a:off x="10515600" y="108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159314</xdr:rowOff>
    </xdr:from>
    <xdr:to>
      <xdr:col>50</xdr:col>
      <xdr:colOff>165100</xdr:colOff>
      <xdr:row>64</xdr:row>
      <xdr:rowOff>89464</xdr:rowOff>
    </xdr:to>
    <xdr:sp macro="" textlink="">
      <xdr:nvSpPr>
        <xdr:cNvPr id="232" name="楕円 231"/>
        <xdr:cNvSpPr/>
      </xdr:nvSpPr>
      <xdr:spPr>
        <a:xfrm>
          <a:off x="9588500" y="109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37803</xdr:rowOff>
    </xdr:from>
    <xdr:to>
      <xdr:col>55</xdr:col>
      <xdr:colOff>0</xdr:colOff>
      <xdr:row>64</xdr:row>
      <xdr:rowOff>38664</xdr:rowOff>
    </xdr:to>
    <xdr:cxnSp macro="">
      <xdr:nvCxnSpPr>
        <xdr:cNvPr id="233" name="直線コネクタ 232"/>
        <xdr:cNvCxnSpPr/>
      </xdr:nvCxnSpPr>
      <xdr:spPr>
        <a:xfrm flipV="1">
          <a:off x="9639300" y="11010603"/>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159164</xdr:rowOff>
    </xdr:from>
    <xdr:to>
      <xdr:col>46</xdr:col>
      <xdr:colOff>38100</xdr:colOff>
      <xdr:row>64</xdr:row>
      <xdr:rowOff>89314</xdr:rowOff>
    </xdr:to>
    <xdr:sp macro="" textlink="">
      <xdr:nvSpPr>
        <xdr:cNvPr id="234" name="楕円 233"/>
        <xdr:cNvSpPr/>
      </xdr:nvSpPr>
      <xdr:spPr>
        <a:xfrm>
          <a:off x="8699500" y="1096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38514</xdr:rowOff>
    </xdr:from>
    <xdr:to>
      <xdr:col>50</xdr:col>
      <xdr:colOff>114300</xdr:colOff>
      <xdr:row>64</xdr:row>
      <xdr:rowOff>38664</xdr:rowOff>
    </xdr:to>
    <xdr:cxnSp macro="">
      <xdr:nvCxnSpPr>
        <xdr:cNvPr id="235" name="直線コネクタ 234"/>
        <xdr:cNvCxnSpPr/>
      </xdr:nvCxnSpPr>
      <xdr:spPr>
        <a:xfrm>
          <a:off x="8750300" y="11011314"/>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161304</xdr:rowOff>
    </xdr:from>
    <xdr:to>
      <xdr:col>41</xdr:col>
      <xdr:colOff>101600</xdr:colOff>
      <xdr:row>64</xdr:row>
      <xdr:rowOff>91454</xdr:rowOff>
    </xdr:to>
    <xdr:sp macro="" textlink="">
      <xdr:nvSpPr>
        <xdr:cNvPr id="236" name="楕円 235"/>
        <xdr:cNvSpPr/>
      </xdr:nvSpPr>
      <xdr:spPr>
        <a:xfrm>
          <a:off x="7810500" y="109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38514</xdr:rowOff>
    </xdr:from>
    <xdr:to>
      <xdr:col>45</xdr:col>
      <xdr:colOff>177800</xdr:colOff>
      <xdr:row>64</xdr:row>
      <xdr:rowOff>40654</xdr:rowOff>
    </xdr:to>
    <xdr:cxnSp macro="">
      <xdr:nvCxnSpPr>
        <xdr:cNvPr id="237" name="直線コネクタ 236"/>
        <xdr:cNvCxnSpPr/>
      </xdr:nvCxnSpPr>
      <xdr:spPr>
        <a:xfrm flipV="1">
          <a:off x="7861300" y="11011314"/>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80591</xdr:rowOff>
    </xdr:from>
    <xdr:ext cx="534377" cy="259045"/>
    <xdr:sp macro="" textlink="">
      <xdr:nvSpPr>
        <xdr:cNvPr id="241" name="n_1mainValue【橋りょう・トンネル】&#10;一人当たり有形固定資産（償却資産）額"/>
        <xdr:cNvSpPr txBox="1"/>
      </xdr:nvSpPr>
      <xdr:spPr>
        <a:xfrm>
          <a:off x="9359411" y="1105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80441</xdr:rowOff>
    </xdr:from>
    <xdr:ext cx="534377" cy="259045"/>
    <xdr:sp macro="" textlink="">
      <xdr:nvSpPr>
        <xdr:cNvPr id="242" name="n_2mainValue【橋りょう・トンネル】&#10;一人当たり有形固定資産（償却資産）額"/>
        <xdr:cNvSpPr txBox="1"/>
      </xdr:nvSpPr>
      <xdr:spPr>
        <a:xfrm>
          <a:off x="8483111" y="11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82581</xdr:rowOff>
    </xdr:from>
    <xdr:ext cx="534377" cy="259045"/>
    <xdr:sp macro="" textlink="">
      <xdr:nvSpPr>
        <xdr:cNvPr id="243" name="n_3mainValue【橋りょう・トンネル】&#10;一人当たり有形固定資産（償却資産）額"/>
        <xdr:cNvSpPr txBox="1"/>
      </xdr:nvSpPr>
      <xdr:spPr>
        <a:xfrm>
          <a:off x="7594111" y="110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73"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3" name="楕円 282"/>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84" name="【公営住宅】&#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285" name="楕円 284"/>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40005</xdr:rowOff>
    </xdr:to>
    <xdr:cxnSp macro="">
      <xdr:nvCxnSpPr>
        <xdr:cNvPr id="286" name="直線コネクタ 285"/>
        <xdr:cNvCxnSpPr/>
      </xdr:nvCxnSpPr>
      <xdr:spPr>
        <a:xfrm flipV="1">
          <a:off x="3797300" y="14268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287" name="楕円 286"/>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83820</xdr:rowOff>
    </xdr:to>
    <xdr:cxnSp macro="">
      <xdr:nvCxnSpPr>
        <xdr:cNvPr id="288" name="直線コネクタ 287"/>
        <xdr:cNvCxnSpPr/>
      </xdr:nvCxnSpPr>
      <xdr:spPr>
        <a:xfrm flipV="1">
          <a:off x="2908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289" name="楕円 288"/>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125730</xdr:rowOff>
    </xdr:to>
    <xdr:cxnSp macro="">
      <xdr:nvCxnSpPr>
        <xdr:cNvPr id="290" name="直線コネクタ 289"/>
        <xdr:cNvCxnSpPr/>
      </xdr:nvCxnSpPr>
      <xdr:spPr>
        <a:xfrm flipV="1">
          <a:off x="2019300" y="14314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294" name="n_1main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295" name="n_2main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296" name="n_3mainValue【公営住宅】&#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68835</xdr:rowOff>
    </xdr:from>
    <xdr:to>
      <xdr:col>55</xdr:col>
      <xdr:colOff>50800</xdr:colOff>
      <xdr:row>85</xdr:row>
      <xdr:rowOff>170435</xdr:rowOff>
    </xdr:to>
    <xdr:sp macro="" textlink="">
      <xdr:nvSpPr>
        <xdr:cNvPr id="335" name="楕円 334"/>
        <xdr:cNvSpPr/>
      </xdr:nvSpPr>
      <xdr:spPr>
        <a:xfrm>
          <a:off x="104267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47262</xdr:rowOff>
    </xdr:from>
    <xdr:ext cx="469744" cy="259045"/>
    <xdr:sp macro="" textlink="">
      <xdr:nvSpPr>
        <xdr:cNvPr id="336" name="【公営住宅】&#10;一人当たり面積該当値テキスト"/>
        <xdr:cNvSpPr txBox="1"/>
      </xdr:nvSpPr>
      <xdr:spPr>
        <a:xfrm>
          <a:off x="10515600" y="146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55118</xdr:rowOff>
    </xdr:from>
    <xdr:to>
      <xdr:col>50</xdr:col>
      <xdr:colOff>165100</xdr:colOff>
      <xdr:row>85</xdr:row>
      <xdr:rowOff>156718</xdr:rowOff>
    </xdr:to>
    <xdr:sp macro="" textlink="">
      <xdr:nvSpPr>
        <xdr:cNvPr id="337" name="楕円 336"/>
        <xdr:cNvSpPr/>
      </xdr:nvSpPr>
      <xdr:spPr>
        <a:xfrm>
          <a:off x="95885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105918</xdr:rowOff>
    </xdr:from>
    <xdr:to>
      <xdr:col>55</xdr:col>
      <xdr:colOff>0</xdr:colOff>
      <xdr:row>85</xdr:row>
      <xdr:rowOff>119635</xdr:rowOff>
    </xdr:to>
    <xdr:cxnSp macro="">
      <xdr:nvCxnSpPr>
        <xdr:cNvPr id="338" name="直線コネクタ 337"/>
        <xdr:cNvCxnSpPr/>
      </xdr:nvCxnSpPr>
      <xdr:spPr>
        <a:xfrm>
          <a:off x="9639300" y="146791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54356</xdr:rowOff>
    </xdr:from>
    <xdr:to>
      <xdr:col>46</xdr:col>
      <xdr:colOff>38100</xdr:colOff>
      <xdr:row>85</xdr:row>
      <xdr:rowOff>155956</xdr:rowOff>
    </xdr:to>
    <xdr:sp macro="" textlink="">
      <xdr:nvSpPr>
        <xdr:cNvPr id="339" name="楕円 338"/>
        <xdr:cNvSpPr/>
      </xdr:nvSpPr>
      <xdr:spPr>
        <a:xfrm>
          <a:off x="8699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105156</xdr:rowOff>
    </xdr:from>
    <xdr:to>
      <xdr:col>50</xdr:col>
      <xdr:colOff>114300</xdr:colOff>
      <xdr:row>85</xdr:row>
      <xdr:rowOff>105918</xdr:rowOff>
    </xdr:to>
    <xdr:cxnSp macro="">
      <xdr:nvCxnSpPr>
        <xdr:cNvPr id="340" name="直線コネクタ 339"/>
        <xdr:cNvCxnSpPr/>
      </xdr:nvCxnSpPr>
      <xdr:spPr>
        <a:xfrm>
          <a:off x="8750300" y="146784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54356</xdr:rowOff>
    </xdr:from>
    <xdr:to>
      <xdr:col>41</xdr:col>
      <xdr:colOff>101600</xdr:colOff>
      <xdr:row>85</xdr:row>
      <xdr:rowOff>155956</xdr:rowOff>
    </xdr:to>
    <xdr:sp macro="" textlink="">
      <xdr:nvSpPr>
        <xdr:cNvPr id="341" name="楕円 340"/>
        <xdr:cNvSpPr/>
      </xdr:nvSpPr>
      <xdr:spPr>
        <a:xfrm>
          <a:off x="7810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105156</xdr:rowOff>
    </xdr:from>
    <xdr:to>
      <xdr:col>45</xdr:col>
      <xdr:colOff>177800</xdr:colOff>
      <xdr:row>85</xdr:row>
      <xdr:rowOff>105156</xdr:rowOff>
    </xdr:to>
    <xdr:cxnSp macro="">
      <xdr:nvCxnSpPr>
        <xdr:cNvPr id="342" name="直線コネクタ 341"/>
        <xdr:cNvCxnSpPr/>
      </xdr:nvCxnSpPr>
      <xdr:spPr>
        <a:xfrm>
          <a:off x="7861300" y="14678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147845</xdr:rowOff>
    </xdr:from>
    <xdr:ext cx="469744" cy="259045"/>
    <xdr:sp macro="" textlink="">
      <xdr:nvSpPr>
        <xdr:cNvPr id="346" name="n_1mainValue【公営住宅】&#10;一人当たり面積"/>
        <xdr:cNvSpPr txBox="1"/>
      </xdr:nvSpPr>
      <xdr:spPr>
        <a:xfrm>
          <a:off x="9391727" y="147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147083</xdr:rowOff>
    </xdr:from>
    <xdr:ext cx="469744" cy="259045"/>
    <xdr:sp macro="" textlink="">
      <xdr:nvSpPr>
        <xdr:cNvPr id="347" name="n_2mainValue【公営住宅】&#10;一人当たり面積"/>
        <xdr:cNvSpPr txBox="1"/>
      </xdr:nvSpPr>
      <xdr:spPr>
        <a:xfrm>
          <a:off x="8515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147083</xdr:rowOff>
    </xdr:from>
    <xdr:ext cx="469744" cy="259045"/>
    <xdr:sp macro="" textlink="">
      <xdr:nvSpPr>
        <xdr:cNvPr id="348" name="n_3mainValue【公営住宅】&#10;一人当たり面積"/>
        <xdr:cNvSpPr txBox="1"/>
      </xdr:nvSpPr>
      <xdr:spPr>
        <a:xfrm>
          <a:off x="7626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94"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04" name="楕円 403"/>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05" name="【認定こども園・幼稚園・保育所】&#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06" name="楕円 405"/>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163830</xdr:rowOff>
    </xdr:from>
    <xdr:to>
      <xdr:col>85</xdr:col>
      <xdr:colOff>127000</xdr:colOff>
      <xdr:row>36</xdr:row>
      <xdr:rowOff>1905</xdr:rowOff>
    </xdr:to>
    <xdr:cxnSp macro="">
      <xdr:nvCxnSpPr>
        <xdr:cNvPr id="407" name="直線コネクタ 406"/>
        <xdr:cNvCxnSpPr/>
      </xdr:nvCxnSpPr>
      <xdr:spPr>
        <a:xfrm flipV="1">
          <a:off x="15481300" y="61645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408" name="楕円 407"/>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xdr:rowOff>
    </xdr:from>
    <xdr:to>
      <xdr:col>81</xdr:col>
      <xdr:colOff>50800</xdr:colOff>
      <xdr:row>36</xdr:row>
      <xdr:rowOff>3810</xdr:rowOff>
    </xdr:to>
    <xdr:cxnSp macro="">
      <xdr:nvCxnSpPr>
        <xdr:cNvPr id="409" name="直線コネクタ 408"/>
        <xdr:cNvCxnSpPr/>
      </xdr:nvCxnSpPr>
      <xdr:spPr>
        <a:xfrm flipV="1">
          <a:off x="14592300" y="6174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410" name="楕円 409"/>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3810</xdr:rowOff>
    </xdr:to>
    <xdr:cxnSp macro="">
      <xdr:nvCxnSpPr>
        <xdr:cNvPr id="411" name="直線コネクタ 410"/>
        <xdr:cNvCxnSpPr/>
      </xdr:nvCxnSpPr>
      <xdr:spPr>
        <a:xfrm>
          <a:off x="13703300" y="6130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1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1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4"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415" name="n_1mainValue【認定こども園・幼稚園・保育所】&#10;有形固定資産減価償却率"/>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416" name="n_2mainValue【認定こども園・幼稚園・保育所】&#10;有形固定資産減価償却率"/>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17" name="n_3mainValue【認定こども園・幼稚園・保育所】&#10;有形固定資産減価償却率"/>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54" name="楕円 453"/>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55" name="【認定こども園・幼稚園・保育所】&#10;一人当たり面積該当値テキスト"/>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56" name="楕円 455"/>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53340</xdr:rowOff>
    </xdr:to>
    <xdr:cxnSp macro="">
      <xdr:nvCxnSpPr>
        <xdr:cNvPr id="457" name="直線コネクタ 456"/>
        <xdr:cNvCxnSpPr/>
      </xdr:nvCxnSpPr>
      <xdr:spPr>
        <a:xfrm flipV="1">
          <a:off x="21323300" y="690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58" name="楕円 457"/>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53340</xdr:rowOff>
    </xdr:to>
    <xdr:cxnSp macro="">
      <xdr:nvCxnSpPr>
        <xdr:cNvPr id="459" name="直線コネクタ 458"/>
        <xdr:cNvCxnSpPr/>
      </xdr:nvCxnSpPr>
      <xdr:spPr>
        <a:xfrm>
          <a:off x="20434300" y="6888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60" name="楕円 459"/>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48768</xdr:rowOff>
    </xdr:to>
    <xdr:cxnSp macro="">
      <xdr:nvCxnSpPr>
        <xdr:cNvPr id="461" name="直線コネクタ 460"/>
        <xdr:cNvCxnSpPr/>
      </xdr:nvCxnSpPr>
      <xdr:spPr>
        <a:xfrm flipV="1">
          <a:off x="19545300" y="6888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65"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66"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67" name="n_3main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505" name="楕円 504"/>
        <xdr:cNvSpPr/>
      </xdr:nvSpPr>
      <xdr:spPr>
        <a:xfrm>
          <a:off x="16268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81805</xdr:rowOff>
    </xdr:from>
    <xdr:ext cx="405111" cy="259045"/>
    <xdr:sp macro="" textlink="">
      <xdr:nvSpPr>
        <xdr:cNvPr id="506" name="【学校施設】&#10;有形固定資産減価償却率該当値テキスト"/>
        <xdr:cNvSpPr txBox="1"/>
      </xdr:nvSpPr>
      <xdr:spPr>
        <a:xfrm>
          <a:off x="16357600" y="1019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07" name="楕円 506"/>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109728</xdr:rowOff>
    </xdr:from>
    <xdr:to>
      <xdr:col>85</xdr:col>
      <xdr:colOff>127000</xdr:colOff>
      <xdr:row>60</xdr:row>
      <xdr:rowOff>125730</xdr:rowOff>
    </xdr:to>
    <xdr:cxnSp macro="">
      <xdr:nvCxnSpPr>
        <xdr:cNvPr id="508" name="直線コネクタ 507"/>
        <xdr:cNvCxnSpPr/>
      </xdr:nvCxnSpPr>
      <xdr:spPr>
        <a:xfrm flipV="1">
          <a:off x="15481300" y="1039672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84074</xdr:rowOff>
    </xdr:from>
    <xdr:to>
      <xdr:col>76</xdr:col>
      <xdr:colOff>165100</xdr:colOff>
      <xdr:row>61</xdr:row>
      <xdr:rowOff>14224</xdr:rowOff>
    </xdr:to>
    <xdr:sp macro="" textlink="">
      <xdr:nvSpPr>
        <xdr:cNvPr id="509" name="楕円 508"/>
        <xdr:cNvSpPr/>
      </xdr:nvSpPr>
      <xdr:spPr>
        <a:xfrm>
          <a:off x="14541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134874</xdr:rowOff>
    </xdr:to>
    <xdr:cxnSp macro="">
      <xdr:nvCxnSpPr>
        <xdr:cNvPr id="510" name="直線コネクタ 509"/>
        <xdr:cNvCxnSpPr/>
      </xdr:nvCxnSpPr>
      <xdr:spPr>
        <a:xfrm flipV="1">
          <a:off x="14592300" y="104127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xdr:rowOff>
    </xdr:from>
    <xdr:to>
      <xdr:col>72</xdr:col>
      <xdr:colOff>38100</xdr:colOff>
      <xdr:row>60</xdr:row>
      <xdr:rowOff>112522</xdr:rowOff>
    </xdr:to>
    <xdr:sp macro="" textlink="">
      <xdr:nvSpPr>
        <xdr:cNvPr id="511" name="楕円 510"/>
        <xdr:cNvSpPr/>
      </xdr:nvSpPr>
      <xdr:spPr>
        <a:xfrm>
          <a:off x="13652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61722</xdr:rowOff>
    </xdr:from>
    <xdr:to>
      <xdr:col>76</xdr:col>
      <xdr:colOff>114300</xdr:colOff>
      <xdr:row>60</xdr:row>
      <xdr:rowOff>134874</xdr:rowOff>
    </xdr:to>
    <xdr:cxnSp macro="">
      <xdr:nvCxnSpPr>
        <xdr:cNvPr id="512" name="直線コネクタ 511"/>
        <xdr:cNvCxnSpPr/>
      </xdr:nvCxnSpPr>
      <xdr:spPr>
        <a:xfrm>
          <a:off x="13703300" y="1034872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15" name="n_3aveValue【学校施設】&#10;有形固定資産減価償却率"/>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21607</xdr:rowOff>
    </xdr:from>
    <xdr:ext cx="405111" cy="259045"/>
    <xdr:sp macro="" textlink="">
      <xdr:nvSpPr>
        <xdr:cNvPr id="516" name="n_1mainValue【学校施設】&#10;有形固定資産減価償却率"/>
        <xdr:cNvSpPr txBox="1"/>
      </xdr:nvSpPr>
      <xdr:spPr>
        <a:xfrm>
          <a:off x="15266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30751</xdr:rowOff>
    </xdr:from>
    <xdr:ext cx="405111" cy="259045"/>
    <xdr:sp macro="" textlink="">
      <xdr:nvSpPr>
        <xdr:cNvPr id="517" name="n_2mainValue【学校施設】&#10;有形固定資産減価償却率"/>
        <xdr:cNvSpPr txBox="1"/>
      </xdr:nvSpPr>
      <xdr:spPr>
        <a:xfrm>
          <a:off x="143897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129049</xdr:rowOff>
    </xdr:from>
    <xdr:ext cx="405111" cy="259045"/>
    <xdr:sp macro="" textlink="">
      <xdr:nvSpPr>
        <xdr:cNvPr id="518" name="n_3mainValue【学校施設】&#10;有形固定資産減価償却率"/>
        <xdr:cNvSpPr txBox="1"/>
      </xdr:nvSpPr>
      <xdr:spPr>
        <a:xfrm>
          <a:off x="13500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117449</xdr:rowOff>
    </xdr:from>
    <xdr:to>
      <xdr:col>116</xdr:col>
      <xdr:colOff>114300</xdr:colOff>
      <xdr:row>63</xdr:row>
      <xdr:rowOff>47599</xdr:rowOff>
    </xdr:to>
    <xdr:sp macro="" textlink="">
      <xdr:nvSpPr>
        <xdr:cNvPr id="556" name="楕円 555"/>
        <xdr:cNvSpPr/>
      </xdr:nvSpPr>
      <xdr:spPr>
        <a:xfrm>
          <a:off x="22110700" y="107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95876</xdr:rowOff>
    </xdr:from>
    <xdr:ext cx="469744" cy="259045"/>
    <xdr:sp macro="" textlink="">
      <xdr:nvSpPr>
        <xdr:cNvPr id="557" name="【学校施設】&#10;一人当たり面積該当値テキスト"/>
        <xdr:cNvSpPr txBox="1"/>
      </xdr:nvSpPr>
      <xdr:spPr>
        <a:xfrm>
          <a:off x="22199600"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115621</xdr:rowOff>
    </xdr:from>
    <xdr:to>
      <xdr:col>112</xdr:col>
      <xdr:colOff>38100</xdr:colOff>
      <xdr:row>63</xdr:row>
      <xdr:rowOff>45771</xdr:rowOff>
    </xdr:to>
    <xdr:sp macro="" textlink="">
      <xdr:nvSpPr>
        <xdr:cNvPr id="558" name="楕円 557"/>
        <xdr:cNvSpPr/>
      </xdr:nvSpPr>
      <xdr:spPr>
        <a:xfrm>
          <a:off x="21272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166421</xdr:rowOff>
    </xdr:from>
    <xdr:to>
      <xdr:col>116</xdr:col>
      <xdr:colOff>63500</xdr:colOff>
      <xdr:row>62</xdr:row>
      <xdr:rowOff>168249</xdr:rowOff>
    </xdr:to>
    <xdr:cxnSp macro="">
      <xdr:nvCxnSpPr>
        <xdr:cNvPr id="559" name="直線コネクタ 558"/>
        <xdr:cNvCxnSpPr/>
      </xdr:nvCxnSpPr>
      <xdr:spPr>
        <a:xfrm>
          <a:off x="21323300" y="1079632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128880</xdr:rowOff>
    </xdr:from>
    <xdr:to>
      <xdr:col>107</xdr:col>
      <xdr:colOff>101600</xdr:colOff>
      <xdr:row>63</xdr:row>
      <xdr:rowOff>59030</xdr:rowOff>
    </xdr:to>
    <xdr:sp macro="" textlink="">
      <xdr:nvSpPr>
        <xdr:cNvPr id="560" name="楕円 559"/>
        <xdr:cNvSpPr/>
      </xdr:nvSpPr>
      <xdr:spPr>
        <a:xfrm>
          <a:off x="203835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166421</xdr:rowOff>
    </xdr:from>
    <xdr:to>
      <xdr:col>111</xdr:col>
      <xdr:colOff>177800</xdr:colOff>
      <xdr:row>63</xdr:row>
      <xdr:rowOff>8230</xdr:rowOff>
    </xdr:to>
    <xdr:cxnSp macro="">
      <xdr:nvCxnSpPr>
        <xdr:cNvPr id="561" name="直線コネクタ 560"/>
        <xdr:cNvCxnSpPr/>
      </xdr:nvCxnSpPr>
      <xdr:spPr>
        <a:xfrm flipV="1">
          <a:off x="20434300" y="1079632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55270</xdr:rowOff>
    </xdr:from>
    <xdr:to>
      <xdr:col>102</xdr:col>
      <xdr:colOff>165100</xdr:colOff>
      <xdr:row>62</xdr:row>
      <xdr:rowOff>156870</xdr:rowOff>
    </xdr:to>
    <xdr:sp macro="" textlink="">
      <xdr:nvSpPr>
        <xdr:cNvPr id="562" name="楕円 561"/>
        <xdr:cNvSpPr/>
      </xdr:nvSpPr>
      <xdr:spPr>
        <a:xfrm>
          <a:off x="19494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106070</xdr:rowOff>
    </xdr:from>
    <xdr:to>
      <xdr:col>107</xdr:col>
      <xdr:colOff>50800</xdr:colOff>
      <xdr:row>63</xdr:row>
      <xdr:rowOff>8230</xdr:rowOff>
    </xdr:to>
    <xdr:cxnSp macro="">
      <xdr:nvCxnSpPr>
        <xdr:cNvPr id="563" name="直線コネクタ 562"/>
        <xdr:cNvCxnSpPr/>
      </xdr:nvCxnSpPr>
      <xdr:spPr>
        <a:xfrm>
          <a:off x="19545300" y="10735970"/>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36898</xdr:rowOff>
    </xdr:from>
    <xdr:ext cx="469744" cy="259045"/>
    <xdr:sp macro="" textlink="">
      <xdr:nvSpPr>
        <xdr:cNvPr id="567" name="n_1mainValue【学校施設】&#10;一人当たり面積"/>
        <xdr:cNvSpPr txBox="1"/>
      </xdr:nvSpPr>
      <xdr:spPr>
        <a:xfrm>
          <a:off x="210757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50157</xdr:rowOff>
    </xdr:from>
    <xdr:ext cx="469744" cy="259045"/>
    <xdr:sp macro="" textlink="">
      <xdr:nvSpPr>
        <xdr:cNvPr id="568" name="n_2mainValue【学校施設】&#10;一人当たり面積"/>
        <xdr:cNvSpPr txBox="1"/>
      </xdr:nvSpPr>
      <xdr:spPr>
        <a:xfrm>
          <a:off x="20199427" y="108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147997</xdr:rowOff>
    </xdr:from>
    <xdr:ext cx="469744" cy="259045"/>
    <xdr:sp macro="" textlink="">
      <xdr:nvSpPr>
        <xdr:cNvPr id="569" name="n_3mainValue【学校施設】&#10;一人当たり面積"/>
        <xdr:cNvSpPr txBox="1"/>
      </xdr:nvSpPr>
      <xdr:spPr>
        <a:xfrm>
          <a:off x="19310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1" name="直線コネクタ 610"/>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2"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3" name="直線コネクタ 612"/>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5" name="直線コネクタ 6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16"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7" name="フローチャート: 判断 616"/>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8" name="フローチャート: 判断 61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19" name="フローチャート: 判断 618"/>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20" name="フローチャート: 判断 619"/>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626" name="楕円 625"/>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627" name="【公民館】&#10;有形固定資産減価償却率該当値テキスト"/>
        <xdr:cNvSpPr txBox="1"/>
      </xdr:nvSpPr>
      <xdr:spPr>
        <a:xfrm>
          <a:off x="16357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628" name="楕円 627"/>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58238</xdr:rowOff>
    </xdr:to>
    <xdr:cxnSp macro="">
      <xdr:nvCxnSpPr>
        <xdr:cNvPr id="629" name="直線コネクタ 628"/>
        <xdr:cNvCxnSpPr/>
      </xdr:nvCxnSpPr>
      <xdr:spPr>
        <a:xfrm flipV="1">
          <a:off x="15481300" y="1819111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630" name="楕円 629"/>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68036</xdr:rowOff>
    </xdr:to>
    <xdr:cxnSp macro="">
      <xdr:nvCxnSpPr>
        <xdr:cNvPr id="631" name="直線コネクタ 630"/>
        <xdr:cNvCxnSpPr/>
      </xdr:nvCxnSpPr>
      <xdr:spPr>
        <a:xfrm flipV="1">
          <a:off x="14592300" y="1823193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632" name="楕円 631"/>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68036</xdr:rowOff>
    </xdr:to>
    <xdr:cxnSp macro="">
      <xdr:nvCxnSpPr>
        <xdr:cNvPr id="633" name="直線コネクタ 632"/>
        <xdr:cNvCxnSpPr/>
      </xdr:nvCxnSpPr>
      <xdr:spPr>
        <a:xfrm>
          <a:off x="13703300" y="182025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34"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35"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3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637" name="n_1mainValue【公民館】&#10;有形固定資産減価償却率"/>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638" name="n_2mainValue【公民館】&#10;有形固定資産減価償却率"/>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639" name="n_3mainValue【公民館】&#10;有形固定資産減価償却率"/>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3" name="直線コネクタ 662"/>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5" name="直線コネクタ 66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6"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7" name="直線コネクタ 666"/>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668"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9" name="フローチャート: 判断 668"/>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70" name="フローチャート: 判断 669"/>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1" name="フローチャート: 判断 670"/>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72" name="フローチャート: 判断 671"/>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678" name="楕円 677"/>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63516</xdr:rowOff>
    </xdr:from>
    <xdr:ext cx="469744" cy="259045"/>
    <xdr:sp macro="" textlink="">
      <xdr:nvSpPr>
        <xdr:cNvPr id="679" name="【公民館】&#10;一人当たり面積該当値テキスト"/>
        <xdr:cNvSpPr txBox="1"/>
      </xdr:nvSpPr>
      <xdr:spPr>
        <a:xfrm>
          <a:off x="22199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680" name="楕円 679"/>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91439</xdr:rowOff>
    </xdr:to>
    <xdr:cxnSp macro="">
      <xdr:nvCxnSpPr>
        <xdr:cNvPr id="681" name="直線コネクタ 680"/>
        <xdr:cNvCxnSpPr/>
      </xdr:nvCxnSpPr>
      <xdr:spPr>
        <a:xfrm>
          <a:off x="21323300" y="1826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82" name="楕円 681"/>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99061</xdr:rowOff>
    </xdr:to>
    <xdr:cxnSp macro="">
      <xdr:nvCxnSpPr>
        <xdr:cNvPr id="683" name="直線コネクタ 682"/>
        <xdr:cNvCxnSpPr/>
      </xdr:nvCxnSpPr>
      <xdr:spPr>
        <a:xfrm flipV="1">
          <a:off x="20434300" y="18261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684" name="楕円 683"/>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107</xdr:row>
      <xdr:rowOff>83820</xdr:rowOff>
    </xdr:to>
    <xdr:cxnSp macro="">
      <xdr:nvCxnSpPr>
        <xdr:cNvPr id="685" name="直線コネクタ 684"/>
        <xdr:cNvCxnSpPr/>
      </xdr:nvCxnSpPr>
      <xdr:spPr>
        <a:xfrm flipV="1">
          <a:off x="19545300" y="182727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686"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687"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88"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154957</xdr:rowOff>
    </xdr:from>
    <xdr:ext cx="469744" cy="259045"/>
    <xdr:sp macro="" textlink="">
      <xdr:nvSpPr>
        <xdr:cNvPr id="689" name="n_1main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690" name="n_2main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691" name="n_3mainValue【公民館】&#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児童や利用者の安全を確保する必要があるため、長寿命化計画に基づき予防保全型の維持を行うなど、計画的で効率的な管理を行う必要がある。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59,735
58,719
45.51
20,174,945
19,914,049
217,869
11,641,064
17,771,404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5" name="直線コネクタ 74"/>
        <xdr:cNvCxnSpPr/>
      </xdr:nvCxnSpPr>
      <xdr:spPr>
        <a:xfrm flipV="1">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6" name="楕円 75"/>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7" name="直線コネクタ 76"/>
        <xdr:cNvCxnSpPr/>
      </xdr:nvCxnSpPr>
      <xdr:spPr>
        <a:xfrm flipV="1">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78" name="楕円 77"/>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79" name="直線コネクタ 78"/>
        <xdr:cNvCxnSpPr/>
      </xdr:nvCxnSpPr>
      <xdr:spPr>
        <a:xfrm flipV="1">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3"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4"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5"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4" name="楕円 123"/>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5"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6" name="楕円 125"/>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7" name="直線コネクタ 126"/>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8" name="楕円 127"/>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9" name="直線コネクタ 128"/>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0" name="楕円 129"/>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1" name="直線コネクタ 130"/>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37"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99695</xdr:rowOff>
    </xdr:from>
    <xdr:to>
      <xdr:col>24</xdr:col>
      <xdr:colOff>114300</xdr:colOff>
      <xdr:row>56</xdr:row>
      <xdr:rowOff>29845</xdr:rowOff>
    </xdr:to>
    <xdr:sp macro="" textlink="">
      <xdr:nvSpPr>
        <xdr:cNvPr id="177" name="楕円 176"/>
        <xdr:cNvSpPr/>
      </xdr:nvSpPr>
      <xdr:spPr>
        <a:xfrm>
          <a:off x="45847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52722</xdr:rowOff>
    </xdr:from>
    <xdr:ext cx="405111" cy="259045"/>
    <xdr:sp macro="" textlink="">
      <xdr:nvSpPr>
        <xdr:cNvPr id="178" name="【体育館・プール】&#10;有形固定資産減価償却率該当値テキスト"/>
        <xdr:cNvSpPr txBox="1"/>
      </xdr:nvSpPr>
      <xdr:spPr>
        <a:xfrm>
          <a:off x="4673600"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179" name="楕円 178"/>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150495</xdr:rowOff>
    </xdr:from>
    <xdr:to>
      <xdr:col>24</xdr:col>
      <xdr:colOff>63500</xdr:colOff>
      <xdr:row>56</xdr:row>
      <xdr:rowOff>11430</xdr:rowOff>
    </xdr:to>
    <xdr:cxnSp macro="">
      <xdr:nvCxnSpPr>
        <xdr:cNvPr id="180" name="直線コネクタ 179"/>
        <xdr:cNvCxnSpPr/>
      </xdr:nvCxnSpPr>
      <xdr:spPr>
        <a:xfrm flipV="1">
          <a:off x="3797300" y="9580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81" name="楕円 180"/>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xdr:rowOff>
    </xdr:from>
    <xdr:to>
      <xdr:col>19</xdr:col>
      <xdr:colOff>177800</xdr:colOff>
      <xdr:row>56</xdr:row>
      <xdr:rowOff>45720</xdr:rowOff>
    </xdr:to>
    <xdr:cxnSp macro="">
      <xdr:nvCxnSpPr>
        <xdr:cNvPr id="182" name="直線コネクタ 181"/>
        <xdr:cNvCxnSpPr/>
      </xdr:nvCxnSpPr>
      <xdr:spPr>
        <a:xfrm flipV="1">
          <a:off x="2908300" y="9612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27305</xdr:rowOff>
    </xdr:from>
    <xdr:to>
      <xdr:col>10</xdr:col>
      <xdr:colOff>165100</xdr:colOff>
      <xdr:row>56</xdr:row>
      <xdr:rowOff>128905</xdr:rowOff>
    </xdr:to>
    <xdr:sp macro="" textlink="">
      <xdr:nvSpPr>
        <xdr:cNvPr id="183" name="楕円 182"/>
        <xdr:cNvSpPr/>
      </xdr:nvSpPr>
      <xdr:spPr>
        <a:xfrm>
          <a:off x="1968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78105</xdr:rowOff>
    </xdr:to>
    <xdr:cxnSp macro="">
      <xdr:nvCxnSpPr>
        <xdr:cNvPr id="184" name="直線コネクタ 183"/>
        <xdr:cNvCxnSpPr/>
      </xdr:nvCxnSpPr>
      <xdr:spPr>
        <a:xfrm flipV="1">
          <a:off x="2019300" y="9646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78757</xdr:rowOff>
    </xdr:from>
    <xdr:ext cx="405111" cy="259045"/>
    <xdr:sp macro="" textlink="">
      <xdr:nvSpPr>
        <xdr:cNvPr id="188" name="n_1mainValue【体育館・プール】&#10;有形固定資産減価償却率"/>
        <xdr:cNvSpPr txBox="1"/>
      </xdr:nvSpPr>
      <xdr:spPr>
        <a:xfrm>
          <a:off x="35820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89" name="n_2mainValue【体育館・プール】&#10;有形固定資産減価償却率"/>
        <xdr:cNvSpPr txBox="1"/>
      </xdr:nvSpPr>
      <xdr:spPr>
        <a:xfrm>
          <a:off x="2705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145432</xdr:rowOff>
    </xdr:from>
    <xdr:ext cx="405111" cy="259045"/>
    <xdr:sp macro="" textlink="">
      <xdr:nvSpPr>
        <xdr:cNvPr id="190" name="n_3mainValue【体育館・プール】&#10;有形固定資産減価償却率"/>
        <xdr:cNvSpPr txBox="1"/>
      </xdr:nvSpPr>
      <xdr:spPr>
        <a:xfrm>
          <a:off x="18167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29" name="楕円 228"/>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30"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31" name="楕円 230"/>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160020</xdr:rowOff>
    </xdr:to>
    <xdr:cxnSp macro="">
      <xdr:nvCxnSpPr>
        <xdr:cNvPr id="232" name="直線コネクタ 231"/>
        <xdr:cNvCxnSpPr/>
      </xdr:nvCxnSpPr>
      <xdr:spPr>
        <a:xfrm>
          <a:off x="9639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33" name="楕円 232"/>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160020</xdr:rowOff>
    </xdr:to>
    <xdr:cxnSp macro="">
      <xdr:nvCxnSpPr>
        <xdr:cNvPr id="234" name="直線コネクタ 233"/>
        <xdr:cNvCxnSpPr/>
      </xdr:nvCxnSpPr>
      <xdr:spPr>
        <a:xfrm>
          <a:off x="8750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35" name="楕円 234"/>
        <xdr:cNvSpPr/>
      </xdr:nvSpPr>
      <xdr:spPr>
        <a:xfrm>
          <a:off x="781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62</xdr:row>
      <xdr:rowOff>156210</xdr:rowOff>
    </xdr:to>
    <xdr:cxnSp macro="">
      <xdr:nvCxnSpPr>
        <xdr:cNvPr id="236" name="直線コネクタ 235"/>
        <xdr:cNvCxnSpPr/>
      </xdr:nvCxnSpPr>
      <xdr:spPr>
        <a:xfrm>
          <a:off x="7861300" y="1078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40"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41" name="n_2mainValue【体育館・プール】&#10;一人当たり面積"/>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42" name="n_3mainValue【体育館・プール】&#10;一人当たり面積"/>
        <xdr:cNvSpPr txBox="1"/>
      </xdr:nvSpPr>
      <xdr:spPr>
        <a:xfrm>
          <a:off x="7626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101600</xdr:rowOff>
    </xdr:from>
    <xdr:to>
      <xdr:col>10</xdr:col>
      <xdr:colOff>165100</xdr:colOff>
      <xdr:row>81</xdr:row>
      <xdr:rowOff>31750</xdr:rowOff>
    </xdr:to>
    <xdr:sp macro="" textlink="">
      <xdr:nvSpPr>
        <xdr:cNvPr id="280" name="楕円 279"/>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82566</xdr:rowOff>
    </xdr:from>
    <xdr:ext cx="405111" cy="259045"/>
    <xdr:sp macro="" textlink="">
      <xdr:nvSpPr>
        <xdr:cNvPr id="281"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2"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83"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84" name="n_3mainValue【福祉施設】&#10;有形固定資産減価償却率"/>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5" name="直線コネクタ 29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6" name="テキスト ボックス 29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9" name="直線コネクタ 29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0" name="テキスト ボックス 29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04" name="直線コネクタ 303"/>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05"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6" name="直線コネクタ 305"/>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7"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8" name="直線コネクタ 307"/>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9"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0" name="フローチャート: 判断 309"/>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11" name="フローチャート: 判断 310"/>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12" name="フローチャート: 判断 311"/>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13" name="フローチャート: 判断 312"/>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164464</xdr:rowOff>
    </xdr:from>
    <xdr:to>
      <xdr:col>41</xdr:col>
      <xdr:colOff>101600</xdr:colOff>
      <xdr:row>85</xdr:row>
      <xdr:rowOff>94614</xdr:rowOff>
    </xdr:to>
    <xdr:sp macro="" textlink="">
      <xdr:nvSpPr>
        <xdr:cNvPr id="319" name="楕円 318"/>
        <xdr:cNvSpPr/>
      </xdr:nvSpPr>
      <xdr:spPr>
        <a:xfrm>
          <a:off x="7810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168291</xdr:rowOff>
    </xdr:from>
    <xdr:ext cx="469744" cy="259045"/>
    <xdr:sp macro="" textlink="">
      <xdr:nvSpPr>
        <xdr:cNvPr id="320"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1"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2"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85741</xdr:rowOff>
    </xdr:from>
    <xdr:ext cx="469744" cy="259045"/>
    <xdr:sp macro="" textlink="">
      <xdr:nvSpPr>
        <xdr:cNvPr id="323" name="n_3mainValue【福祉施設】&#10;一人当たり面積"/>
        <xdr:cNvSpPr txBox="1"/>
      </xdr:nvSpPr>
      <xdr:spPr>
        <a:xfrm>
          <a:off x="7626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364" name="楕円 363"/>
        <xdr:cNvSpPr/>
      </xdr:nvSpPr>
      <xdr:spPr>
        <a:xfrm>
          <a:off x="4584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9089</xdr:rowOff>
    </xdr:from>
    <xdr:ext cx="405111" cy="259045"/>
    <xdr:sp macro="" textlink="">
      <xdr:nvSpPr>
        <xdr:cNvPr id="365" name="【市民会館】&#10;有形固定資産減価償却率該当値テキスト"/>
        <xdr:cNvSpPr txBox="1"/>
      </xdr:nvSpPr>
      <xdr:spPr>
        <a:xfrm>
          <a:off x="46736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22134</xdr:rowOff>
    </xdr:from>
    <xdr:to>
      <xdr:col>20</xdr:col>
      <xdr:colOff>38100</xdr:colOff>
      <xdr:row>103</xdr:row>
      <xdr:rowOff>123734</xdr:rowOff>
    </xdr:to>
    <xdr:sp macro="" textlink="">
      <xdr:nvSpPr>
        <xdr:cNvPr id="366" name="楕円 365"/>
        <xdr:cNvSpPr/>
      </xdr:nvSpPr>
      <xdr:spPr>
        <a:xfrm>
          <a:off x="3746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37012</xdr:rowOff>
    </xdr:from>
    <xdr:to>
      <xdr:col>24</xdr:col>
      <xdr:colOff>63500</xdr:colOff>
      <xdr:row>103</xdr:row>
      <xdr:rowOff>72934</xdr:rowOff>
    </xdr:to>
    <xdr:cxnSp macro="">
      <xdr:nvCxnSpPr>
        <xdr:cNvPr id="367" name="直線コネクタ 366"/>
        <xdr:cNvCxnSpPr/>
      </xdr:nvCxnSpPr>
      <xdr:spPr>
        <a:xfrm flipV="1">
          <a:off x="3797300" y="176963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368" name="楕円 367"/>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72934</xdr:rowOff>
    </xdr:from>
    <xdr:to>
      <xdr:col>19</xdr:col>
      <xdr:colOff>177800</xdr:colOff>
      <xdr:row>103</xdr:row>
      <xdr:rowOff>108857</xdr:rowOff>
    </xdr:to>
    <xdr:cxnSp macro="">
      <xdr:nvCxnSpPr>
        <xdr:cNvPr id="369" name="直線コネクタ 368"/>
        <xdr:cNvCxnSpPr/>
      </xdr:nvCxnSpPr>
      <xdr:spPr>
        <a:xfrm flipV="1">
          <a:off x="2908300" y="1773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370" name="楕円 369"/>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108857</xdr:rowOff>
    </xdr:from>
    <xdr:to>
      <xdr:col>15</xdr:col>
      <xdr:colOff>50800</xdr:colOff>
      <xdr:row>103</xdr:row>
      <xdr:rowOff>144780</xdr:rowOff>
    </xdr:to>
    <xdr:cxnSp macro="">
      <xdr:nvCxnSpPr>
        <xdr:cNvPr id="371" name="直線コネクタ 370"/>
        <xdr:cNvCxnSpPr/>
      </xdr:nvCxnSpPr>
      <xdr:spPr>
        <a:xfrm flipV="1">
          <a:off x="2019300" y="1776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2"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3"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74"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140261</xdr:rowOff>
    </xdr:from>
    <xdr:ext cx="405111" cy="259045"/>
    <xdr:sp macro="" textlink="">
      <xdr:nvSpPr>
        <xdr:cNvPr id="375" name="n_1mainValue【市民会館】&#10;有形固定資産減価償却率"/>
        <xdr:cNvSpPr txBox="1"/>
      </xdr:nvSpPr>
      <xdr:spPr>
        <a:xfrm>
          <a:off x="3582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376" name="n_2mainValue【市民会館】&#10;有形固定資産減価償却率"/>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377" name="n_3mainValue【市民会館】&#10;有形固定資産減価償却率"/>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9" name="テキスト ボックス 38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1" name="テキスト ボックス 39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3" name="テキスト ボックス 39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5" name="テキスト ボックス 39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7" name="テキスト ボックス 39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9" name="テキスト ボックス 3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01" name="直線コネクタ 400"/>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02"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3" name="直線コネクタ 402"/>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4"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5" name="直線コネクタ 404"/>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6"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7" name="フローチャート: 判断 406"/>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8" name="フローチャート: 判断 407"/>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9" name="フローチャート: 判断 408"/>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10" name="フローチャート: 判断 409"/>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16" name="楕円 415"/>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166388</xdr:rowOff>
    </xdr:from>
    <xdr:ext cx="469744" cy="259045"/>
    <xdr:sp macro="" textlink="">
      <xdr:nvSpPr>
        <xdr:cNvPr id="417" name="【市民会館】&#10;一人当たり面積該当値テキスト"/>
        <xdr:cNvSpPr txBox="1"/>
      </xdr:nvSpPr>
      <xdr:spPr>
        <a:xfrm>
          <a:off x="10515600"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418" name="楕円 417"/>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22861</xdr:rowOff>
    </xdr:to>
    <xdr:cxnSp macro="">
      <xdr:nvCxnSpPr>
        <xdr:cNvPr id="419" name="直線コネクタ 418"/>
        <xdr:cNvCxnSpPr/>
      </xdr:nvCxnSpPr>
      <xdr:spPr>
        <a:xfrm>
          <a:off x="9639300" y="18192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20" name="楕円 419"/>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19050</xdr:rowOff>
    </xdr:to>
    <xdr:cxnSp macro="">
      <xdr:nvCxnSpPr>
        <xdr:cNvPr id="421" name="直線コネクタ 420"/>
        <xdr:cNvCxnSpPr/>
      </xdr:nvCxnSpPr>
      <xdr:spPr>
        <a:xfrm>
          <a:off x="8750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22" name="楕円 421"/>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19050</xdr:rowOff>
    </xdr:to>
    <xdr:cxnSp macro="">
      <xdr:nvCxnSpPr>
        <xdr:cNvPr id="423" name="直線コネクタ 422"/>
        <xdr:cNvCxnSpPr/>
      </xdr:nvCxnSpPr>
      <xdr:spPr>
        <a:xfrm>
          <a:off x="7861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4"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5"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26" name="n_3ave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60977</xdr:rowOff>
    </xdr:from>
    <xdr:ext cx="469744" cy="259045"/>
    <xdr:sp macro="" textlink="">
      <xdr:nvSpPr>
        <xdr:cNvPr id="427" name="n_1mainValue【市民会館】&#10;一人当たり面積"/>
        <xdr:cNvSpPr txBox="1"/>
      </xdr:nvSpPr>
      <xdr:spPr>
        <a:xfrm>
          <a:off x="9391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428" name="n_2mainValue【市民会館】&#10;一人当たり面積"/>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86377</xdr:rowOff>
    </xdr:from>
    <xdr:ext cx="469744" cy="259045"/>
    <xdr:sp macro="" textlink="">
      <xdr:nvSpPr>
        <xdr:cNvPr id="429" name="n_3mainValue【市民会館】&#10;一人当たり面積"/>
        <xdr:cNvSpPr txBox="1"/>
      </xdr:nvSpPr>
      <xdr:spPr>
        <a:xfrm>
          <a:off x="7626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55" name="直線コネクタ 454"/>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6"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7" name="直線コネクタ 45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8"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9" name="直線コネクタ 458"/>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60"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61" name="フローチャート: 判断 460"/>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62" name="フローチャート: 判断 461"/>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3" name="フローチャート: 判断 46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64" name="フローチャート: 判断 463"/>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470" name="楕円 469"/>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162396</xdr:rowOff>
    </xdr:from>
    <xdr:ext cx="340478" cy="259045"/>
    <xdr:sp macro="" textlink="">
      <xdr:nvSpPr>
        <xdr:cNvPr id="471" name="【一般廃棄物処理施設】&#10;有形固定資産減価償却率該当値テキスト"/>
        <xdr:cNvSpPr txBox="1"/>
      </xdr:nvSpPr>
      <xdr:spPr>
        <a:xfrm>
          <a:off x="16357600" y="7020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144599</xdr:rowOff>
    </xdr:from>
    <xdr:to>
      <xdr:col>81</xdr:col>
      <xdr:colOff>101600</xdr:colOff>
      <xdr:row>42</xdr:row>
      <xdr:rowOff>74749</xdr:rowOff>
    </xdr:to>
    <xdr:sp macro="" textlink="">
      <xdr:nvSpPr>
        <xdr:cNvPr id="472" name="楕円 471"/>
        <xdr:cNvSpPr/>
      </xdr:nvSpPr>
      <xdr:spPr>
        <a:xfrm>
          <a:off x="15430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126819</xdr:rowOff>
    </xdr:from>
    <xdr:to>
      <xdr:col>85</xdr:col>
      <xdr:colOff>127000</xdr:colOff>
      <xdr:row>42</xdr:row>
      <xdr:rowOff>23949</xdr:rowOff>
    </xdr:to>
    <xdr:cxnSp macro="">
      <xdr:nvCxnSpPr>
        <xdr:cNvPr id="473" name="直線コネクタ 472"/>
        <xdr:cNvCxnSpPr/>
      </xdr:nvCxnSpPr>
      <xdr:spPr>
        <a:xfrm flipV="1">
          <a:off x="15481300" y="71562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74" name="楕円 473"/>
        <xdr:cNvSpPr/>
      </xdr:nvSpPr>
      <xdr:spPr>
        <a:xfrm>
          <a:off x="14541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68035</xdr:rowOff>
    </xdr:from>
    <xdr:to>
      <xdr:col>81</xdr:col>
      <xdr:colOff>50800</xdr:colOff>
      <xdr:row>42</xdr:row>
      <xdr:rowOff>23949</xdr:rowOff>
    </xdr:to>
    <xdr:cxnSp macro="">
      <xdr:nvCxnSpPr>
        <xdr:cNvPr id="475" name="直線コネクタ 474"/>
        <xdr:cNvCxnSpPr/>
      </xdr:nvCxnSpPr>
      <xdr:spPr>
        <a:xfrm>
          <a:off x="14592300" y="6583135"/>
          <a:ext cx="889000" cy="6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476" name="楕円 475"/>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38</xdr:row>
      <xdr:rowOff>141515</xdr:rowOff>
    </xdr:to>
    <xdr:cxnSp macro="">
      <xdr:nvCxnSpPr>
        <xdr:cNvPr id="477" name="直線コネクタ 476"/>
        <xdr:cNvCxnSpPr/>
      </xdr:nvCxnSpPr>
      <xdr:spPr>
        <a:xfrm flipV="1">
          <a:off x="13703300" y="6583135"/>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78"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9"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80"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65876</xdr:rowOff>
    </xdr:from>
    <xdr:ext cx="340478" cy="259045"/>
    <xdr:sp macro="" textlink="">
      <xdr:nvSpPr>
        <xdr:cNvPr id="481" name="n_1mainValue【一般廃棄物処理施設】&#10;有形固定資産減価償却率"/>
        <xdr:cNvSpPr txBox="1"/>
      </xdr:nvSpPr>
      <xdr:spPr>
        <a:xfrm>
          <a:off x="15298361" y="726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82" name="n_2mainValue【一般廃棄物処理施設】&#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83" name="n_3mainValue【一般廃棄物処理施設】&#10;有形固定資産減価償却率"/>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5" name="テキスト ボックス 4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7" name="テキスト ボックス 4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9" name="テキスト ボックス 4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1" name="テキスト ボックス 5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3" name="テキスト ボックス 5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5" name="テキスト ボックス 5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07" name="直線コネクタ 506"/>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08"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9" name="直線コネクタ 508"/>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10"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11" name="直線コネクタ 510"/>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12"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13" name="フローチャート: 判断 512"/>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14" name="フローチャート: 判断 513"/>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15" name="フローチャート: 判断 514"/>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16" name="フローチャート: 判断 515"/>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158148</xdr:rowOff>
    </xdr:from>
    <xdr:to>
      <xdr:col>116</xdr:col>
      <xdr:colOff>114300</xdr:colOff>
      <xdr:row>42</xdr:row>
      <xdr:rowOff>88298</xdr:rowOff>
    </xdr:to>
    <xdr:sp macro="" textlink="">
      <xdr:nvSpPr>
        <xdr:cNvPr id="522" name="楕円 521"/>
        <xdr:cNvSpPr/>
      </xdr:nvSpPr>
      <xdr:spPr>
        <a:xfrm>
          <a:off x="22110700" y="71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73075</xdr:rowOff>
    </xdr:from>
    <xdr:ext cx="313932" cy="259045"/>
    <xdr:sp macro="" textlink="">
      <xdr:nvSpPr>
        <xdr:cNvPr id="523" name="【一般廃棄物処理施設】&#10;一人当たり有形固定資産（償却資産）額該当値テキスト"/>
        <xdr:cNvSpPr txBox="1"/>
      </xdr:nvSpPr>
      <xdr:spPr>
        <a:xfrm>
          <a:off x="22199600" y="710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158148</xdr:rowOff>
    </xdr:from>
    <xdr:to>
      <xdr:col>112</xdr:col>
      <xdr:colOff>38100</xdr:colOff>
      <xdr:row>42</xdr:row>
      <xdr:rowOff>88298</xdr:rowOff>
    </xdr:to>
    <xdr:sp macro="" textlink="">
      <xdr:nvSpPr>
        <xdr:cNvPr id="524" name="楕円 523"/>
        <xdr:cNvSpPr/>
      </xdr:nvSpPr>
      <xdr:spPr>
        <a:xfrm>
          <a:off x="21272500" y="71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37498</xdr:rowOff>
    </xdr:from>
    <xdr:to>
      <xdr:col>116</xdr:col>
      <xdr:colOff>63500</xdr:colOff>
      <xdr:row>42</xdr:row>
      <xdr:rowOff>37498</xdr:rowOff>
    </xdr:to>
    <xdr:cxnSp macro="">
      <xdr:nvCxnSpPr>
        <xdr:cNvPr id="525" name="直線コネクタ 524"/>
        <xdr:cNvCxnSpPr/>
      </xdr:nvCxnSpPr>
      <xdr:spPr>
        <a:xfrm>
          <a:off x="21323300" y="7238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47544</xdr:rowOff>
    </xdr:from>
    <xdr:to>
      <xdr:col>107</xdr:col>
      <xdr:colOff>101600</xdr:colOff>
      <xdr:row>39</xdr:row>
      <xdr:rowOff>149144</xdr:rowOff>
    </xdr:to>
    <xdr:sp macro="" textlink="">
      <xdr:nvSpPr>
        <xdr:cNvPr id="526" name="楕円 525"/>
        <xdr:cNvSpPr/>
      </xdr:nvSpPr>
      <xdr:spPr>
        <a:xfrm>
          <a:off x="20383500" y="67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98344</xdr:rowOff>
    </xdr:from>
    <xdr:to>
      <xdr:col>111</xdr:col>
      <xdr:colOff>177800</xdr:colOff>
      <xdr:row>42</xdr:row>
      <xdr:rowOff>37498</xdr:rowOff>
    </xdr:to>
    <xdr:cxnSp macro="">
      <xdr:nvCxnSpPr>
        <xdr:cNvPr id="527" name="直線コネクタ 526"/>
        <xdr:cNvCxnSpPr/>
      </xdr:nvCxnSpPr>
      <xdr:spPr>
        <a:xfrm>
          <a:off x="20434300" y="6784894"/>
          <a:ext cx="889000" cy="4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50836</xdr:rowOff>
    </xdr:from>
    <xdr:to>
      <xdr:col>102</xdr:col>
      <xdr:colOff>165100</xdr:colOff>
      <xdr:row>39</xdr:row>
      <xdr:rowOff>152436</xdr:rowOff>
    </xdr:to>
    <xdr:sp macro="" textlink="">
      <xdr:nvSpPr>
        <xdr:cNvPr id="528" name="楕円 527"/>
        <xdr:cNvSpPr/>
      </xdr:nvSpPr>
      <xdr:spPr>
        <a:xfrm>
          <a:off x="19494500" y="67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98344</xdr:rowOff>
    </xdr:from>
    <xdr:to>
      <xdr:col>107</xdr:col>
      <xdr:colOff>50800</xdr:colOff>
      <xdr:row>39</xdr:row>
      <xdr:rowOff>101636</xdr:rowOff>
    </xdr:to>
    <xdr:cxnSp macro="">
      <xdr:nvCxnSpPr>
        <xdr:cNvPr id="529" name="直線コネクタ 528"/>
        <xdr:cNvCxnSpPr/>
      </xdr:nvCxnSpPr>
      <xdr:spPr>
        <a:xfrm flipV="1">
          <a:off x="19545300" y="678489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30"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31"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32"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79425</xdr:rowOff>
    </xdr:from>
    <xdr:ext cx="313932" cy="259045"/>
    <xdr:sp macro="" textlink="">
      <xdr:nvSpPr>
        <xdr:cNvPr id="533" name="n_1mainValue【一般廃棄物処理施設】&#10;一人当たり有形固定資産（償却資産）額"/>
        <xdr:cNvSpPr txBox="1"/>
      </xdr:nvSpPr>
      <xdr:spPr>
        <a:xfrm>
          <a:off x="21153633" y="7280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140271</xdr:rowOff>
    </xdr:from>
    <xdr:ext cx="534377" cy="259045"/>
    <xdr:sp macro="" textlink="">
      <xdr:nvSpPr>
        <xdr:cNvPr id="534" name="n_2mainValue【一般廃棄物処理施設】&#10;一人当たり有形固定資産（償却資産）額"/>
        <xdr:cNvSpPr txBox="1"/>
      </xdr:nvSpPr>
      <xdr:spPr>
        <a:xfrm>
          <a:off x="20167111" y="68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143563</xdr:rowOff>
    </xdr:from>
    <xdr:ext cx="534377" cy="259045"/>
    <xdr:sp macro="" textlink="">
      <xdr:nvSpPr>
        <xdr:cNvPr id="535" name="n_3mainValue【一般廃棄物処理施設】&#10;一人当たり有形固定資産（償却資産）額"/>
        <xdr:cNvSpPr txBox="1"/>
      </xdr:nvSpPr>
      <xdr:spPr>
        <a:xfrm>
          <a:off x="19278111" y="68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7" name="正方形/長方形 5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8" name="正方形/長方形 5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9" name="正方形/長方形 5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0" name="正方形/長方形 5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1" name="正方形/長方形 5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2" name="正方形/長方形 5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正方形/長方形 5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4" name="テキスト ボックス 5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5" name="直線コネクタ 5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6" name="直線コネクタ 5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7" name="テキスト ボックス 54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8" name="直線コネクタ 5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9" name="テキスト ボックス 5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0" name="直線コネクタ 5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1" name="テキスト ボックス 5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2" name="直線コネクタ 5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3" name="テキスト ボックス 5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4" name="直線コネクタ 5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5" name="テキスト ボックス 5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6" name="直線コネクタ 5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7" name="テキスト ボックス 55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8" name="直線コネクタ 5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9" name="テキスト ボックス 5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61" name="直線コネクタ 560"/>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6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63" name="直線コネクタ 56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64"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65" name="直線コネクタ 564"/>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66" name="【保健センター・保健所】&#10;有形固定資産減価償却率平均値テキスト"/>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67" name="フローチャート: 判断 566"/>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68" name="フローチャート: 判断 567"/>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69" name="フローチャート: 判断 568"/>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70" name="フローチャート: 判断 569"/>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1" name="テキスト ボックス 5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2" name="テキスト ボックス 5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3" name="テキスト ボックス 5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4" name="テキスト ボックス 5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5" name="テキスト ボックス 5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91259</xdr:rowOff>
    </xdr:from>
    <xdr:to>
      <xdr:col>85</xdr:col>
      <xdr:colOff>177800</xdr:colOff>
      <xdr:row>62</xdr:row>
      <xdr:rowOff>21409</xdr:rowOff>
    </xdr:to>
    <xdr:sp macro="" textlink="">
      <xdr:nvSpPr>
        <xdr:cNvPr id="576" name="楕円 575"/>
        <xdr:cNvSpPr/>
      </xdr:nvSpPr>
      <xdr:spPr>
        <a:xfrm>
          <a:off x="16268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69686</xdr:rowOff>
    </xdr:from>
    <xdr:ext cx="405111" cy="259045"/>
    <xdr:sp macro="" textlink="">
      <xdr:nvSpPr>
        <xdr:cNvPr id="577" name="【保健センター・保健所】&#10;有形固定資産減価償却率該当値テキスト"/>
        <xdr:cNvSpPr txBox="1"/>
      </xdr:nvSpPr>
      <xdr:spPr>
        <a:xfrm>
          <a:off x="16357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578" name="楕円 577"/>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142059</xdr:rowOff>
    </xdr:from>
    <xdr:to>
      <xdr:col>85</xdr:col>
      <xdr:colOff>127000</xdr:colOff>
      <xdr:row>62</xdr:row>
      <xdr:rowOff>6531</xdr:rowOff>
    </xdr:to>
    <xdr:cxnSp macro="">
      <xdr:nvCxnSpPr>
        <xdr:cNvPr id="579" name="直線コネクタ 578"/>
        <xdr:cNvCxnSpPr/>
      </xdr:nvCxnSpPr>
      <xdr:spPr>
        <a:xfrm flipV="1">
          <a:off x="15481300" y="106005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163104</xdr:rowOff>
    </xdr:from>
    <xdr:to>
      <xdr:col>76</xdr:col>
      <xdr:colOff>165100</xdr:colOff>
      <xdr:row>62</xdr:row>
      <xdr:rowOff>93254</xdr:rowOff>
    </xdr:to>
    <xdr:sp macro="" textlink="">
      <xdr:nvSpPr>
        <xdr:cNvPr id="580" name="楕円 579"/>
        <xdr:cNvSpPr/>
      </xdr:nvSpPr>
      <xdr:spPr>
        <a:xfrm>
          <a:off x="14541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42454</xdr:rowOff>
    </xdr:to>
    <xdr:cxnSp macro="">
      <xdr:nvCxnSpPr>
        <xdr:cNvPr id="581" name="直線コネクタ 580"/>
        <xdr:cNvCxnSpPr/>
      </xdr:nvCxnSpPr>
      <xdr:spPr>
        <a:xfrm flipV="1">
          <a:off x="14592300" y="1063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27577</xdr:rowOff>
    </xdr:from>
    <xdr:to>
      <xdr:col>72</xdr:col>
      <xdr:colOff>38100</xdr:colOff>
      <xdr:row>62</xdr:row>
      <xdr:rowOff>129177</xdr:rowOff>
    </xdr:to>
    <xdr:sp macro="" textlink="">
      <xdr:nvSpPr>
        <xdr:cNvPr id="582" name="楕円 581"/>
        <xdr:cNvSpPr/>
      </xdr:nvSpPr>
      <xdr:spPr>
        <a:xfrm>
          <a:off x="13652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42454</xdr:rowOff>
    </xdr:from>
    <xdr:to>
      <xdr:col>76</xdr:col>
      <xdr:colOff>114300</xdr:colOff>
      <xdr:row>62</xdr:row>
      <xdr:rowOff>78377</xdr:rowOff>
    </xdr:to>
    <xdr:cxnSp macro="">
      <xdr:nvCxnSpPr>
        <xdr:cNvPr id="583" name="直線コネクタ 582"/>
        <xdr:cNvCxnSpPr/>
      </xdr:nvCxnSpPr>
      <xdr:spPr>
        <a:xfrm flipV="1">
          <a:off x="13703300" y="106723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84"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585"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86"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587" name="n_1mainValue【保健センター・保健所】&#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84381</xdr:rowOff>
    </xdr:from>
    <xdr:ext cx="405111" cy="259045"/>
    <xdr:sp macro="" textlink="">
      <xdr:nvSpPr>
        <xdr:cNvPr id="588" name="n_2mainValue【保健センター・保健所】&#10;有形固定資産減価償却率"/>
        <xdr:cNvSpPr txBox="1"/>
      </xdr:nvSpPr>
      <xdr:spPr>
        <a:xfrm>
          <a:off x="14389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120304</xdr:rowOff>
    </xdr:from>
    <xdr:ext cx="405111" cy="259045"/>
    <xdr:sp macro="" textlink="">
      <xdr:nvSpPr>
        <xdr:cNvPr id="589" name="n_3mainValue【保健センター・保健所】&#10;有形固定資産減価償却率"/>
        <xdr:cNvSpPr txBox="1"/>
      </xdr:nvSpPr>
      <xdr:spPr>
        <a:xfrm>
          <a:off x="13500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0" name="正方形/長方形 5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1" name="正方形/長方形 5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2" name="正方形/長方形 5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3" name="正方形/長方形 5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4" name="正方形/長方形 5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5" name="正方形/長方形 5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6" name="正方形/長方形 5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7" name="正方形/長方形 5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8" name="テキスト ボックス 5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9" name="直線コネクタ 5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0" name="直線コネクタ 5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1" name="テキスト ボックス 6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2" name="直線コネクタ 6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3" name="テキスト ボックス 6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4" name="直線コネクタ 6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5" name="テキスト ボックス 6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6" name="直線コネクタ 6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7" name="テキスト ボックス 6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11" name="直線コネクタ 610"/>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12"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13" name="直線コネクタ 612"/>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14"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15" name="直線コネクタ 614"/>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16"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17" name="フローチャート: 判断 616"/>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18" name="フローチャート: 判断 617"/>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19" name="フローチャート: 判断 618"/>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20" name="フローチャート: 判断 619"/>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49784</xdr:rowOff>
    </xdr:from>
    <xdr:to>
      <xdr:col>116</xdr:col>
      <xdr:colOff>114300</xdr:colOff>
      <xdr:row>60</xdr:row>
      <xdr:rowOff>151384</xdr:rowOff>
    </xdr:to>
    <xdr:sp macro="" textlink="">
      <xdr:nvSpPr>
        <xdr:cNvPr id="626" name="楕円 625"/>
        <xdr:cNvSpPr/>
      </xdr:nvSpPr>
      <xdr:spPr>
        <a:xfrm>
          <a:off x="22110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72661</xdr:rowOff>
    </xdr:from>
    <xdr:ext cx="469744" cy="259045"/>
    <xdr:sp macro="" textlink="">
      <xdr:nvSpPr>
        <xdr:cNvPr id="627" name="【保健センター・保健所】&#10;一人当たり面積該当値テキスト"/>
        <xdr:cNvSpPr txBox="1"/>
      </xdr:nvSpPr>
      <xdr:spPr>
        <a:xfrm>
          <a:off x="22199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28" name="楕円 627"/>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100584</xdr:rowOff>
    </xdr:from>
    <xdr:to>
      <xdr:col>116</xdr:col>
      <xdr:colOff>63500</xdr:colOff>
      <xdr:row>60</xdr:row>
      <xdr:rowOff>114300</xdr:rowOff>
    </xdr:to>
    <xdr:cxnSp macro="">
      <xdr:nvCxnSpPr>
        <xdr:cNvPr id="629" name="直線コネクタ 628"/>
        <xdr:cNvCxnSpPr/>
      </xdr:nvCxnSpPr>
      <xdr:spPr>
        <a:xfrm flipV="1">
          <a:off x="21323300" y="10387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58928</xdr:rowOff>
    </xdr:from>
    <xdr:to>
      <xdr:col>107</xdr:col>
      <xdr:colOff>101600</xdr:colOff>
      <xdr:row>60</xdr:row>
      <xdr:rowOff>160528</xdr:rowOff>
    </xdr:to>
    <xdr:sp macro="" textlink="">
      <xdr:nvSpPr>
        <xdr:cNvPr id="630" name="楕円 629"/>
        <xdr:cNvSpPr/>
      </xdr:nvSpPr>
      <xdr:spPr>
        <a:xfrm>
          <a:off x="20383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109728</xdr:rowOff>
    </xdr:from>
    <xdr:to>
      <xdr:col>111</xdr:col>
      <xdr:colOff>177800</xdr:colOff>
      <xdr:row>60</xdr:row>
      <xdr:rowOff>114300</xdr:rowOff>
    </xdr:to>
    <xdr:cxnSp macro="">
      <xdr:nvCxnSpPr>
        <xdr:cNvPr id="631" name="直線コネクタ 630"/>
        <xdr:cNvCxnSpPr/>
      </xdr:nvCxnSpPr>
      <xdr:spPr>
        <a:xfrm>
          <a:off x="20434300" y="1039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45212</xdr:rowOff>
    </xdr:from>
    <xdr:to>
      <xdr:col>102</xdr:col>
      <xdr:colOff>165100</xdr:colOff>
      <xdr:row>60</xdr:row>
      <xdr:rowOff>146812</xdr:rowOff>
    </xdr:to>
    <xdr:sp macro="" textlink="">
      <xdr:nvSpPr>
        <xdr:cNvPr id="632" name="楕円 631"/>
        <xdr:cNvSpPr/>
      </xdr:nvSpPr>
      <xdr:spPr>
        <a:xfrm>
          <a:off x="19494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96012</xdr:rowOff>
    </xdr:from>
    <xdr:to>
      <xdr:col>107</xdr:col>
      <xdr:colOff>50800</xdr:colOff>
      <xdr:row>60</xdr:row>
      <xdr:rowOff>109728</xdr:rowOff>
    </xdr:to>
    <xdr:cxnSp macro="">
      <xdr:nvCxnSpPr>
        <xdr:cNvPr id="633" name="直線コネクタ 632"/>
        <xdr:cNvCxnSpPr/>
      </xdr:nvCxnSpPr>
      <xdr:spPr>
        <a:xfrm>
          <a:off x="19545300" y="10383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34"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35"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36" name="n_3ave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37"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38" name="n_2mainValue【保健センター・保健所】&#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163339</xdr:rowOff>
    </xdr:from>
    <xdr:ext cx="469744" cy="259045"/>
    <xdr:sp macro="" textlink="">
      <xdr:nvSpPr>
        <xdr:cNvPr id="639" name="n_3mainValue【保健センター・保健所】&#10;一人当たり面積"/>
        <xdr:cNvSpPr txBox="1"/>
      </xdr:nvSpPr>
      <xdr:spPr>
        <a:xfrm>
          <a:off x="19310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0" name="直線コネクタ 6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1" name="テキスト ボックス 6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2" name="直線コネクタ 6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3" name="テキスト ボックス 6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4" name="直線コネクタ 6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5" name="テキスト ボックス 6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6" name="直線コネクタ 6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7" name="テキスト ボックス 6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8" name="直線コネクタ 6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9" name="テキスト ボックス 6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0" name="直線コネクタ 6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1" name="テキスト ボックス 6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2" name="直線コネクタ 6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3" name="テキスト ボックス 6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65" name="直線コネクタ 664"/>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66"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67" name="直線コネクタ 666"/>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68"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69" name="直線コネクタ 66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70"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71" name="フローチャート: 判断 670"/>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72" name="フローチャート: 判断 671"/>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73" name="フローチャート: 判断 672"/>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4" name="フローチャート: 判断 673"/>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680" name="楕円 679"/>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9814</xdr:rowOff>
    </xdr:from>
    <xdr:ext cx="405111" cy="259045"/>
    <xdr:sp macro="" textlink="">
      <xdr:nvSpPr>
        <xdr:cNvPr id="681" name="【消防施設】&#10;有形固定資産減価償却率該当値テキスト"/>
        <xdr:cNvSpPr txBox="1"/>
      </xdr:nvSpPr>
      <xdr:spPr>
        <a:xfrm>
          <a:off x="163576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682" name="楕円 681"/>
        <xdr:cNvSpPr/>
      </xdr:nvSpPr>
      <xdr:spPr>
        <a:xfrm>
          <a:off x="15430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123008</xdr:rowOff>
    </xdr:to>
    <xdr:cxnSp macro="">
      <xdr:nvCxnSpPr>
        <xdr:cNvPr id="683" name="直線コネクタ 682"/>
        <xdr:cNvCxnSpPr/>
      </xdr:nvCxnSpPr>
      <xdr:spPr>
        <a:xfrm flipV="1">
          <a:off x="15481300" y="1431253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363</xdr:rowOff>
    </xdr:from>
    <xdr:to>
      <xdr:col>76</xdr:col>
      <xdr:colOff>165100</xdr:colOff>
      <xdr:row>85</xdr:row>
      <xdr:rowOff>101963</xdr:rowOff>
    </xdr:to>
    <xdr:sp macro="" textlink="">
      <xdr:nvSpPr>
        <xdr:cNvPr id="684" name="楕円 683"/>
        <xdr:cNvSpPr/>
      </xdr:nvSpPr>
      <xdr:spPr>
        <a:xfrm>
          <a:off x="14541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123008</xdr:rowOff>
    </xdr:from>
    <xdr:to>
      <xdr:col>81</xdr:col>
      <xdr:colOff>50800</xdr:colOff>
      <xdr:row>85</xdr:row>
      <xdr:rowOff>51163</xdr:rowOff>
    </xdr:to>
    <xdr:cxnSp macro="">
      <xdr:nvCxnSpPr>
        <xdr:cNvPr id="685" name="直線コネクタ 684"/>
        <xdr:cNvCxnSpPr/>
      </xdr:nvCxnSpPr>
      <xdr:spPr>
        <a:xfrm flipV="1">
          <a:off x="14592300" y="14353358"/>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129358</xdr:rowOff>
    </xdr:from>
    <xdr:to>
      <xdr:col>72</xdr:col>
      <xdr:colOff>38100</xdr:colOff>
      <xdr:row>85</xdr:row>
      <xdr:rowOff>59508</xdr:rowOff>
    </xdr:to>
    <xdr:sp macro="" textlink="">
      <xdr:nvSpPr>
        <xdr:cNvPr id="686" name="楕円 685"/>
        <xdr:cNvSpPr/>
      </xdr:nvSpPr>
      <xdr:spPr>
        <a:xfrm>
          <a:off x="13652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xdr:rowOff>
    </xdr:from>
    <xdr:to>
      <xdr:col>76</xdr:col>
      <xdr:colOff>114300</xdr:colOff>
      <xdr:row>85</xdr:row>
      <xdr:rowOff>51163</xdr:rowOff>
    </xdr:to>
    <xdr:cxnSp macro="">
      <xdr:nvCxnSpPr>
        <xdr:cNvPr id="687" name="直線コネクタ 686"/>
        <xdr:cNvCxnSpPr/>
      </xdr:nvCxnSpPr>
      <xdr:spPr>
        <a:xfrm>
          <a:off x="13703300" y="145819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8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89"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9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691" name="n_1mainValue【消防施設】&#10;有形固定資産減価償却率"/>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93090</xdr:rowOff>
    </xdr:from>
    <xdr:ext cx="405111" cy="259045"/>
    <xdr:sp macro="" textlink="">
      <xdr:nvSpPr>
        <xdr:cNvPr id="692" name="n_2mainValue【消防施設】&#10;有形固定資産減価償却率"/>
        <xdr:cNvSpPr txBox="1"/>
      </xdr:nvSpPr>
      <xdr:spPr>
        <a:xfrm>
          <a:off x="14389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50635</xdr:rowOff>
    </xdr:from>
    <xdr:ext cx="405111" cy="259045"/>
    <xdr:sp macro="" textlink="">
      <xdr:nvSpPr>
        <xdr:cNvPr id="693" name="n_3mainValue【消防施設】&#10;有形固定資産減価償却率"/>
        <xdr:cNvSpPr txBox="1"/>
      </xdr:nvSpPr>
      <xdr:spPr>
        <a:xfrm>
          <a:off x="13500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4" name="直線コネクタ 7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5" name="テキスト ボックス 7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6" name="直線コネクタ 7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7" name="テキスト ボックス 7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8" name="直線コネクタ 7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9" name="テキスト ボックス 7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0" name="直線コネクタ 7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1" name="テキスト ボックス 7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15" name="直線コネクタ 714"/>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7" name="直線コネクタ 71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18"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19" name="直線コネクタ 718"/>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20"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1" name="フローチャート: 判断 720"/>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22" name="フローチャート: 判断 721"/>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23" name="フローチャート: 判断 722"/>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4" name="フローチャート: 判断 723"/>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30" name="楕円 72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31"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32" name="楕円 73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140970</xdr:rowOff>
    </xdr:to>
    <xdr:cxnSp macro="">
      <xdr:nvCxnSpPr>
        <xdr:cNvPr id="733" name="直線コネクタ 732"/>
        <xdr:cNvCxnSpPr/>
      </xdr:nvCxnSpPr>
      <xdr:spPr>
        <a:xfrm flipV="1">
          <a:off x="21323300" y="14691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734" name="楕円 733"/>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140970</xdr:rowOff>
    </xdr:to>
    <xdr:cxnSp macro="">
      <xdr:nvCxnSpPr>
        <xdr:cNvPr id="735" name="直線コネクタ 734"/>
        <xdr:cNvCxnSpPr/>
      </xdr:nvCxnSpPr>
      <xdr:spPr>
        <a:xfrm>
          <a:off x="20434300" y="145633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36" name="楕円 735"/>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85</xdr:row>
      <xdr:rowOff>118111</xdr:rowOff>
    </xdr:to>
    <xdr:cxnSp macro="">
      <xdr:nvCxnSpPr>
        <xdr:cNvPr id="737" name="直線コネクタ 736"/>
        <xdr:cNvCxnSpPr/>
      </xdr:nvCxnSpPr>
      <xdr:spPr>
        <a:xfrm flipV="1">
          <a:off x="19545300" y="145633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38"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39"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40"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41"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42"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43"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5" name="テキスト ボックス 7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5" name="テキスト ボックス 7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7" name="テキスト ボックス 7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69" name="直線コネクタ 768"/>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70"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71" name="直線コネクタ 770"/>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72"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3" name="直線コネクタ 772"/>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74"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75" name="フローチャート: 判断 77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6" name="フローチャート: 判断 775"/>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77" name="フローチャート: 判断 776"/>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78" name="フローチャート: 判断 777"/>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xdr:rowOff>
    </xdr:from>
    <xdr:to>
      <xdr:col>85</xdr:col>
      <xdr:colOff>177800</xdr:colOff>
      <xdr:row>102</xdr:row>
      <xdr:rowOff>102507</xdr:rowOff>
    </xdr:to>
    <xdr:sp macro="" textlink="">
      <xdr:nvSpPr>
        <xdr:cNvPr id="784" name="楕円 783"/>
        <xdr:cNvSpPr/>
      </xdr:nvSpPr>
      <xdr:spPr>
        <a:xfrm>
          <a:off x="16268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23784</xdr:rowOff>
    </xdr:from>
    <xdr:ext cx="405111" cy="259045"/>
    <xdr:sp macro="" textlink="">
      <xdr:nvSpPr>
        <xdr:cNvPr id="785" name="【庁舎】&#10;有形固定資産減価償却率該当値テキスト"/>
        <xdr:cNvSpPr txBox="1"/>
      </xdr:nvSpPr>
      <xdr:spPr>
        <a:xfrm>
          <a:off x="16357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23768</xdr:rowOff>
    </xdr:from>
    <xdr:to>
      <xdr:col>81</xdr:col>
      <xdr:colOff>101600</xdr:colOff>
      <xdr:row>102</xdr:row>
      <xdr:rowOff>125368</xdr:rowOff>
    </xdr:to>
    <xdr:sp macro="" textlink="">
      <xdr:nvSpPr>
        <xdr:cNvPr id="786" name="楕円 785"/>
        <xdr:cNvSpPr/>
      </xdr:nvSpPr>
      <xdr:spPr>
        <a:xfrm>
          <a:off x="15430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102</xdr:row>
      <xdr:rowOff>74568</xdr:rowOff>
    </xdr:to>
    <xdr:cxnSp macro="">
      <xdr:nvCxnSpPr>
        <xdr:cNvPr id="787" name="直線コネクタ 786"/>
        <xdr:cNvCxnSpPr/>
      </xdr:nvCxnSpPr>
      <xdr:spPr>
        <a:xfrm flipV="1">
          <a:off x="15481300" y="1753960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788" name="楕円 787"/>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74568</xdr:rowOff>
    </xdr:from>
    <xdr:to>
      <xdr:col>81</xdr:col>
      <xdr:colOff>50800</xdr:colOff>
      <xdr:row>102</xdr:row>
      <xdr:rowOff>102326</xdr:rowOff>
    </xdr:to>
    <xdr:cxnSp macro="">
      <xdr:nvCxnSpPr>
        <xdr:cNvPr id="789" name="直線コネクタ 788"/>
        <xdr:cNvCxnSpPr/>
      </xdr:nvCxnSpPr>
      <xdr:spPr>
        <a:xfrm flipV="1">
          <a:off x="14592300" y="175624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74386</xdr:rowOff>
    </xdr:from>
    <xdr:to>
      <xdr:col>72</xdr:col>
      <xdr:colOff>38100</xdr:colOff>
      <xdr:row>102</xdr:row>
      <xdr:rowOff>4536</xdr:rowOff>
    </xdr:to>
    <xdr:sp macro="" textlink="">
      <xdr:nvSpPr>
        <xdr:cNvPr id="790" name="楕円 789"/>
        <xdr:cNvSpPr/>
      </xdr:nvSpPr>
      <xdr:spPr>
        <a:xfrm>
          <a:off x="13652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125186</xdr:rowOff>
    </xdr:from>
    <xdr:to>
      <xdr:col>76</xdr:col>
      <xdr:colOff>114300</xdr:colOff>
      <xdr:row>102</xdr:row>
      <xdr:rowOff>102326</xdr:rowOff>
    </xdr:to>
    <xdr:cxnSp macro="">
      <xdr:nvCxnSpPr>
        <xdr:cNvPr id="791" name="直線コネクタ 790"/>
        <xdr:cNvCxnSpPr/>
      </xdr:nvCxnSpPr>
      <xdr:spPr>
        <a:xfrm>
          <a:off x="13703300" y="1744163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2"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93"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794"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141895</xdr:rowOff>
    </xdr:from>
    <xdr:ext cx="405111" cy="259045"/>
    <xdr:sp macro="" textlink="">
      <xdr:nvSpPr>
        <xdr:cNvPr id="795" name="n_1mainValue【庁舎】&#10;有形固定資産減価償却率"/>
        <xdr:cNvSpPr txBox="1"/>
      </xdr:nvSpPr>
      <xdr:spPr>
        <a:xfrm>
          <a:off x="152660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796"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21063</xdr:rowOff>
    </xdr:from>
    <xdr:ext cx="405111" cy="259045"/>
    <xdr:sp macro="" textlink="">
      <xdr:nvSpPr>
        <xdr:cNvPr id="797" name="n_3mainValue【庁舎】&#10;有形固定資産減価償却率"/>
        <xdr:cNvSpPr txBox="1"/>
      </xdr:nvSpPr>
      <xdr:spPr>
        <a:xfrm>
          <a:off x="13500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23" name="直線コネクタ 822"/>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4"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5" name="直線コネクタ 82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6"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7" name="直線コネクタ 826"/>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28"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29" name="フローチャート: 判断 828"/>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30" name="フローチャート: 判断 829"/>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31" name="フローチャート: 判断 83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2" name="フローチャート: 判断 831"/>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8" name="楕円 837"/>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39" name="【庁舎】&#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40" name="楕円 839"/>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106</xdr:row>
      <xdr:rowOff>170906</xdr:rowOff>
    </xdr:to>
    <xdr:cxnSp macro="">
      <xdr:nvCxnSpPr>
        <xdr:cNvPr id="841" name="直線コネクタ 840"/>
        <xdr:cNvCxnSpPr/>
      </xdr:nvCxnSpPr>
      <xdr:spPr>
        <a:xfrm>
          <a:off x="21323300" y="183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42" name="楕円 841"/>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170906</xdr:rowOff>
    </xdr:to>
    <xdr:cxnSp macro="">
      <xdr:nvCxnSpPr>
        <xdr:cNvPr id="843" name="直線コネクタ 842"/>
        <xdr:cNvCxnSpPr/>
      </xdr:nvCxnSpPr>
      <xdr:spPr>
        <a:xfrm>
          <a:off x="20434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4" name="楕円 843"/>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106</xdr:row>
      <xdr:rowOff>167639</xdr:rowOff>
    </xdr:to>
    <xdr:cxnSp macro="">
      <xdr:nvCxnSpPr>
        <xdr:cNvPr id="845" name="直線コネクタ 844"/>
        <xdr:cNvCxnSpPr/>
      </xdr:nvCxnSpPr>
      <xdr:spPr>
        <a:xfrm>
          <a:off x="19545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46"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47"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8"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849"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50" name="n_2mainValue【庁舎】&#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51" name="n_3mainValue【庁舎】&#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については、長寿命化計画に基づき、適切な管理を行っていく。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については、今後の対応については検討中である。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2168_&#23567;&#3708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69.2</v>
          </cell>
          <cell r="CF51">
            <v>64.3</v>
          </cell>
          <cell r="CN51">
            <v>56.2</v>
          </cell>
          <cell r="CV51">
            <v>41.9</v>
          </cell>
        </row>
        <row r="53">
          <cell r="BX53">
            <v>80.3</v>
          </cell>
          <cell r="CF53">
            <v>61.8</v>
          </cell>
          <cell r="CN53">
            <v>63.1</v>
          </cell>
          <cell r="CV53">
            <v>64.3</v>
          </cell>
        </row>
        <row r="55">
          <cell r="AN55" t="str">
            <v>類似団体内平均値</v>
          </cell>
          <cell r="BX55">
            <v>33.6</v>
          </cell>
          <cell r="CF55">
            <v>35.299999999999997</v>
          </cell>
          <cell r="CN55">
            <v>31.9</v>
          </cell>
          <cell r="CV55">
            <v>24.2</v>
          </cell>
        </row>
        <row r="57">
          <cell r="BX57">
            <v>56.8</v>
          </cell>
          <cell r="CF57">
            <v>60.4</v>
          </cell>
          <cell r="CN57">
            <v>59.3</v>
          </cell>
          <cell r="CV57">
            <v>59.8</v>
          </cell>
        </row>
        <row r="72">
          <cell r="BP72" t="str">
            <v>H26</v>
          </cell>
          <cell r="BX72" t="str">
            <v>H27</v>
          </cell>
          <cell r="CF72" t="str">
            <v>H28</v>
          </cell>
          <cell r="CN72" t="str">
            <v>H29</v>
          </cell>
          <cell r="CV72" t="str">
            <v>H30</v>
          </cell>
        </row>
        <row r="73">
          <cell r="AN73" t="str">
            <v>当該団体値</v>
          </cell>
          <cell r="BP73">
            <v>73.8</v>
          </cell>
          <cell r="BX73">
            <v>69.2</v>
          </cell>
          <cell r="CF73">
            <v>64.3</v>
          </cell>
          <cell r="CN73">
            <v>56.2</v>
          </cell>
          <cell r="CV73">
            <v>41.9</v>
          </cell>
        </row>
        <row r="75">
          <cell r="BP75">
            <v>12.6</v>
          </cell>
          <cell r="BX75">
            <v>12.3</v>
          </cell>
          <cell r="CF75">
            <v>12.2</v>
          </cell>
          <cell r="CN75">
            <v>11.9</v>
          </cell>
          <cell r="CV75">
            <v>10.199999999999999</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3" sqref="AC3:AL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20174945</v>
      </c>
      <c r="BO4" s="392"/>
      <c r="BP4" s="392"/>
      <c r="BQ4" s="392"/>
      <c r="BR4" s="392"/>
      <c r="BS4" s="392"/>
      <c r="BT4" s="392"/>
      <c r="BU4" s="393"/>
      <c r="BV4" s="391">
        <v>20649352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1.9</v>
      </c>
      <c r="CU4" s="398"/>
      <c r="CV4" s="398"/>
      <c r="CW4" s="398"/>
      <c r="CX4" s="398"/>
      <c r="CY4" s="398"/>
      <c r="CZ4" s="398"/>
      <c r="DA4" s="399"/>
      <c r="DB4" s="397">
        <v>2.2999999999999998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19914049</v>
      </c>
      <c r="BO5" s="429"/>
      <c r="BP5" s="429"/>
      <c r="BQ5" s="429"/>
      <c r="BR5" s="429"/>
      <c r="BS5" s="429"/>
      <c r="BT5" s="429"/>
      <c r="BU5" s="430"/>
      <c r="BV5" s="428">
        <v>20338669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98.6</v>
      </c>
      <c r="CU5" s="426"/>
      <c r="CV5" s="426"/>
      <c r="CW5" s="426"/>
      <c r="CX5" s="426"/>
      <c r="CY5" s="426"/>
      <c r="CZ5" s="426"/>
      <c r="DA5" s="427"/>
      <c r="DB5" s="425">
        <v>98.3</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260896</v>
      </c>
      <c r="BO6" s="429"/>
      <c r="BP6" s="429"/>
      <c r="BQ6" s="429"/>
      <c r="BR6" s="429"/>
      <c r="BS6" s="429"/>
      <c r="BT6" s="429"/>
      <c r="BU6" s="430"/>
      <c r="BV6" s="428">
        <v>310683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105.5</v>
      </c>
      <c r="CU6" s="466"/>
      <c r="CV6" s="466"/>
      <c r="CW6" s="466"/>
      <c r="CX6" s="466"/>
      <c r="CY6" s="466"/>
      <c r="CZ6" s="466"/>
      <c r="DA6" s="467"/>
      <c r="DB6" s="465">
        <v>105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43027</v>
      </c>
      <c r="BO7" s="429"/>
      <c r="BP7" s="429"/>
      <c r="BQ7" s="429"/>
      <c r="BR7" s="429"/>
      <c r="BS7" s="429"/>
      <c r="BT7" s="429"/>
      <c r="BU7" s="430"/>
      <c r="BV7" s="428">
        <v>42668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11641064</v>
      </c>
      <c r="CU7" s="429"/>
      <c r="CV7" s="429"/>
      <c r="CW7" s="429"/>
      <c r="CX7" s="429"/>
      <c r="CY7" s="429"/>
      <c r="CZ7" s="429"/>
      <c r="DA7" s="430"/>
      <c r="DB7" s="428">
        <v>11616567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217869</v>
      </c>
      <c r="BO8" s="429"/>
      <c r="BP8" s="429"/>
      <c r="BQ8" s="429"/>
      <c r="BR8" s="429"/>
      <c r="BS8" s="429"/>
      <c r="BT8" s="429"/>
      <c r="BU8" s="430"/>
      <c r="BV8" s="428">
        <v>268015</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0.67</v>
      </c>
      <c r="CU8" s="469"/>
      <c r="CV8" s="469"/>
      <c r="CW8" s="469"/>
      <c r="CX8" s="469"/>
      <c r="CY8" s="469"/>
      <c r="CZ8" s="469"/>
      <c r="DA8" s="470"/>
      <c r="DB8" s="468">
        <v>0.67</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57983</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-50146</v>
      </c>
      <c r="BO9" s="429"/>
      <c r="BP9" s="429"/>
      <c r="BQ9" s="429"/>
      <c r="BR9" s="429"/>
      <c r="BS9" s="429"/>
      <c r="BT9" s="429"/>
      <c r="BU9" s="430"/>
      <c r="BV9" s="428">
        <v>-174597</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13.5</v>
      </c>
      <c r="CU9" s="426"/>
      <c r="CV9" s="426"/>
      <c r="CW9" s="426"/>
      <c r="CX9" s="426"/>
      <c r="CY9" s="426"/>
      <c r="CZ9" s="426"/>
      <c r="DA9" s="427"/>
      <c r="DB9" s="425">
        <v>16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58499</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94</v>
      </c>
      <c r="AV10" s="461"/>
      <c r="AW10" s="461"/>
      <c r="AX10" s="461"/>
      <c r="AY10" s="462" t="s">
        <v>118</v>
      </c>
      <c r="AZ10" s="463"/>
      <c r="BA10" s="463"/>
      <c r="BB10" s="463"/>
      <c r="BC10" s="463"/>
      <c r="BD10" s="463"/>
      <c r="BE10" s="463"/>
      <c r="BF10" s="463"/>
      <c r="BG10" s="463"/>
      <c r="BH10" s="463"/>
      <c r="BI10" s="463"/>
      <c r="BJ10" s="463"/>
      <c r="BK10" s="463"/>
      <c r="BL10" s="463"/>
      <c r="BM10" s="464"/>
      <c r="BN10" s="428">
        <v>3585</v>
      </c>
      <c r="BO10" s="429"/>
      <c r="BP10" s="429"/>
      <c r="BQ10" s="429"/>
      <c r="BR10" s="429"/>
      <c r="BS10" s="429"/>
      <c r="BT10" s="429"/>
      <c r="BU10" s="430"/>
      <c r="BV10" s="428">
        <v>3334</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123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199028</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59735</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500000</v>
      </c>
      <c r="BO12" s="429"/>
      <c r="BP12" s="429"/>
      <c r="BQ12" s="429"/>
      <c r="BR12" s="429"/>
      <c r="BS12" s="429"/>
      <c r="BT12" s="429"/>
      <c r="BU12" s="430"/>
      <c r="BV12" s="428">
        <v>750000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58719</v>
      </c>
      <c r="S13" s="510"/>
      <c r="T13" s="510"/>
      <c r="U13" s="510"/>
      <c r="V13" s="511"/>
      <c r="W13" s="444" t="s">
        <v>139</v>
      </c>
      <c r="X13" s="445"/>
      <c r="Y13" s="445"/>
      <c r="Z13" s="445"/>
      <c r="AA13" s="445"/>
      <c r="AB13" s="435"/>
      <c r="AC13" s="479">
        <v>1002</v>
      </c>
      <c r="AD13" s="480"/>
      <c r="AE13" s="480"/>
      <c r="AF13" s="480"/>
      <c r="AG13" s="519"/>
      <c r="AH13" s="479">
        <v>987</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-546561</v>
      </c>
      <c r="BO13" s="429"/>
      <c r="BP13" s="429"/>
      <c r="BQ13" s="429"/>
      <c r="BR13" s="429"/>
      <c r="BS13" s="429"/>
      <c r="BT13" s="429"/>
      <c r="BU13" s="430"/>
      <c r="BV13" s="428">
        <v>-722235</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10.199999999999999</v>
      </c>
      <c r="CU13" s="426"/>
      <c r="CV13" s="426"/>
      <c r="CW13" s="426"/>
      <c r="CX13" s="426"/>
      <c r="CY13" s="426"/>
      <c r="CZ13" s="426"/>
      <c r="DA13" s="427"/>
      <c r="DB13" s="425">
        <v>11.9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59623</v>
      </c>
      <c r="S14" s="510"/>
      <c r="T14" s="510"/>
      <c r="U14" s="510"/>
      <c r="V14" s="511"/>
      <c r="W14" s="418"/>
      <c r="X14" s="419"/>
      <c r="Y14" s="419"/>
      <c r="Z14" s="419"/>
      <c r="AA14" s="419"/>
      <c r="AB14" s="408"/>
      <c r="AC14" s="512">
        <v>4</v>
      </c>
      <c r="AD14" s="513"/>
      <c r="AE14" s="513"/>
      <c r="AF14" s="513"/>
      <c r="AG14" s="514"/>
      <c r="AH14" s="512">
        <v>3.9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41.9</v>
      </c>
      <c r="CU14" s="524"/>
      <c r="CV14" s="524"/>
      <c r="CW14" s="524"/>
      <c r="CX14" s="524"/>
      <c r="CY14" s="524"/>
      <c r="CZ14" s="524"/>
      <c r="DA14" s="525"/>
      <c r="DB14" s="523">
        <v>56.2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58712</v>
      </c>
      <c r="S15" s="510"/>
      <c r="T15" s="510"/>
      <c r="U15" s="510"/>
      <c r="V15" s="511"/>
      <c r="W15" s="444" t="s">
        <v>147</v>
      </c>
      <c r="X15" s="445"/>
      <c r="Y15" s="445"/>
      <c r="Z15" s="445"/>
      <c r="AA15" s="445"/>
      <c r="AB15" s="435"/>
      <c r="AC15" s="479">
        <v>4318</v>
      </c>
      <c r="AD15" s="480"/>
      <c r="AE15" s="480"/>
      <c r="AF15" s="480"/>
      <c r="AG15" s="519"/>
      <c r="AH15" s="479">
        <v>4098</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6259316</v>
      </c>
      <c r="BO15" s="392"/>
      <c r="BP15" s="392"/>
      <c r="BQ15" s="392"/>
      <c r="BR15" s="392"/>
      <c r="BS15" s="392"/>
      <c r="BT15" s="392"/>
      <c r="BU15" s="393"/>
      <c r="BV15" s="391">
        <v>6214437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17.100000000000001</v>
      </c>
      <c r="AD16" s="513"/>
      <c r="AE16" s="513"/>
      <c r="AF16" s="513"/>
      <c r="AG16" s="514"/>
      <c r="AH16" s="512">
        <v>16.3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9175341</v>
      </c>
      <c r="BO16" s="429"/>
      <c r="BP16" s="429"/>
      <c r="BQ16" s="429"/>
      <c r="BR16" s="429"/>
      <c r="BS16" s="429"/>
      <c r="BT16" s="429"/>
      <c r="BU16" s="430"/>
      <c r="BV16" s="428">
        <v>9187405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19956</v>
      </c>
      <c r="AD17" s="480"/>
      <c r="AE17" s="480"/>
      <c r="AF17" s="480"/>
      <c r="AG17" s="519"/>
      <c r="AH17" s="479">
        <v>19992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7961891</v>
      </c>
      <c r="BO17" s="429"/>
      <c r="BP17" s="429"/>
      <c r="BQ17" s="429"/>
      <c r="BR17" s="429"/>
      <c r="BS17" s="429"/>
      <c r="BT17" s="429"/>
      <c r="BU17" s="430"/>
      <c r="BV17" s="428">
        <v>7904887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45.51</v>
      </c>
      <c r="M18" s="541"/>
      <c r="N18" s="541"/>
      <c r="O18" s="541"/>
      <c r="P18" s="541"/>
      <c r="Q18" s="541"/>
      <c r="R18" s="542"/>
      <c r="S18" s="542"/>
      <c r="T18" s="542"/>
      <c r="U18" s="542"/>
      <c r="V18" s="543"/>
      <c r="W18" s="446"/>
      <c r="X18" s="447"/>
      <c r="Y18" s="447"/>
      <c r="Z18" s="447"/>
      <c r="AA18" s="447"/>
      <c r="AB18" s="438"/>
      <c r="AC18" s="544">
        <v>79</v>
      </c>
      <c r="AD18" s="545"/>
      <c r="AE18" s="545"/>
      <c r="AF18" s="545"/>
      <c r="AG18" s="546"/>
      <c r="AH18" s="544">
        <v>79.7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11465830</v>
      </c>
      <c r="BO18" s="429"/>
      <c r="BP18" s="429"/>
      <c r="BQ18" s="429"/>
      <c r="BR18" s="429"/>
      <c r="BS18" s="429"/>
      <c r="BT18" s="429"/>
      <c r="BU18" s="430"/>
      <c r="BV18" s="428">
        <v>11552568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1274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13091713</v>
      </c>
      <c r="BO19" s="429"/>
      <c r="BP19" s="429"/>
      <c r="BQ19" s="429"/>
      <c r="BR19" s="429"/>
      <c r="BS19" s="429"/>
      <c r="BT19" s="429"/>
      <c r="BU19" s="430"/>
      <c r="BV19" s="428">
        <v>13956259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20964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17771404</v>
      </c>
      <c r="BO23" s="429"/>
      <c r="BP23" s="429"/>
      <c r="BQ23" s="429"/>
      <c r="BR23" s="429"/>
      <c r="BS23" s="429"/>
      <c r="BT23" s="429"/>
      <c r="BU23" s="430"/>
      <c r="BV23" s="428">
        <v>17741807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9000</v>
      </c>
      <c r="R24" s="480"/>
      <c r="S24" s="480"/>
      <c r="T24" s="480"/>
      <c r="U24" s="480"/>
      <c r="V24" s="519"/>
      <c r="W24" s="578"/>
      <c r="X24" s="566"/>
      <c r="Y24" s="567"/>
      <c r="Z24" s="478" t="s">
        <v>171</v>
      </c>
      <c r="AA24" s="458"/>
      <c r="AB24" s="458"/>
      <c r="AC24" s="458"/>
      <c r="AD24" s="458"/>
      <c r="AE24" s="458"/>
      <c r="AF24" s="458"/>
      <c r="AG24" s="459"/>
      <c r="AH24" s="479">
        <v>313</v>
      </c>
      <c r="AI24" s="480"/>
      <c r="AJ24" s="480"/>
      <c r="AK24" s="480"/>
      <c r="AL24" s="519"/>
      <c r="AM24" s="479">
        <v>947451</v>
      </c>
      <c r="AN24" s="480"/>
      <c r="AO24" s="480"/>
      <c r="AP24" s="480"/>
      <c r="AQ24" s="480"/>
      <c r="AR24" s="519"/>
      <c r="AS24" s="479">
        <v>3027</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17076027</v>
      </c>
      <c r="BO24" s="429"/>
      <c r="BP24" s="429"/>
      <c r="BQ24" s="429"/>
      <c r="BR24" s="429"/>
      <c r="BS24" s="429"/>
      <c r="BT24" s="429"/>
      <c r="BU24" s="430"/>
      <c r="BV24" s="428">
        <v>17089587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7250</v>
      </c>
      <c r="R25" s="480"/>
      <c r="S25" s="480"/>
      <c r="T25" s="480"/>
      <c r="U25" s="480"/>
      <c r="V25" s="519"/>
      <c r="W25" s="578"/>
      <c r="X25" s="566"/>
      <c r="Y25" s="567"/>
      <c r="Z25" s="478" t="s">
        <v>174</v>
      </c>
      <c r="AA25" s="458"/>
      <c r="AB25" s="458"/>
      <c r="AC25" s="458"/>
      <c r="AD25" s="458"/>
      <c r="AE25" s="458"/>
      <c r="AF25" s="458"/>
      <c r="AG25" s="459"/>
      <c r="AH25" s="479" t="s">
        <v>126</v>
      </c>
      <c r="AI25" s="480"/>
      <c r="AJ25" s="480"/>
      <c r="AK25" s="480"/>
      <c r="AL25" s="519"/>
      <c r="AM25" s="479" t="s">
        <v>175</v>
      </c>
      <c r="AN25" s="480"/>
      <c r="AO25" s="480"/>
      <c r="AP25" s="480"/>
      <c r="AQ25" s="480"/>
      <c r="AR25" s="519"/>
      <c r="AS25" s="479" t="s">
        <v>136</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3608039</v>
      </c>
      <c r="BO25" s="392"/>
      <c r="BP25" s="392"/>
      <c r="BQ25" s="392"/>
      <c r="BR25" s="392"/>
      <c r="BS25" s="392"/>
      <c r="BT25" s="392"/>
      <c r="BU25" s="393"/>
      <c r="BV25" s="391">
        <v>2601455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6650</v>
      </c>
      <c r="R26" s="480"/>
      <c r="S26" s="480"/>
      <c r="T26" s="480"/>
      <c r="U26" s="480"/>
      <c r="V26" s="519"/>
      <c r="W26" s="578"/>
      <c r="X26" s="566"/>
      <c r="Y26" s="567"/>
      <c r="Z26" s="478" t="s">
        <v>178</v>
      </c>
      <c r="AA26" s="588"/>
      <c r="AB26" s="588"/>
      <c r="AC26" s="588"/>
      <c r="AD26" s="588"/>
      <c r="AE26" s="588"/>
      <c r="AF26" s="588"/>
      <c r="AG26" s="589"/>
      <c r="AH26" s="479">
        <v>25</v>
      </c>
      <c r="AI26" s="480"/>
      <c r="AJ26" s="480"/>
      <c r="AK26" s="480"/>
      <c r="AL26" s="519"/>
      <c r="AM26" s="479">
        <v>84500</v>
      </c>
      <c r="AN26" s="480"/>
      <c r="AO26" s="480"/>
      <c r="AP26" s="480"/>
      <c r="AQ26" s="480"/>
      <c r="AR26" s="519"/>
      <c r="AS26" s="479">
        <v>3380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180</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5200</v>
      </c>
      <c r="R27" s="480"/>
      <c r="S27" s="480"/>
      <c r="T27" s="480"/>
      <c r="U27" s="480"/>
      <c r="V27" s="519"/>
      <c r="W27" s="578"/>
      <c r="X27" s="566"/>
      <c r="Y27" s="567"/>
      <c r="Z27" s="478" t="s">
        <v>182</v>
      </c>
      <c r="AA27" s="458"/>
      <c r="AB27" s="458"/>
      <c r="AC27" s="458"/>
      <c r="AD27" s="458"/>
      <c r="AE27" s="458"/>
      <c r="AF27" s="458"/>
      <c r="AG27" s="459"/>
      <c r="AH27" s="479">
        <v>11</v>
      </c>
      <c r="AI27" s="480"/>
      <c r="AJ27" s="480"/>
      <c r="AK27" s="480"/>
      <c r="AL27" s="519"/>
      <c r="AM27" s="479">
        <v>32884</v>
      </c>
      <c r="AN27" s="480"/>
      <c r="AO27" s="480"/>
      <c r="AP27" s="480"/>
      <c r="AQ27" s="480"/>
      <c r="AR27" s="519"/>
      <c r="AS27" s="479">
        <v>2989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152076</v>
      </c>
      <c r="BO27" s="602"/>
      <c r="BP27" s="602"/>
      <c r="BQ27" s="602"/>
      <c r="BR27" s="602"/>
      <c r="BS27" s="602"/>
      <c r="BT27" s="602"/>
      <c r="BU27" s="603"/>
      <c r="BV27" s="601">
        <v>132315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4650</v>
      </c>
      <c r="R28" s="480"/>
      <c r="S28" s="480"/>
      <c r="T28" s="480"/>
      <c r="U28" s="480"/>
      <c r="V28" s="519"/>
      <c r="W28" s="578"/>
      <c r="X28" s="566"/>
      <c r="Y28" s="567"/>
      <c r="Z28" s="478" t="s">
        <v>185</v>
      </c>
      <c r="AA28" s="458"/>
      <c r="AB28" s="458"/>
      <c r="AC28" s="458"/>
      <c r="AD28" s="458"/>
      <c r="AE28" s="458"/>
      <c r="AF28" s="458"/>
      <c r="AG28" s="459"/>
      <c r="AH28" s="479" t="s">
        <v>175</v>
      </c>
      <c r="AI28" s="480"/>
      <c r="AJ28" s="480"/>
      <c r="AK28" s="480"/>
      <c r="AL28" s="519"/>
      <c r="AM28" s="479" t="s">
        <v>175</v>
      </c>
      <c r="AN28" s="480"/>
      <c r="AO28" s="480"/>
      <c r="AP28" s="480"/>
      <c r="AQ28" s="480"/>
      <c r="AR28" s="519"/>
      <c r="AS28" s="479" t="s">
        <v>175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1727756</v>
      </c>
      <c r="BO28" s="392"/>
      <c r="BP28" s="392"/>
      <c r="BQ28" s="392"/>
      <c r="BR28" s="392"/>
      <c r="BS28" s="392"/>
      <c r="BT28" s="392"/>
      <c r="BU28" s="393"/>
      <c r="BV28" s="391">
        <v>2224171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16</v>
      </c>
      <c r="M29" s="480"/>
      <c r="N29" s="480"/>
      <c r="O29" s="480"/>
      <c r="P29" s="519"/>
      <c r="Q29" s="479">
        <v>4400</v>
      </c>
      <c r="R29" s="480"/>
      <c r="S29" s="480"/>
      <c r="T29" s="480"/>
      <c r="U29" s="480"/>
      <c r="V29" s="519"/>
      <c r="W29" s="579"/>
      <c r="X29" s="580"/>
      <c r="Y29" s="581"/>
      <c r="Z29" s="478" t="s">
        <v>188</v>
      </c>
      <c r="AA29" s="458"/>
      <c r="AB29" s="458"/>
      <c r="AC29" s="458"/>
      <c r="AD29" s="458"/>
      <c r="AE29" s="458"/>
      <c r="AF29" s="458"/>
      <c r="AG29" s="459"/>
      <c r="AH29" s="479">
        <v>324</v>
      </c>
      <c r="AI29" s="480"/>
      <c r="AJ29" s="480"/>
      <c r="AK29" s="480"/>
      <c r="AL29" s="519"/>
      <c r="AM29" s="479">
        <v>980335</v>
      </c>
      <c r="AN29" s="480"/>
      <c r="AO29" s="480"/>
      <c r="AP29" s="480"/>
      <c r="AQ29" s="480"/>
      <c r="AR29" s="519"/>
      <c r="AS29" s="479">
        <v>3026</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45909</v>
      </c>
      <c r="BO29" s="429"/>
      <c r="BP29" s="429"/>
      <c r="BQ29" s="429"/>
      <c r="BR29" s="429"/>
      <c r="BS29" s="429"/>
      <c r="BT29" s="429"/>
      <c r="BU29" s="430"/>
      <c r="BV29" s="428">
        <v>45909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100.7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1139511</v>
      </c>
      <c r="BO30" s="602"/>
      <c r="BP30" s="602"/>
      <c r="BQ30" s="602"/>
      <c r="BR30" s="602"/>
      <c r="BS30" s="602"/>
      <c r="BT30" s="602"/>
      <c r="BU30" s="603"/>
      <c r="BV30" s="601">
        <v>1027464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197</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小郡市国民健康保険事業特別会計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小郡市下水道事業会計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小郡市工業団地整備事業特別会計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両筑衛生施設組合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小郡市土地開発公社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小郡市住宅新築資金等貸付事業特別会計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小郡市後期高齢者医療特別会計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久留米市外三市町高等学校組合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小郡市介護保険事業特別会計（介護保険事業勘定）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福岡県市町村消防団員等公務災害補償組合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小郡市介護保険事業特別会計（介護サービス事業勘定）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福岡県市町村職員退職手当組合（一般会計）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福岡県市町村職員退職手当組合（基金特別会計）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久留米広域市町村圏事務組合（一般会計）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久留米広域市町村圏事務組合（ふるさと振興事業特別会計）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久留米広域市町村圏事務組合（小児救急医療支援事業特別会計）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久留米広域市町村圏事務組合（広域消防特別会計）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筑紫野・基山・小郡清掃施設組合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8iHJ/zx5ckcStwNZOLj05nv+O8FmJiXvcShHiZ9fzjkuYw47YSmeW9ZaZjDdMs7Gqy86UQaeCoHp/Sh9eHoDg==" saltValue="cm0H3Y6BFFvxBZcOSIPY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6562239</v>
      </c>
      <c r="S5" s="631"/>
      <c r="T5" s="631"/>
      <c r="U5" s="631"/>
      <c r="V5" s="631"/>
      <c r="W5" s="631"/>
      <c r="X5" s="631"/>
      <c r="Y5" s="632"/>
      <c r="Z5" s="633">
        <v>32.5</v>
      </c>
      <c r="AA5" s="633"/>
      <c r="AB5" s="633"/>
      <c r="AC5" s="633"/>
      <c r="AD5" s="634">
        <v>6562239</v>
      </c>
      <c r="AE5" s="634"/>
      <c r="AF5" s="634"/>
      <c r="AG5" s="634"/>
      <c r="AH5" s="634"/>
      <c r="AI5" s="634"/>
      <c r="AJ5" s="634"/>
      <c r="AK5" s="634"/>
      <c r="AL5" s="635">
        <v>60.4</v>
      </c>
      <c r="AM5" s="636"/>
      <c r="AN5" s="636"/>
      <c r="AO5" s="637"/>
      <c r="AP5" s="627" t="s">
        <v>227</v>
      </c>
      <c r="AQ5" s="628"/>
      <c r="AR5" s="628"/>
      <c r="AS5" s="628"/>
      <c r="AT5" s="628"/>
      <c r="AU5" s="628"/>
      <c r="AV5" s="628"/>
      <c r="AW5" s="628"/>
      <c r="AX5" s="628"/>
      <c r="AY5" s="628"/>
      <c r="AZ5" s="628"/>
      <c r="BA5" s="628"/>
      <c r="BB5" s="628"/>
      <c r="BC5" s="628"/>
      <c r="BD5" s="628"/>
      <c r="BE5" s="628"/>
      <c r="BF5" s="629"/>
      <c r="BG5" s="641">
        <v>6562239</v>
      </c>
      <c r="BH5" s="642"/>
      <c r="BI5" s="642"/>
      <c r="BJ5" s="642"/>
      <c r="BK5" s="642"/>
      <c r="BL5" s="642"/>
      <c r="BM5" s="642"/>
      <c r="BN5" s="643"/>
      <c r="BO5" s="644">
        <v>100</v>
      </c>
      <c r="BP5" s="644"/>
      <c r="BQ5" s="644"/>
      <c r="BR5" s="644"/>
      <c r="BS5" s="645">
        <v>55347</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202113</v>
      </c>
      <c r="S6" s="642"/>
      <c r="T6" s="642"/>
      <c r="U6" s="642"/>
      <c r="V6" s="642"/>
      <c r="W6" s="642"/>
      <c r="X6" s="642"/>
      <c r="Y6" s="643"/>
      <c r="Z6" s="644">
        <v>1</v>
      </c>
      <c r="AA6" s="644"/>
      <c r="AB6" s="644"/>
      <c r="AC6" s="644"/>
      <c r="AD6" s="645">
        <v>202113</v>
      </c>
      <c r="AE6" s="645"/>
      <c r="AF6" s="645"/>
      <c r="AG6" s="645"/>
      <c r="AH6" s="645"/>
      <c r="AI6" s="645"/>
      <c r="AJ6" s="645"/>
      <c r="AK6" s="645"/>
      <c r="AL6" s="646">
        <v>1.9</v>
      </c>
      <c r="AM6" s="647"/>
      <c r="AN6" s="647"/>
      <c r="AO6" s="648"/>
      <c r="AP6" s="638" t="s">
        <v>232</v>
      </c>
      <c r="AQ6" s="639"/>
      <c r="AR6" s="639"/>
      <c r="AS6" s="639"/>
      <c r="AT6" s="639"/>
      <c r="AU6" s="639"/>
      <c r="AV6" s="639"/>
      <c r="AW6" s="639"/>
      <c r="AX6" s="639"/>
      <c r="AY6" s="639"/>
      <c r="AZ6" s="639"/>
      <c r="BA6" s="639"/>
      <c r="BB6" s="639"/>
      <c r="BC6" s="639"/>
      <c r="BD6" s="639"/>
      <c r="BE6" s="639"/>
      <c r="BF6" s="640"/>
      <c r="BG6" s="641">
        <v>6562239</v>
      </c>
      <c r="BH6" s="642"/>
      <c r="BI6" s="642"/>
      <c r="BJ6" s="642"/>
      <c r="BK6" s="642"/>
      <c r="BL6" s="642"/>
      <c r="BM6" s="642"/>
      <c r="BN6" s="643"/>
      <c r="BO6" s="644">
        <v>100</v>
      </c>
      <c r="BP6" s="644"/>
      <c r="BQ6" s="644"/>
      <c r="BR6" s="644"/>
      <c r="BS6" s="645">
        <v>55347</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218203</v>
      </c>
      <c r="CS6" s="642"/>
      <c r="CT6" s="642"/>
      <c r="CU6" s="642"/>
      <c r="CV6" s="642"/>
      <c r="CW6" s="642"/>
      <c r="CX6" s="642"/>
      <c r="CY6" s="643"/>
      <c r="CZ6" s="635">
        <v>1.1000000000000001</v>
      </c>
      <c r="DA6" s="636"/>
      <c r="DB6" s="636"/>
      <c r="DC6" s="655"/>
      <c r="DD6" s="650" t="s">
        <v>126</v>
      </c>
      <c r="DE6" s="642"/>
      <c r="DF6" s="642"/>
      <c r="DG6" s="642"/>
      <c r="DH6" s="642"/>
      <c r="DI6" s="642"/>
      <c r="DJ6" s="642"/>
      <c r="DK6" s="642"/>
      <c r="DL6" s="642"/>
      <c r="DM6" s="642"/>
      <c r="DN6" s="642"/>
      <c r="DO6" s="642"/>
      <c r="DP6" s="643"/>
      <c r="DQ6" s="650">
        <v>218203</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11305</v>
      </c>
      <c r="S7" s="642"/>
      <c r="T7" s="642"/>
      <c r="U7" s="642"/>
      <c r="V7" s="642"/>
      <c r="W7" s="642"/>
      <c r="X7" s="642"/>
      <c r="Y7" s="643"/>
      <c r="Z7" s="644">
        <v>0.1</v>
      </c>
      <c r="AA7" s="644"/>
      <c r="AB7" s="644"/>
      <c r="AC7" s="644"/>
      <c r="AD7" s="645">
        <v>11305</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3285159</v>
      </c>
      <c r="BH7" s="642"/>
      <c r="BI7" s="642"/>
      <c r="BJ7" s="642"/>
      <c r="BK7" s="642"/>
      <c r="BL7" s="642"/>
      <c r="BM7" s="642"/>
      <c r="BN7" s="643"/>
      <c r="BO7" s="644">
        <v>50.1</v>
      </c>
      <c r="BP7" s="644"/>
      <c r="BQ7" s="644"/>
      <c r="BR7" s="644"/>
      <c r="BS7" s="645">
        <v>55347</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2579202</v>
      </c>
      <c r="CS7" s="642"/>
      <c r="CT7" s="642"/>
      <c r="CU7" s="642"/>
      <c r="CV7" s="642"/>
      <c r="CW7" s="642"/>
      <c r="CX7" s="642"/>
      <c r="CY7" s="643"/>
      <c r="CZ7" s="644">
        <v>13</v>
      </c>
      <c r="DA7" s="644"/>
      <c r="DB7" s="644"/>
      <c r="DC7" s="644"/>
      <c r="DD7" s="650">
        <v>110000</v>
      </c>
      <c r="DE7" s="642"/>
      <c r="DF7" s="642"/>
      <c r="DG7" s="642"/>
      <c r="DH7" s="642"/>
      <c r="DI7" s="642"/>
      <c r="DJ7" s="642"/>
      <c r="DK7" s="642"/>
      <c r="DL7" s="642"/>
      <c r="DM7" s="642"/>
      <c r="DN7" s="642"/>
      <c r="DO7" s="642"/>
      <c r="DP7" s="643"/>
      <c r="DQ7" s="650">
        <v>1755386</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25116</v>
      </c>
      <c r="S8" s="642"/>
      <c r="T8" s="642"/>
      <c r="U8" s="642"/>
      <c r="V8" s="642"/>
      <c r="W8" s="642"/>
      <c r="X8" s="642"/>
      <c r="Y8" s="643"/>
      <c r="Z8" s="644">
        <v>0.1</v>
      </c>
      <c r="AA8" s="644"/>
      <c r="AB8" s="644"/>
      <c r="AC8" s="644"/>
      <c r="AD8" s="645">
        <v>25116</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100482</v>
      </c>
      <c r="BH8" s="642"/>
      <c r="BI8" s="642"/>
      <c r="BJ8" s="642"/>
      <c r="BK8" s="642"/>
      <c r="BL8" s="642"/>
      <c r="BM8" s="642"/>
      <c r="BN8" s="643"/>
      <c r="BO8" s="644">
        <v>1.5</v>
      </c>
      <c r="BP8" s="644"/>
      <c r="BQ8" s="644"/>
      <c r="BR8" s="644"/>
      <c r="BS8" s="650" t="s">
        <v>239</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7680437</v>
      </c>
      <c r="CS8" s="642"/>
      <c r="CT8" s="642"/>
      <c r="CU8" s="642"/>
      <c r="CV8" s="642"/>
      <c r="CW8" s="642"/>
      <c r="CX8" s="642"/>
      <c r="CY8" s="643"/>
      <c r="CZ8" s="644">
        <v>38.6</v>
      </c>
      <c r="DA8" s="644"/>
      <c r="DB8" s="644"/>
      <c r="DC8" s="644"/>
      <c r="DD8" s="650">
        <v>51293</v>
      </c>
      <c r="DE8" s="642"/>
      <c r="DF8" s="642"/>
      <c r="DG8" s="642"/>
      <c r="DH8" s="642"/>
      <c r="DI8" s="642"/>
      <c r="DJ8" s="642"/>
      <c r="DK8" s="642"/>
      <c r="DL8" s="642"/>
      <c r="DM8" s="642"/>
      <c r="DN8" s="642"/>
      <c r="DO8" s="642"/>
      <c r="DP8" s="643"/>
      <c r="DQ8" s="650">
        <v>3690228</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23016</v>
      </c>
      <c r="S9" s="642"/>
      <c r="T9" s="642"/>
      <c r="U9" s="642"/>
      <c r="V9" s="642"/>
      <c r="W9" s="642"/>
      <c r="X9" s="642"/>
      <c r="Y9" s="643"/>
      <c r="Z9" s="644">
        <v>0.1</v>
      </c>
      <c r="AA9" s="644"/>
      <c r="AB9" s="644"/>
      <c r="AC9" s="644"/>
      <c r="AD9" s="645">
        <v>23016</v>
      </c>
      <c r="AE9" s="645"/>
      <c r="AF9" s="645"/>
      <c r="AG9" s="645"/>
      <c r="AH9" s="645"/>
      <c r="AI9" s="645"/>
      <c r="AJ9" s="645"/>
      <c r="AK9" s="645"/>
      <c r="AL9" s="646">
        <v>0.2</v>
      </c>
      <c r="AM9" s="647"/>
      <c r="AN9" s="647"/>
      <c r="AO9" s="648"/>
      <c r="AP9" s="638" t="s">
        <v>242</v>
      </c>
      <c r="AQ9" s="639"/>
      <c r="AR9" s="639"/>
      <c r="AS9" s="639"/>
      <c r="AT9" s="639"/>
      <c r="AU9" s="639"/>
      <c r="AV9" s="639"/>
      <c r="AW9" s="639"/>
      <c r="AX9" s="639"/>
      <c r="AY9" s="639"/>
      <c r="AZ9" s="639"/>
      <c r="BA9" s="639"/>
      <c r="BB9" s="639"/>
      <c r="BC9" s="639"/>
      <c r="BD9" s="639"/>
      <c r="BE9" s="639"/>
      <c r="BF9" s="640"/>
      <c r="BG9" s="641">
        <v>2797786</v>
      </c>
      <c r="BH9" s="642"/>
      <c r="BI9" s="642"/>
      <c r="BJ9" s="642"/>
      <c r="BK9" s="642"/>
      <c r="BL9" s="642"/>
      <c r="BM9" s="642"/>
      <c r="BN9" s="643"/>
      <c r="BO9" s="644">
        <v>42.6</v>
      </c>
      <c r="BP9" s="644"/>
      <c r="BQ9" s="644"/>
      <c r="BR9" s="644"/>
      <c r="BS9" s="650" t="s">
        <v>239</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1933420</v>
      </c>
      <c r="CS9" s="642"/>
      <c r="CT9" s="642"/>
      <c r="CU9" s="642"/>
      <c r="CV9" s="642"/>
      <c r="CW9" s="642"/>
      <c r="CX9" s="642"/>
      <c r="CY9" s="643"/>
      <c r="CZ9" s="644">
        <v>9.6999999999999993</v>
      </c>
      <c r="DA9" s="644"/>
      <c r="DB9" s="644"/>
      <c r="DC9" s="644"/>
      <c r="DD9" s="650">
        <v>59307</v>
      </c>
      <c r="DE9" s="642"/>
      <c r="DF9" s="642"/>
      <c r="DG9" s="642"/>
      <c r="DH9" s="642"/>
      <c r="DI9" s="642"/>
      <c r="DJ9" s="642"/>
      <c r="DK9" s="642"/>
      <c r="DL9" s="642"/>
      <c r="DM9" s="642"/>
      <c r="DN9" s="642"/>
      <c r="DO9" s="642"/>
      <c r="DP9" s="643"/>
      <c r="DQ9" s="650">
        <v>1567803</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126</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107782</v>
      </c>
      <c r="BH10" s="642"/>
      <c r="BI10" s="642"/>
      <c r="BJ10" s="642"/>
      <c r="BK10" s="642"/>
      <c r="BL10" s="642"/>
      <c r="BM10" s="642"/>
      <c r="BN10" s="643"/>
      <c r="BO10" s="644">
        <v>1.6</v>
      </c>
      <c r="BP10" s="644"/>
      <c r="BQ10" s="644"/>
      <c r="BR10" s="644"/>
      <c r="BS10" s="650" t="s">
        <v>239</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22773</v>
      </c>
      <c r="CS10" s="642"/>
      <c r="CT10" s="642"/>
      <c r="CU10" s="642"/>
      <c r="CV10" s="642"/>
      <c r="CW10" s="642"/>
      <c r="CX10" s="642"/>
      <c r="CY10" s="643"/>
      <c r="CZ10" s="644">
        <v>0.1</v>
      </c>
      <c r="DA10" s="644"/>
      <c r="DB10" s="644"/>
      <c r="DC10" s="644"/>
      <c r="DD10" s="650" t="s">
        <v>126</v>
      </c>
      <c r="DE10" s="642"/>
      <c r="DF10" s="642"/>
      <c r="DG10" s="642"/>
      <c r="DH10" s="642"/>
      <c r="DI10" s="642"/>
      <c r="DJ10" s="642"/>
      <c r="DK10" s="642"/>
      <c r="DL10" s="642"/>
      <c r="DM10" s="642"/>
      <c r="DN10" s="642"/>
      <c r="DO10" s="642"/>
      <c r="DP10" s="643"/>
      <c r="DQ10" s="650">
        <v>13688</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239</v>
      </c>
      <c r="AA11" s="644"/>
      <c r="AB11" s="644"/>
      <c r="AC11" s="644"/>
      <c r="AD11" s="645" t="s">
        <v>126</v>
      </c>
      <c r="AE11" s="645"/>
      <c r="AF11" s="645"/>
      <c r="AG11" s="645"/>
      <c r="AH11" s="645"/>
      <c r="AI11" s="645"/>
      <c r="AJ11" s="645"/>
      <c r="AK11" s="645"/>
      <c r="AL11" s="646" t="s">
        <v>126</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279109</v>
      </c>
      <c r="BH11" s="642"/>
      <c r="BI11" s="642"/>
      <c r="BJ11" s="642"/>
      <c r="BK11" s="642"/>
      <c r="BL11" s="642"/>
      <c r="BM11" s="642"/>
      <c r="BN11" s="643"/>
      <c r="BO11" s="644">
        <v>4.3</v>
      </c>
      <c r="BP11" s="644"/>
      <c r="BQ11" s="644"/>
      <c r="BR11" s="644"/>
      <c r="BS11" s="650">
        <v>55347</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512494</v>
      </c>
      <c r="CS11" s="642"/>
      <c r="CT11" s="642"/>
      <c r="CU11" s="642"/>
      <c r="CV11" s="642"/>
      <c r="CW11" s="642"/>
      <c r="CX11" s="642"/>
      <c r="CY11" s="643"/>
      <c r="CZ11" s="644">
        <v>2.6</v>
      </c>
      <c r="DA11" s="644"/>
      <c r="DB11" s="644"/>
      <c r="DC11" s="644"/>
      <c r="DD11" s="650">
        <v>270236</v>
      </c>
      <c r="DE11" s="642"/>
      <c r="DF11" s="642"/>
      <c r="DG11" s="642"/>
      <c r="DH11" s="642"/>
      <c r="DI11" s="642"/>
      <c r="DJ11" s="642"/>
      <c r="DK11" s="642"/>
      <c r="DL11" s="642"/>
      <c r="DM11" s="642"/>
      <c r="DN11" s="642"/>
      <c r="DO11" s="642"/>
      <c r="DP11" s="643"/>
      <c r="DQ11" s="650">
        <v>189743</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932981</v>
      </c>
      <c r="S12" s="642"/>
      <c r="T12" s="642"/>
      <c r="U12" s="642"/>
      <c r="V12" s="642"/>
      <c r="W12" s="642"/>
      <c r="X12" s="642"/>
      <c r="Y12" s="643"/>
      <c r="Z12" s="644">
        <v>4.5999999999999996</v>
      </c>
      <c r="AA12" s="644"/>
      <c r="AB12" s="644"/>
      <c r="AC12" s="644"/>
      <c r="AD12" s="645">
        <v>932981</v>
      </c>
      <c r="AE12" s="645"/>
      <c r="AF12" s="645"/>
      <c r="AG12" s="645"/>
      <c r="AH12" s="645"/>
      <c r="AI12" s="645"/>
      <c r="AJ12" s="645"/>
      <c r="AK12" s="645"/>
      <c r="AL12" s="646">
        <v>8.6</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2653105</v>
      </c>
      <c r="BH12" s="642"/>
      <c r="BI12" s="642"/>
      <c r="BJ12" s="642"/>
      <c r="BK12" s="642"/>
      <c r="BL12" s="642"/>
      <c r="BM12" s="642"/>
      <c r="BN12" s="643"/>
      <c r="BO12" s="644">
        <v>40.4</v>
      </c>
      <c r="BP12" s="644"/>
      <c r="BQ12" s="644"/>
      <c r="BR12" s="644"/>
      <c r="BS12" s="650" t="s">
        <v>126</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120886</v>
      </c>
      <c r="CS12" s="642"/>
      <c r="CT12" s="642"/>
      <c r="CU12" s="642"/>
      <c r="CV12" s="642"/>
      <c r="CW12" s="642"/>
      <c r="CX12" s="642"/>
      <c r="CY12" s="643"/>
      <c r="CZ12" s="644">
        <v>0.6</v>
      </c>
      <c r="DA12" s="644"/>
      <c r="DB12" s="644"/>
      <c r="DC12" s="644"/>
      <c r="DD12" s="650">
        <v>649</v>
      </c>
      <c r="DE12" s="642"/>
      <c r="DF12" s="642"/>
      <c r="DG12" s="642"/>
      <c r="DH12" s="642"/>
      <c r="DI12" s="642"/>
      <c r="DJ12" s="642"/>
      <c r="DK12" s="642"/>
      <c r="DL12" s="642"/>
      <c r="DM12" s="642"/>
      <c r="DN12" s="642"/>
      <c r="DO12" s="642"/>
      <c r="DP12" s="643"/>
      <c r="DQ12" s="650">
        <v>119678</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18868</v>
      </c>
      <c r="S13" s="642"/>
      <c r="T13" s="642"/>
      <c r="U13" s="642"/>
      <c r="V13" s="642"/>
      <c r="W13" s="642"/>
      <c r="X13" s="642"/>
      <c r="Y13" s="643"/>
      <c r="Z13" s="644">
        <v>0.1</v>
      </c>
      <c r="AA13" s="644"/>
      <c r="AB13" s="644"/>
      <c r="AC13" s="644"/>
      <c r="AD13" s="645">
        <v>18868</v>
      </c>
      <c r="AE13" s="645"/>
      <c r="AF13" s="645"/>
      <c r="AG13" s="645"/>
      <c r="AH13" s="645"/>
      <c r="AI13" s="645"/>
      <c r="AJ13" s="645"/>
      <c r="AK13" s="645"/>
      <c r="AL13" s="646">
        <v>0.2</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2646333</v>
      </c>
      <c r="BH13" s="642"/>
      <c r="BI13" s="642"/>
      <c r="BJ13" s="642"/>
      <c r="BK13" s="642"/>
      <c r="BL13" s="642"/>
      <c r="BM13" s="642"/>
      <c r="BN13" s="643"/>
      <c r="BO13" s="644">
        <v>40.299999999999997</v>
      </c>
      <c r="BP13" s="644"/>
      <c r="BQ13" s="644"/>
      <c r="BR13" s="644"/>
      <c r="BS13" s="650" t="s">
        <v>239</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1814703</v>
      </c>
      <c r="CS13" s="642"/>
      <c r="CT13" s="642"/>
      <c r="CU13" s="642"/>
      <c r="CV13" s="642"/>
      <c r="CW13" s="642"/>
      <c r="CX13" s="642"/>
      <c r="CY13" s="643"/>
      <c r="CZ13" s="644">
        <v>9.1</v>
      </c>
      <c r="DA13" s="644"/>
      <c r="DB13" s="644"/>
      <c r="DC13" s="644"/>
      <c r="DD13" s="650">
        <v>796175</v>
      </c>
      <c r="DE13" s="642"/>
      <c r="DF13" s="642"/>
      <c r="DG13" s="642"/>
      <c r="DH13" s="642"/>
      <c r="DI13" s="642"/>
      <c r="DJ13" s="642"/>
      <c r="DK13" s="642"/>
      <c r="DL13" s="642"/>
      <c r="DM13" s="642"/>
      <c r="DN13" s="642"/>
      <c r="DO13" s="642"/>
      <c r="DP13" s="643"/>
      <c r="DQ13" s="650">
        <v>1176641</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239</v>
      </c>
      <c r="AA14" s="644"/>
      <c r="AB14" s="644"/>
      <c r="AC14" s="644"/>
      <c r="AD14" s="645" t="s">
        <v>239</v>
      </c>
      <c r="AE14" s="645"/>
      <c r="AF14" s="645"/>
      <c r="AG14" s="645"/>
      <c r="AH14" s="645"/>
      <c r="AI14" s="645"/>
      <c r="AJ14" s="645"/>
      <c r="AK14" s="645"/>
      <c r="AL14" s="646" t="s">
        <v>239</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138504</v>
      </c>
      <c r="BH14" s="642"/>
      <c r="BI14" s="642"/>
      <c r="BJ14" s="642"/>
      <c r="BK14" s="642"/>
      <c r="BL14" s="642"/>
      <c r="BM14" s="642"/>
      <c r="BN14" s="643"/>
      <c r="BO14" s="644">
        <v>2.1</v>
      </c>
      <c r="BP14" s="644"/>
      <c r="BQ14" s="644"/>
      <c r="BR14" s="644"/>
      <c r="BS14" s="650" t="s">
        <v>126</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570306</v>
      </c>
      <c r="CS14" s="642"/>
      <c r="CT14" s="642"/>
      <c r="CU14" s="642"/>
      <c r="CV14" s="642"/>
      <c r="CW14" s="642"/>
      <c r="CX14" s="642"/>
      <c r="CY14" s="643"/>
      <c r="CZ14" s="644">
        <v>2.9</v>
      </c>
      <c r="DA14" s="644"/>
      <c r="DB14" s="644"/>
      <c r="DC14" s="644"/>
      <c r="DD14" s="650">
        <v>7272</v>
      </c>
      <c r="DE14" s="642"/>
      <c r="DF14" s="642"/>
      <c r="DG14" s="642"/>
      <c r="DH14" s="642"/>
      <c r="DI14" s="642"/>
      <c r="DJ14" s="642"/>
      <c r="DK14" s="642"/>
      <c r="DL14" s="642"/>
      <c r="DM14" s="642"/>
      <c r="DN14" s="642"/>
      <c r="DO14" s="642"/>
      <c r="DP14" s="643"/>
      <c r="DQ14" s="650">
        <v>558391</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76769</v>
      </c>
      <c r="S15" s="642"/>
      <c r="T15" s="642"/>
      <c r="U15" s="642"/>
      <c r="V15" s="642"/>
      <c r="W15" s="642"/>
      <c r="X15" s="642"/>
      <c r="Y15" s="643"/>
      <c r="Z15" s="644">
        <v>0.4</v>
      </c>
      <c r="AA15" s="644"/>
      <c r="AB15" s="644"/>
      <c r="AC15" s="644"/>
      <c r="AD15" s="645">
        <v>76769</v>
      </c>
      <c r="AE15" s="645"/>
      <c r="AF15" s="645"/>
      <c r="AG15" s="645"/>
      <c r="AH15" s="645"/>
      <c r="AI15" s="645"/>
      <c r="AJ15" s="645"/>
      <c r="AK15" s="645"/>
      <c r="AL15" s="646">
        <v>0.7</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485471</v>
      </c>
      <c r="BH15" s="642"/>
      <c r="BI15" s="642"/>
      <c r="BJ15" s="642"/>
      <c r="BK15" s="642"/>
      <c r="BL15" s="642"/>
      <c r="BM15" s="642"/>
      <c r="BN15" s="643"/>
      <c r="BO15" s="644">
        <v>7.4</v>
      </c>
      <c r="BP15" s="644"/>
      <c r="BQ15" s="644"/>
      <c r="BR15" s="644"/>
      <c r="BS15" s="650" t="s">
        <v>126</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2616214</v>
      </c>
      <c r="CS15" s="642"/>
      <c r="CT15" s="642"/>
      <c r="CU15" s="642"/>
      <c r="CV15" s="642"/>
      <c r="CW15" s="642"/>
      <c r="CX15" s="642"/>
      <c r="CY15" s="643"/>
      <c r="CZ15" s="644">
        <v>13.1</v>
      </c>
      <c r="DA15" s="644"/>
      <c r="DB15" s="644"/>
      <c r="DC15" s="644"/>
      <c r="DD15" s="650">
        <v>762858</v>
      </c>
      <c r="DE15" s="642"/>
      <c r="DF15" s="642"/>
      <c r="DG15" s="642"/>
      <c r="DH15" s="642"/>
      <c r="DI15" s="642"/>
      <c r="DJ15" s="642"/>
      <c r="DK15" s="642"/>
      <c r="DL15" s="642"/>
      <c r="DM15" s="642"/>
      <c r="DN15" s="642"/>
      <c r="DO15" s="642"/>
      <c r="DP15" s="643"/>
      <c r="DQ15" s="650">
        <v>1778097</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239</v>
      </c>
      <c r="AE16" s="645"/>
      <c r="AF16" s="645"/>
      <c r="AG16" s="645"/>
      <c r="AH16" s="645"/>
      <c r="AI16" s="645"/>
      <c r="AJ16" s="645"/>
      <c r="AK16" s="645"/>
      <c r="AL16" s="646" t="s">
        <v>126</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42995</v>
      </c>
      <c r="CS16" s="642"/>
      <c r="CT16" s="642"/>
      <c r="CU16" s="642"/>
      <c r="CV16" s="642"/>
      <c r="CW16" s="642"/>
      <c r="CX16" s="642"/>
      <c r="CY16" s="643"/>
      <c r="CZ16" s="644">
        <v>0.2</v>
      </c>
      <c r="DA16" s="644"/>
      <c r="DB16" s="644"/>
      <c r="DC16" s="644"/>
      <c r="DD16" s="650" t="s">
        <v>126</v>
      </c>
      <c r="DE16" s="642"/>
      <c r="DF16" s="642"/>
      <c r="DG16" s="642"/>
      <c r="DH16" s="642"/>
      <c r="DI16" s="642"/>
      <c r="DJ16" s="642"/>
      <c r="DK16" s="642"/>
      <c r="DL16" s="642"/>
      <c r="DM16" s="642"/>
      <c r="DN16" s="642"/>
      <c r="DO16" s="642"/>
      <c r="DP16" s="643"/>
      <c r="DQ16" s="650">
        <v>1252</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53383</v>
      </c>
      <c r="S17" s="642"/>
      <c r="T17" s="642"/>
      <c r="U17" s="642"/>
      <c r="V17" s="642"/>
      <c r="W17" s="642"/>
      <c r="X17" s="642"/>
      <c r="Y17" s="643"/>
      <c r="Z17" s="644">
        <v>0.3</v>
      </c>
      <c r="AA17" s="644"/>
      <c r="AB17" s="644"/>
      <c r="AC17" s="644"/>
      <c r="AD17" s="645">
        <v>53383</v>
      </c>
      <c r="AE17" s="645"/>
      <c r="AF17" s="645"/>
      <c r="AG17" s="645"/>
      <c r="AH17" s="645"/>
      <c r="AI17" s="645"/>
      <c r="AJ17" s="645"/>
      <c r="AK17" s="645"/>
      <c r="AL17" s="646">
        <v>0.5</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126</v>
      </c>
      <c r="BP17" s="644"/>
      <c r="BQ17" s="644"/>
      <c r="BR17" s="644"/>
      <c r="BS17" s="650" t="s">
        <v>126</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1802416</v>
      </c>
      <c r="CS17" s="642"/>
      <c r="CT17" s="642"/>
      <c r="CU17" s="642"/>
      <c r="CV17" s="642"/>
      <c r="CW17" s="642"/>
      <c r="CX17" s="642"/>
      <c r="CY17" s="643"/>
      <c r="CZ17" s="644">
        <v>9.1</v>
      </c>
      <c r="DA17" s="644"/>
      <c r="DB17" s="644"/>
      <c r="DC17" s="644"/>
      <c r="DD17" s="650" t="s">
        <v>239</v>
      </c>
      <c r="DE17" s="642"/>
      <c r="DF17" s="642"/>
      <c r="DG17" s="642"/>
      <c r="DH17" s="642"/>
      <c r="DI17" s="642"/>
      <c r="DJ17" s="642"/>
      <c r="DK17" s="642"/>
      <c r="DL17" s="642"/>
      <c r="DM17" s="642"/>
      <c r="DN17" s="642"/>
      <c r="DO17" s="642"/>
      <c r="DP17" s="643"/>
      <c r="DQ17" s="650">
        <v>1761707</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3494113</v>
      </c>
      <c r="S18" s="642"/>
      <c r="T18" s="642"/>
      <c r="U18" s="642"/>
      <c r="V18" s="642"/>
      <c r="W18" s="642"/>
      <c r="X18" s="642"/>
      <c r="Y18" s="643"/>
      <c r="Z18" s="644">
        <v>17.3</v>
      </c>
      <c r="AA18" s="644"/>
      <c r="AB18" s="644"/>
      <c r="AC18" s="644"/>
      <c r="AD18" s="645">
        <v>2915573</v>
      </c>
      <c r="AE18" s="645"/>
      <c r="AF18" s="645"/>
      <c r="AG18" s="645"/>
      <c r="AH18" s="645"/>
      <c r="AI18" s="645"/>
      <c r="AJ18" s="645"/>
      <c r="AK18" s="645"/>
      <c r="AL18" s="646">
        <v>26.8</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126</v>
      </c>
      <c r="BP18" s="644"/>
      <c r="BQ18" s="644"/>
      <c r="BR18" s="644"/>
      <c r="BS18" s="650" t="s">
        <v>239</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239</v>
      </c>
      <c r="CS18" s="642"/>
      <c r="CT18" s="642"/>
      <c r="CU18" s="642"/>
      <c r="CV18" s="642"/>
      <c r="CW18" s="642"/>
      <c r="CX18" s="642"/>
      <c r="CY18" s="643"/>
      <c r="CZ18" s="644" t="s">
        <v>126</v>
      </c>
      <c r="DA18" s="644"/>
      <c r="DB18" s="644"/>
      <c r="DC18" s="644"/>
      <c r="DD18" s="650" t="s">
        <v>239</v>
      </c>
      <c r="DE18" s="642"/>
      <c r="DF18" s="642"/>
      <c r="DG18" s="642"/>
      <c r="DH18" s="642"/>
      <c r="DI18" s="642"/>
      <c r="DJ18" s="642"/>
      <c r="DK18" s="642"/>
      <c r="DL18" s="642"/>
      <c r="DM18" s="642"/>
      <c r="DN18" s="642"/>
      <c r="DO18" s="642"/>
      <c r="DP18" s="643"/>
      <c r="DQ18" s="650" t="s">
        <v>126</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2915573</v>
      </c>
      <c r="S19" s="642"/>
      <c r="T19" s="642"/>
      <c r="U19" s="642"/>
      <c r="V19" s="642"/>
      <c r="W19" s="642"/>
      <c r="X19" s="642"/>
      <c r="Y19" s="643"/>
      <c r="Z19" s="644">
        <v>14.5</v>
      </c>
      <c r="AA19" s="644"/>
      <c r="AB19" s="644"/>
      <c r="AC19" s="644"/>
      <c r="AD19" s="645">
        <v>2915573</v>
      </c>
      <c r="AE19" s="645"/>
      <c r="AF19" s="645"/>
      <c r="AG19" s="645"/>
      <c r="AH19" s="645"/>
      <c r="AI19" s="645"/>
      <c r="AJ19" s="645"/>
      <c r="AK19" s="645"/>
      <c r="AL19" s="646">
        <v>26.8</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126</v>
      </c>
      <c r="BH19" s="642"/>
      <c r="BI19" s="642"/>
      <c r="BJ19" s="642"/>
      <c r="BK19" s="642"/>
      <c r="BL19" s="642"/>
      <c r="BM19" s="642"/>
      <c r="BN19" s="643"/>
      <c r="BO19" s="644" t="s">
        <v>126</v>
      </c>
      <c r="BP19" s="644"/>
      <c r="BQ19" s="644"/>
      <c r="BR19" s="644"/>
      <c r="BS19" s="650" t="s">
        <v>126</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239</v>
      </c>
      <c r="CS19" s="642"/>
      <c r="CT19" s="642"/>
      <c r="CU19" s="642"/>
      <c r="CV19" s="642"/>
      <c r="CW19" s="642"/>
      <c r="CX19" s="642"/>
      <c r="CY19" s="643"/>
      <c r="CZ19" s="644" t="s">
        <v>239</v>
      </c>
      <c r="DA19" s="644"/>
      <c r="DB19" s="644"/>
      <c r="DC19" s="644"/>
      <c r="DD19" s="650" t="s">
        <v>239</v>
      </c>
      <c r="DE19" s="642"/>
      <c r="DF19" s="642"/>
      <c r="DG19" s="642"/>
      <c r="DH19" s="642"/>
      <c r="DI19" s="642"/>
      <c r="DJ19" s="642"/>
      <c r="DK19" s="642"/>
      <c r="DL19" s="642"/>
      <c r="DM19" s="642"/>
      <c r="DN19" s="642"/>
      <c r="DO19" s="642"/>
      <c r="DP19" s="643"/>
      <c r="DQ19" s="650" t="s">
        <v>239</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578540</v>
      </c>
      <c r="S20" s="642"/>
      <c r="T20" s="642"/>
      <c r="U20" s="642"/>
      <c r="V20" s="642"/>
      <c r="W20" s="642"/>
      <c r="X20" s="642"/>
      <c r="Y20" s="643"/>
      <c r="Z20" s="644">
        <v>2.9</v>
      </c>
      <c r="AA20" s="644"/>
      <c r="AB20" s="644"/>
      <c r="AC20" s="644"/>
      <c r="AD20" s="645" t="s">
        <v>239</v>
      </c>
      <c r="AE20" s="645"/>
      <c r="AF20" s="645"/>
      <c r="AG20" s="645"/>
      <c r="AH20" s="645"/>
      <c r="AI20" s="645"/>
      <c r="AJ20" s="645"/>
      <c r="AK20" s="645"/>
      <c r="AL20" s="646" t="s">
        <v>126</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126</v>
      </c>
      <c r="BH20" s="642"/>
      <c r="BI20" s="642"/>
      <c r="BJ20" s="642"/>
      <c r="BK20" s="642"/>
      <c r="BL20" s="642"/>
      <c r="BM20" s="642"/>
      <c r="BN20" s="643"/>
      <c r="BO20" s="644" t="s">
        <v>239</v>
      </c>
      <c r="BP20" s="644"/>
      <c r="BQ20" s="644"/>
      <c r="BR20" s="644"/>
      <c r="BS20" s="650" t="s">
        <v>239</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19914049</v>
      </c>
      <c r="CS20" s="642"/>
      <c r="CT20" s="642"/>
      <c r="CU20" s="642"/>
      <c r="CV20" s="642"/>
      <c r="CW20" s="642"/>
      <c r="CX20" s="642"/>
      <c r="CY20" s="643"/>
      <c r="CZ20" s="644">
        <v>100</v>
      </c>
      <c r="DA20" s="644"/>
      <c r="DB20" s="644"/>
      <c r="DC20" s="644"/>
      <c r="DD20" s="650">
        <v>2057790</v>
      </c>
      <c r="DE20" s="642"/>
      <c r="DF20" s="642"/>
      <c r="DG20" s="642"/>
      <c r="DH20" s="642"/>
      <c r="DI20" s="642"/>
      <c r="DJ20" s="642"/>
      <c r="DK20" s="642"/>
      <c r="DL20" s="642"/>
      <c r="DM20" s="642"/>
      <c r="DN20" s="642"/>
      <c r="DO20" s="642"/>
      <c r="DP20" s="643"/>
      <c r="DQ20" s="650">
        <v>12830817</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126</v>
      </c>
      <c r="S21" s="642"/>
      <c r="T21" s="642"/>
      <c r="U21" s="642"/>
      <c r="V21" s="642"/>
      <c r="W21" s="642"/>
      <c r="X21" s="642"/>
      <c r="Y21" s="643"/>
      <c r="Z21" s="644" t="s">
        <v>239</v>
      </c>
      <c r="AA21" s="644"/>
      <c r="AB21" s="644"/>
      <c r="AC21" s="644"/>
      <c r="AD21" s="645" t="s">
        <v>239</v>
      </c>
      <c r="AE21" s="645"/>
      <c r="AF21" s="645"/>
      <c r="AG21" s="645"/>
      <c r="AH21" s="645"/>
      <c r="AI21" s="645"/>
      <c r="AJ21" s="645"/>
      <c r="AK21" s="645"/>
      <c r="AL21" s="646" t="s">
        <v>126</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126</v>
      </c>
      <c r="BH21" s="642"/>
      <c r="BI21" s="642"/>
      <c r="BJ21" s="642"/>
      <c r="BK21" s="642"/>
      <c r="BL21" s="642"/>
      <c r="BM21" s="642"/>
      <c r="BN21" s="643"/>
      <c r="BO21" s="644" t="s">
        <v>126</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11399903</v>
      </c>
      <c r="S22" s="642"/>
      <c r="T22" s="642"/>
      <c r="U22" s="642"/>
      <c r="V22" s="642"/>
      <c r="W22" s="642"/>
      <c r="X22" s="642"/>
      <c r="Y22" s="643"/>
      <c r="Z22" s="644">
        <v>56.5</v>
      </c>
      <c r="AA22" s="644"/>
      <c r="AB22" s="644"/>
      <c r="AC22" s="644"/>
      <c r="AD22" s="645">
        <v>10821363</v>
      </c>
      <c r="AE22" s="645"/>
      <c r="AF22" s="645"/>
      <c r="AG22" s="645"/>
      <c r="AH22" s="645"/>
      <c r="AI22" s="645"/>
      <c r="AJ22" s="645"/>
      <c r="AK22" s="645"/>
      <c r="AL22" s="646">
        <v>99.6</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239</v>
      </c>
      <c r="BH22" s="642"/>
      <c r="BI22" s="642"/>
      <c r="BJ22" s="642"/>
      <c r="BK22" s="642"/>
      <c r="BL22" s="642"/>
      <c r="BM22" s="642"/>
      <c r="BN22" s="643"/>
      <c r="BO22" s="644" t="s">
        <v>126</v>
      </c>
      <c r="BP22" s="644"/>
      <c r="BQ22" s="644"/>
      <c r="BR22" s="644"/>
      <c r="BS22" s="650" t="s">
        <v>239</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9540</v>
      </c>
      <c r="S23" s="642"/>
      <c r="T23" s="642"/>
      <c r="U23" s="642"/>
      <c r="V23" s="642"/>
      <c r="W23" s="642"/>
      <c r="X23" s="642"/>
      <c r="Y23" s="643"/>
      <c r="Z23" s="644">
        <v>0</v>
      </c>
      <c r="AA23" s="644"/>
      <c r="AB23" s="644"/>
      <c r="AC23" s="644"/>
      <c r="AD23" s="645">
        <v>9540</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126</v>
      </c>
      <c r="BH23" s="642"/>
      <c r="BI23" s="642"/>
      <c r="BJ23" s="642"/>
      <c r="BK23" s="642"/>
      <c r="BL23" s="642"/>
      <c r="BM23" s="642"/>
      <c r="BN23" s="643"/>
      <c r="BO23" s="644" t="s">
        <v>126</v>
      </c>
      <c r="BP23" s="644"/>
      <c r="BQ23" s="644"/>
      <c r="BR23" s="644"/>
      <c r="BS23" s="650" t="s">
        <v>126</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354744</v>
      </c>
      <c r="S24" s="642"/>
      <c r="T24" s="642"/>
      <c r="U24" s="642"/>
      <c r="V24" s="642"/>
      <c r="W24" s="642"/>
      <c r="X24" s="642"/>
      <c r="Y24" s="643"/>
      <c r="Z24" s="644">
        <v>1.8</v>
      </c>
      <c r="AA24" s="644"/>
      <c r="AB24" s="644"/>
      <c r="AC24" s="644"/>
      <c r="AD24" s="645" t="s">
        <v>239</v>
      </c>
      <c r="AE24" s="645"/>
      <c r="AF24" s="645"/>
      <c r="AG24" s="645"/>
      <c r="AH24" s="645"/>
      <c r="AI24" s="645"/>
      <c r="AJ24" s="645"/>
      <c r="AK24" s="645"/>
      <c r="AL24" s="646" t="s">
        <v>126</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239</v>
      </c>
      <c r="BP24" s="644"/>
      <c r="BQ24" s="644"/>
      <c r="BR24" s="644"/>
      <c r="BS24" s="650" t="s">
        <v>126</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9926553</v>
      </c>
      <c r="CS24" s="631"/>
      <c r="CT24" s="631"/>
      <c r="CU24" s="631"/>
      <c r="CV24" s="631"/>
      <c r="CW24" s="631"/>
      <c r="CX24" s="631"/>
      <c r="CY24" s="632"/>
      <c r="CZ24" s="635">
        <v>49.8</v>
      </c>
      <c r="DA24" s="636"/>
      <c r="DB24" s="636"/>
      <c r="DC24" s="655"/>
      <c r="DD24" s="674">
        <v>6274215</v>
      </c>
      <c r="DE24" s="631"/>
      <c r="DF24" s="631"/>
      <c r="DG24" s="631"/>
      <c r="DH24" s="631"/>
      <c r="DI24" s="631"/>
      <c r="DJ24" s="631"/>
      <c r="DK24" s="632"/>
      <c r="DL24" s="674">
        <v>6250701</v>
      </c>
      <c r="DM24" s="631"/>
      <c r="DN24" s="631"/>
      <c r="DO24" s="631"/>
      <c r="DP24" s="631"/>
      <c r="DQ24" s="631"/>
      <c r="DR24" s="631"/>
      <c r="DS24" s="631"/>
      <c r="DT24" s="631"/>
      <c r="DU24" s="631"/>
      <c r="DV24" s="632"/>
      <c r="DW24" s="635">
        <v>53.8</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230601</v>
      </c>
      <c r="S25" s="642"/>
      <c r="T25" s="642"/>
      <c r="U25" s="642"/>
      <c r="V25" s="642"/>
      <c r="W25" s="642"/>
      <c r="X25" s="642"/>
      <c r="Y25" s="643"/>
      <c r="Z25" s="644">
        <v>1.1000000000000001</v>
      </c>
      <c r="AA25" s="644"/>
      <c r="AB25" s="644"/>
      <c r="AC25" s="644"/>
      <c r="AD25" s="645">
        <v>11990</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239</v>
      </c>
      <c r="BP25" s="644"/>
      <c r="BQ25" s="644"/>
      <c r="BR25" s="644"/>
      <c r="BS25" s="650" t="s">
        <v>239</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3303417</v>
      </c>
      <c r="CS25" s="677"/>
      <c r="CT25" s="677"/>
      <c r="CU25" s="677"/>
      <c r="CV25" s="677"/>
      <c r="CW25" s="677"/>
      <c r="CX25" s="677"/>
      <c r="CY25" s="678"/>
      <c r="CZ25" s="646">
        <v>16.600000000000001</v>
      </c>
      <c r="DA25" s="675"/>
      <c r="DB25" s="675"/>
      <c r="DC25" s="679"/>
      <c r="DD25" s="650">
        <v>3114771</v>
      </c>
      <c r="DE25" s="677"/>
      <c r="DF25" s="677"/>
      <c r="DG25" s="677"/>
      <c r="DH25" s="677"/>
      <c r="DI25" s="677"/>
      <c r="DJ25" s="677"/>
      <c r="DK25" s="678"/>
      <c r="DL25" s="650">
        <v>3093175</v>
      </c>
      <c r="DM25" s="677"/>
      <c r="DN25" s="677"/>
      <c r="DO25" s="677"/>
      <c r="DP25" s="677"/>
      <c r="DQ25" s="677"/>
      <c r="DR25" s="677"/>
      <c r="DS25" s="677"/>
      <c r="DT25" s="677"/>
      <c r="DU25" s="677"/>
      <c r="DV25" s="678"/>
      <c r="DW25" s="646">
        <v>26.6</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185549</v>
      </c>
      <c r="S26" s="642"/>
      <c r="T26" s="642"/>
      <c r="U26" s="642"/>
      <c r="V26" s="642"/>
      <c r="W26" s="642"/>
      <c r="X26" s="642"/>
      <c r="Y26" s="643"/>
      <c r="Z26" s="644">
        <v>0.9</v>
      </c>
      <c r="AA26" s="644"/>
      <c r="AB26" s="644"/>
      <c r="AC26" s="644"/>
      <c r="AD26" s="645" t="s">
        <v>126</v>
      </c>
      <c r="AE26" s="645"/>
      <c r="AF26" s="645"/>
      <c r="AG26" s="645"/>
      <c r="AH26" s="645"/>
      <c r="AI26" s="645"/>
      <c r="AJ26" s="645"/>
      <c r="AK26" s="645"/>
      <c r="AL26" s="646" t="s">
        <v>126</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126</v>
      </c>
      <c r="BP26" s="644"/>
      <c r="BQ26" s="644"/>
      <c r="BR26" s="644"/>
      <c r="BS26" s="650" t="s">
        <v>239</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2073375</v>
      </c>
      <c r="CS26" s="642"/>
      <c r="CT26" s="642"/>
      <c r="CU26" s="642"/>
      <c r="CV26" s="642"/>
      <c r="CW26" s="642"/>
      <c r="CX26" s="642"/>
      <c r="CY26" s="643"/>
      <c r="CZ26" s="646">
        <v>10.4</v>
      </c>
      <c r="DA26" s="675"/>
      <c r="DB26" s="675"/>
      <c r="DC26" s="679"/>
      <c r="DD26" s="650">
        <v>1925324</v>
      </c>
      <c r="DE26" s="642"/>
      <c r="DF26" s="642"/>
      <c r="DG26" s="642"/>
      <c r="DH26" s="642"/>
      <c r="DI26" s="642"/>
      <c r="DJ26" s="642"/>
      <c r="DK26" s="643"/>
      <c r="DL26" s="650" t="s">
        <v>239</v>
      </c>
      <c r="DM26" s="642"/>
      <c r="DN26" s="642"/>
      <c r="DO26" s="642"/>
      <c r="DP26" s="642"/>
      <c r="DQ26" s="642"/>
      <c r="DR26" s="642"/>
      <c r="DS26" s="642"/>
      <c r="DT26" s="642"/>
      <c r="DU26" s="642"/>
      <c r="DV26" s="643"/>
      <c r="DW26" s="646" t="s">
        <v>126</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2882264</v>
      </c>
      <c r="S27" s="642"/>
      <c r="T27" s="642"/>
      <c r="U27" s="642"/>
      <c r="V27" s="642"/>
      <c r="W27" s="642"/>
      <c r="X27" s="642"/>
      <c r="Y27" s="643"/>
      <c r="Z27" s="644">
        <v>14.3</v>
      </c>
      <c r="AA27" s="644"/>
      <c r="AB27" s="644"/>
      <c r="AC27" s="644"/>
      <c r="AD27" s="645" t="s">
        <v>126</v>
      </c>
      <c r="AE27" s="645"/>
      <c r="AF27" s="645"/>
      <c r="AG27" s="645"/>
      <c r="AH27" s="645"/>
      <c r="AI27" s="645"/>
      <c r="AJ27" s="645"/>
      <c r="AK27" s="645"/>
      <c r="AL27" s="646" t="s">
        <v>126</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6562239</v>
      </c>
      <c r="BH27" s="642"/>
      <c r="BI27" s="642"/>
      <c r="BJ27" s="642"/>
      <c r="BK27" s="642"/>
      <c r="BL27" s="642"/>
      <c r="BM27" s="642"/>
      <c r="BN27" s="643"/>
      <c r="BO27" s="644">
        <v>100</v>
      </c>
      <c r="BP27" s="644"/>
      <c r="BQ27" s="644"/>
      <c r="BR27" s="644"/>
      <c r="BS27" s="650">
        <v>55347</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4820720</v>
      </c>
      <c r="CS27" s="677"/>
      <c r="CT27" s="677"/>
      <c r="CU27" s="677"/>
      <c r="CV27" s="677"/>
      <c r="CW27" s="677"/>
      <c r="CX27" s="677"/>
      <c r="CY27" s="678"/>
      <c r="CZ27" s="646">
        <v>24.2</v>
      </c>
      <c r="DA27" s="675"/>
      <c r="DB27" s="675"/>
      <c r="DC27" s="679"/>
      <c r="DD27" s="650">
        <v>1397737</v>
      </c>
      <c r="DE27" s="677"/>
      <c r="DF27" s="677"/>
      <c r="DG27" s="677"/>
      <c r="DH27" s="677"/>
      <c r="DI27" s="677"/>
      <c r="DJ27" s="677"/>
      <c r="DK27" s="678"/>
      <c r="DL27" s="650">
        <v>1395819</v>
      </c>
      <c r="DM27" s="677"/>
      <c r="DN27" s="677"/>
      <c r="DO27" s="677"/>
      <c r="DP27" s="677"/>
      <c r="DQ27" s="677"/>
      <c r="DR27" s="677"/>
      <c r="DS27" s="677"/>
      <c r="DT27" s="677"/>
      <c r="DU27" s="677"/>
      <c r="DV27" s="678"/>
      <c r="DW27" s="646">
        <v>12</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v>7443</v>
      </c>
      <c r="S28" s="642"/>
      <c r="T28" s="642"/>
      <c r="U28" s="642"/>
      <c r="V28" s="642"/>
      <c r="W28" s="642"/>
      <c r="X28" s="642"/>
      <c r="Y28" s="643"/>
      <c r="Z28" s="644">
        <v>0</v>
      </c>
      <c r="AA28" s="644"/>
      <c r="AB28" s="644"/>
      <c r="AC28" s="644"/>
      <c r="AD28" s="645">
        <v>7443</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1802416</v>
      </c>
      <c r="CS28" s="642"/>
      <c r="CT28" s="642"/>
      <c r="CU28" s="642"/>
      <c r="CV28" s="642"/>
      <c r="CW28" s="642"/>
      <c r="CX28" s="642"/>
      <c r="CY28" s="643"/>
      <c r="CZ28" s="646">
        <v>9.1</v>
      </c>
      <c r="DA28" s="675"/>
      <c r="DB28" s="675"/>
      <c r="DC28" s="679"/>
      <c r="DD28" s="650">
        <v>1761707</v>
      </c>
      <c r="DE28" s="642"/>
      <c r="DF28" s="642"/>
      <c r="DG28" s="642"/>
      <c r="DH28" s="642"/>
      <c r="DI28" s="642"/>
      <c r="DJ28" s="642"/>
      <c r="DK28" s="643"/>
      <c r="DL28" s="650">
        <v>1761707</v>
      </c>
      <c r="DM28" s="642"/>
      <c r="DN28" s="642"/>
      <c r="DO28" s="642"/>
      <c r="DP28" s="642"/>
      <c r="DQ28" s="642"/>
      <c r="DR28" s="642"/>
      <c r="DS28" s="642"/>
      <c r="DT28" s="642"/>
      <c r="DU28" s="642"/>
      <c r="DV28" s="643"/>
      <c r="DW28" s="646">
        <v>15.2</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1651948</v>
      </c>
      <c r="S29" s="642"/>
      <c r="T29" s="642"/>
      <c r="U29" s="642"/>
      <c r="V29" s="642"/>
      <c r="W29" s="642"/>
      <c r="X29" s="642"/>
      <c r="Y29" s="643"/>
      <c r="Z29" s="644">
        <v>8.1999999999999993</v>
      </c>
      <c r="AA29" s="644"/>
      <c r="AB29" s="644"/>
      <c r="AC29" s="644"/>
      <c r="AD29" s="645" t="s">
        <v>126</v>
      </c>
      <c r="AE29" s="645"/>
      <c r="AF29" s="645"/>
      <c r="AG29" s="645"/>
      <c r="AH29" s="645"/>
      <c r="AI29" s="645"/>
      <c r="AJ29" s="645"/>
      <c r="AK29" s="645"/>
      <c r="AL29" s="646" t="s">
        <v>126</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70</v>
      </c>
      <c r="CG29" s="657"/>
      <c r="CH29" s="657"/>
      <c r="CI29" s="657"/>
      <c r="CJ29" s="657"/>
      <c r="CK29" s="657"/>
      <c r="CL29" s="657"/>
      <c r="CM29" s="657"/>
      <c r="CN29" s="657"/>
      <c r="CO29" s="657"/>
      <c r="CP29" s="657"/>
      <c r="CQ29" s="658"/>
      <c r="CR29" s="641">
        <v>1802331</v>
      </c>
      <c r="CS29" s="677"/>
      <c r="CT29" s="677"/>
      <c r="CU29" s="677"/>
      <c r="CV29" s="677"/>
      <c r="CW29" s="677"/>
      <c r="CX29" s="677"/>
      <c r="CY29" s="678"/>
      <c r="CZ29" s="646">
        <v>9.1</v>
      </c>
      <c r="DA29" s="675"/>
      <c r="DB29" s="675"/>
      <c r="DC29" s="679"/>
      <c r="DD29" s="650">
        <v>1761622</v>
      </c>
      <c r="DE29" s="677"/>
      <c r="DF29" s="677"/>
      <c r="DG29" s="677"/>
      <c r="DH29" s="677"/>
      <c r="DI29" s="677"/>
      <c r="DJ29" s="677"/>
      <c r="DK29" s="678"/>
      <c r="DL29" s="650">
        <v>1761622</v>
      </c>
      <c r="DM29" s="677"/>
      <c r="DN29" s="677"/>
      <c r="DO29" s="677"/>
      <c r="DP29" s="677"/>
      <c r="DQ29" s="677"/>
      <c r="DR29" s="677"/>
      <c r="DS29" s="677"/>
      <c r="DT29" s="677"/>
      <c r="DU29" s="677"/>
      <c r="DV29" s="678"/>
      <c r="DW29" s="646">
        <v>15.2</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43987</v>
      </c>
      <c r="S30" s="642"/>
      <c r="T30" s="642"/>
      <c r="U30" s="642"/>
      <c r="V30" s="642"/>
      <c r="W30" s="642"/>
      <c r="X30" s="642"/>
      <c r="Y30" s="643"/>
      <c r="Z30" s="644">
        <v>0.2</v>
      </c>
      <c r="AA30" s="644"/>
      <c r="AB30" s="644"/>
      <c r="AC30" s="644"/>
      <c r="AD30" s="645">
        <v>13627</v>
      </c>
      <c r="AE30" s="645"/>
      <c r="AF30" s="645"/>
      <c r="AG30" s="645"/>
      <c r="AH30" s="645"/>
      <c r="AI30" s="645"/>
      <c r="AJ30" s="645"/>
      <c r="AK30" s="645"/>
      <c r="AL30" s="646">
        <v>0.1</v>
      </c>
      <c r="AM30" s="647"/>
      <c r="AN30" s="647"/>
      <c r="AO30" s="648"/>
      <c r="AP30" s="689" t="s">
        <v>308</v>
      </c>
      <c r="AQ30" s="690"/>
      <c r="AR30" s="690"/>
      <c r="AS30" s="690"/>
      <c r="AT30" s="695" t="s">
        <v>309</v>
      </c>
      <c r="AU30" s="230"/>
      <c r="AV30" s="230"/>
      <c r="AW30" s="230"/>
      <c r="AX30" s="627" t="s">
        <v>188</v>
      </c>
      <c r="AY30" s="628"/>
      <c r="AZ30" s="628"/>
      <c r="BA30" s="628"/>
      <c r="BB30" s="628"/>
      <c r="BC30" s="628"/>
      <c r="BD30" s="628"/>
      <c r="BE30" s="628"/>
      <c r="BF30" s="629"/>
      <c r="BG30" s="701">
        <v>99.1</v>
      </c>
      <c r="BH30" s="702"/>
      <c r="BI30" s="702"/>
      <c r="BJ30" s="702"/>
      <c r="BK30" s="702"/>
      <c r="BL30" s="702"/>
      <c r="BM30" s="636">
        <v>96.4</v>
      </c>
      <c r="BN30" s="702"/>
      <c r="BO30" s="702"/>
      <c r="BP30" s="702"/>
      <c r="BQ30" s="703"/>
      <c r="BR30" s="701">
        <v>99.3</v>
      </c>
      <c r="BS30" s="702"/>
      <c r="BT30" s="702"/>
      <c r="BU30" s="702"/>
      <c r="BV30" s="702"/>
      <c r="BW30" s="702"/>
      <c r="BX30" s="636">
        <v>96.2</v>
      </c>
      <c r="BY30" s="702"/>
      <c r="BZ30" s="702"/>
      <c r="CA30" s="702"/>
      <c r="CB30" s="703"/>
      <c r="CD30" s="706"/>
      <c r="CE30" s="707"/>
      <c r="CF30" s="656" t="s">
        <v>310</v>
      </c>
      <c r="CG30" s="657"/>
      <c r="CH30" s="657"/>
      <c r="CI30" s="657"/>
      <c r="CJ30" s="657"/>
      <c r="CK30" s="657"/>
      <c r="CL30" s="657"/>
      <c r="CM30" s="657"/>
      <c r="CN30" s="657"/>
      <c r="CO30" s="657"/>
      <c r="CP30" s="657"/>
      <c r="CQ30" s="658"/>
      <c r="CR30" s="641">
        <v>1676403</v>
      </c>
      <c r="CS30" s="642"/>
      <c r="CT30" s="642"/>
      <c r="CU30" s="642"/>
      <c r="CV30" s="642"/>
      <c r="CW30" s="642"/>
      <c r="CX30" s="642"/>
      <c r="CY30" s="643"/>
      <c r="CZ30" s="646">
        <v>8.4</v>
      </c>
      <c r="DA30" s="675"/>
      <c r="DB30" s="675"/>
      <c r="DC30" s="679"/>
      <c r="DD30" s="650">
        <v>1635694</v>
      </c>
      <c r="DE30" s="642"/>
      <c r="DF30" s="642"/>
      <c r="DG30" s="642"/>
      <c r="DH30" s="642"/>
      <c r="DI30" s="642"/>
      <c r="DJ30" s="642"/>
      <c r="DK30" s="643"/>
      <c r="DL30" s="650">
        <v>1635694</v>
      </c>
      <c r="DM30" s="642"/>
      <c r="DN30" s="642"/>
      <c r="DO30" s="642"/>
      <c r="DP30" s="642"/>
      <c r="DQ30" s="642"/>
      <c r="DR30" s="642"/>
      <c r="DS30" s="642"/>
      <c r="DT30" s="642"/>
      <c r="DU30" s="642"/>
      <c r="DV30" s="643"/>
      <c r="DW30" s="646">
        <v>14.1</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345442</v>
      </c>
      <c r="S31" s="642"/>
      <c r="T31" s="642"/>
      <c r="U31" s="642"/>
      <c r="V31" s="642"/>
      <c r="W31" s="642"/>
      <c r="X31" s="642"/>
      <c r="Y31" s="643"/>
      <c r="Z31" s="644">
        <v>1.7</v>
      </c>
      <c r="AA31" s="644"/>
      <c r="AB31" s="644"/>
      <c r="AC31" s="644"/>
      <c r="AD31" s="645" t="s">
        <v>239</v>
      </c>
      <c r="AE31" s="645"/>
      <c r="AF31" s="645"/>
      <c r="AG31" s="645"/>
      <c r="AH31" s="645"/>
      <c r="AI31" s="645"/>
      <c r="AJ31" s="645"/>
      <c r="AK31" s="645"/>
      <c r="AL31" s="646" t="s">
        <v>239</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99.1</v>
      </c>
      <c r="BH31" s="677"/>
      <c r="BI31" s="677"/>
      <c r="BJ31" s="677"/>
      <c r="BK31" s="677"/>
      <c r="BL31" s="677"/>
      <c r="BM31" s="647">
        <v>96.3</v>
      </c>
      <c r="BN31" s="699"/>
      <c r="BO31" s="699"/>
      <c r="BP31" s="699"/>
      <c r="BQ31" s="700"/>
      <c r="BR31" s="698">
        <v>99.3</v>
      </c>
      <c r="BS31" s="677"/>
      <c r="BT31" s="677"/>
      <c r="BU31" s="677"/>
      <c r="BV31" s="677"/>
      <c r="BW31" s="677"/>
      <c r="BX31" s="647">
        <v>96.4</v>
      </c>
      <c r="BY31" s="699"/>
      <c r="BZ31" s="699"/>
      <c r="CA31" s="699"/>
      <c r="CB31" s="700"/>
      <c r="CD31" s="706"/>
      <c r="CE31" s="707"/>
      <c r="CF31" s="656" t="s">
        <v>314</v>
      </c>
      <c r="CG31" s="657"/>
      <c r="CH31" s="657"/>
      <c r="CI31" s="657"/>
      <c r="CJ31" s="657"/>
      <c r="CK31" s="657"/>
      <c r="CL31" s="657"/>
      <c r="CM31" s="657"/>
      <c r="CN31" s="657"/>
      <c r="CO31" s="657"/>
      <c r="CP31" s="657"/>
      <c r="CQ31" s="658"/>
      <c r="CR31" s="641">
        <v>125928</v>
      </c>
      <c r="CS31" s="677"/>
      <c r="CT31" s="677"/>
      <c r="CU31" s="677"/>
      <c r="CV31" s="677"/>
      <c r="CW31" s="677"/>
      <c r="CX31" s="677"/>
      <c r="CY31" s="678"/>
      <c r="CZ31" s="646">
        <v>0.6</v>
      </c>
      <c r="DA31" s="675"/>
      <c r="DB31" s="675"/>
      <c r="DC31" s="679"/>
      <c r="DD31" s="650">
        <v>125928</v>
      </c>
      <c r="DE31" s="677"/>
      <c r="DF31" s="677"/>
      <c r="DG31" s="677"/>
      <c r="DH31" s="677"/>
      <c r="DI31" s="677"/>
      <c r="DJ31" s="677"/>
      <c r="DK31" s="678"/>
      <c r="DL31" s="650">
        <v>125928</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875019</v>
      </c>
      <c r="S32" s="642"/>
      <c r="T32" s="642"/>
      <c r="U32" s="642"/>
      <c r="V32" s="642"/>
      <c r="W32" s="642"/>
      <c r="X32" s="642"/>
      <c r="Y32" s="643"/>
      <c r="Z32" s="644">
        <v>4.3</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99.1</v>
      </c>
      <c r="BH32" s="711"/>
      <c r="BI32" s="711"/>
      <c r="BJ32" s="711"/>
      <c r="BK32" s="711"/>
      <c r="BL32" s="711"/>
      <c r="BM32" s="712">
        <v>96</v>
      </c>
      <c r="BN32" s="711"/>
      <c r="BO32" s="711"/>
      <c r="BP32" s="711"/>
      <c r="BQ32" s="713"/>
      <c r="BR32" s="710">
        <v>99.1</v>
      </c>
      <c r="BS32" s="711"/>
      <c r="BT32" s="711"/>
      <c r="BU32" s="711"/>
      <c r="BV32" s="711"/>
      <c r="BW32" s="711"/>
      <c r="BX32" s="712">
        <v>95.6</v>
      </c>
      <c r="BY32" s="711"/>
      <c r="BZ32" s="711"/>
      <c r="CA32" s="711"/>
      <c r="CB32" s="713"/>
      <c r="CD32" s="708"/>
      <c r="CE32" s="709"/>
      <c r="CF32" s="656" t="s">
        <v>317</v>
      </c>
      <c r="CG32" s="657"/>
      <c r="CH32" s="657"/>
      <c r="CI32" s="657"/>
      <c r="CJ32" s="657"/>
      <c r="CK32" s="657"/>
      <c r="CL32" s="657"/>
      <c r="CM32" s="657"/>
      <c r="CN32" s="657"/>
      <c r="CO32" s="657"/>
      <c r="CP32" s="657"/>
      <c r="CQ32" s="658"/>
      <c r="CR32" s="641">
        <v>85</v>
      </c>
      <c r="CS32" s="642"/>
      <c r="CT32" s="642"/>
      <c r="CU32" s="642"/>
      <c r="CV32" s="642"/>
      <c r="CW32" s="642"/>
      <c r="CX32" s="642"/>
      <c r="CY32" s="643"/>
      <c r="CZ32" s="646">
        <v>0</v>
      </c>
      <c r="DA32" s="675"/>
      <c r="DB32" s="675"/>
      <c r="DC32" s="679"/>
      <c r="DD32" s="650">
        <v>85</v>
      </c>
      <c r="DE32" s="642"/>
      <c r="DF32" s="642"/>
      <c r="DG32" s="642"/>
      <c r="DH32" s="642"/>
      <c r="DI32" s="642"/>
      <c r="DJ32" s="642"/>
      <c r="DK32" s="643"/>
      <c r="DL32" s="650">
        <v>85</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310683</v>
      </c>
      <c r="S33" s="642"/>
      <c r="T33" s="642"/>
      <c r="U33" s="642"/>
      <c r="V33" s="642"/>
      <c r="W33" s="642"/>
      <c r="X33" s="642"/>
      <c r="Y33" s="643"/>
      <c r="Z33" s="644">
        <v>1.5</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7886711</v>
      </c>
      <c r="CS33" s="677"/>
      <c r="CT33" s="677"/>
      <c r="CU33" s="677"/>
      <c r="CV33" s="677"/>
      <c r="CW33" s="677"/>
      <c r="CX33" s="677"/>
      <c r="CY33" s="678"/>
      <c r="CZ33" s="646">
        <v>39.6</v>
      </c>
      <c r="DA33" s="675"/>
      <c r="DB33" s="675"/>
      <c r="DC33" s="679"/>
      <c r="DD33" s="650">
        <v>6133725</v>
      </c>
      <c r="DE33" s="677"/>
      <c r="DF33" s="677"/>
      <c r="DG33" s="677"/>
      <c r="DH33" s="677"/>
      <c r="DI33" s="677"/>
      <c r="DJ33" s="677"/>
      <c r="DK33" s="678"/>
      <c r="DL33" s="650">
        <v>5215129</v>
      </c>
      <c r="DM33" s="677"/>
      <c r="DN33" s="677"/>
      <c r="DO33" s="677"/>
      <c r="DP33" s="677"/>
      <c r="DQ33" s="677"/>
      <c r="DR33" s="677"/>
      <c r="DS33" s="677"/>
      <c r="DT33" s="677"/>
      <c r="DU33" s="677"/>
      <c r="DV33" s="678"/>
      <c r="DW33" s="646">
        <v>44.9</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171822</v>
      </c>
      <c r="S34" s="642"/>
      <c r="T34" s="642"/>
      <c r="U34" s="642"/>
      <c r="V34" s="642"/>
      <c r="W34" s="642"/>
      <c r="X34" s="642"/>
      <c r="Y34" s="643"/>
      <c r="Z34" s="644">
        <v>0.9</v>
      </c>
      <c r="AA34" s="644"/>
      <c r="AB34" s="644"/>
      <c r="AC34" s="644"/>
      <c r="AD34" s="645">
        <v>10</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2848481</v>
      </c>
      <c r="CS34" s="642"/>
      <c r="CT34" s="642"/>
      <c r="CU34" s="642"/>
      <c r="CV34" s="642"/>
      <c r="CW34" s="642"/>
      <c r="CX34" s="642"/>
      <c r="CY34" s="643"/>
      <c r="CZ34" s="646">
        <v>14.3</v>
      </c>
      <c r="DA34" s="675"/>
      <c r="DB34" s="675"/>
      <c r="DC34" s="679"/>
      <c r="DD34" s="650">
        <v>2067278</v>
      </c>
      <c r="DE34" s="642"/>
      <c r="DF34" s="642"/>
      <c r="DG34" s="642"/>
      <c r="DH34" s="642"/>
      <c r="DI34" s="642"/>
      <c r="DJ34" s="642"/>
      <c r="DK34" s="643"/>
      <c r="DL34" s="650">
        <v>1712241</v>
      </c>
      <c r="DM34" s="642"/>
      <c r="DN34" s="642"/>
      <c r="DO34" s="642"/>
      <c r="DP34" s="642"/>
      <c r="DQ34" s="642"/>
      <c r="DR34" s="642"/>
      <c r="DS34" s="642"/>
      <c r="DT34" s="642"/>
      <c r="DU34" s="642"/>
      <c r="DV34" s="643"/>
      <c r="DW34" s="646">
        <v>14.7</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1706000</v>
      </c>
      <c r="S35" s="642"/>
      <c r="T35" s="642"/>
      <c r="U35" s="642"/>
      <c r="V35" s="642"/>
      <c r="W35" s="642"/>
      <c r="X35" s="642"/>
      <c r="Y35" s="643"/>
      <c r="Z35" s="644">
        <v>8.5</v>
      </c>
      <c r="AA35" s="644"/>
      <c r="AB35" s="644"/>
      <c r="AC35" s="644"/>
      <c r="AD35" s="645" t="s">
        <v>126</v>
      </c>
      <c r="AE35" s="645"/>
      <c r="AF35" s="645"/>
      <c r="AG35" s="645"/>
      <c r="AH35" s="645"/>
      <c r="AI35" s="645"/>
      <c r="AJ35" s="645"/>
      <c r="AK35" s="645"/>
      <c r="AL35" s="646" t="s">
        <v>126</v>
      </c>
      <c r="AM35" s="647"/>
      <c r="AN35" s="647"/>
      <c r="AO35" s="648"/>
      <c r="AP35" s="234"/>
      <c r="AQ35" s="714" t="s">
        <v>325</v>
      </c>
      <c r="AR35" s="715"/>
      <c r="AS35" s="715"/>
      <c r="AT35" s="715"/>
      <c r="AU35" s="715"/>
      <c r="AV35" s="715"/>
      <c r="AW35" s="715"/>
      <c r="AX35" s="715"/>
      <c r="AY35" s="716"/>
      <c r="AZ35" s="630">
        <v>2562420</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-97605</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142596</v>
      </c>
      <c r="CS35" s="677"/>
      <c r="CT35" s="677"/>
      <c r="CU35" s="677"/>
      <c r="CV35" s="677"/>
      <c r="CW35" s="677"/>
      <c r="CX35" s="677"/>
      <c r="CY35" s="678"/>
      <c r="CZ35" s="646">
        <v>0.7</v>
      </c>
      <c r="DA35" s="675"/>
      <c r="DB35" s="675"/>
      <c r="DC35" s="679"/>
      <c r="DD35" s="650">
        <v>119983</v>
      </c>
      <c r="DE35" s="677"/>
      <c r="DF35" s="677"/>
      <c r="DG35" s="677"/>
      <c r="DH35" s="677"/>
      <c r="DI35" s="677"/>
      <c r="DJ35" s="677"/>
      <c r="DK35" s="678"/>
      <c r="DL35" s="650">
        <v>115901</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126</v>
      </c>
      <c r="AA36" s="644"/>
      <c r="AB36" s="644"/>
      <c r="AC36" s="644"/>
      <c r="AD36" s="645" t="s">
        <v>239</v>
      </c>
      <c r="AE36" s="645"/>
      <c r="AF36" s="645"/>
      <c r="AG36" s="645"/>
      <c r="AH36" s="645"/>
      <c r="AI36" s="645"/>
      <c r="AJ36" s="645"/>
      <c r="AK36" s="645"/>
      <c r="AL36" s="646" t="s">
        <v>126</v>
      </c>
      <c r="AM36" s="647"/>
      <c r="AN36" s="647"/>
      <c r="AO36" s="648"/>
      <c r="AQ36" s="718" t="s">
        <v>329</v>
      </c>
      <c r="AR36" s="719"/>
      <c r="AS36" s="719"/>
      <c r="AT36" s="719"/>
      <c r="AU36" s="719"/>
      <c r="AV36" s="719"/>
      <c r="AW36" s="719"/>
      <c r="AX36" s="719"/>
      <c r="AY36" s="720"/>
      <c r="AZ36" s="641">
        <v>453096</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-233352</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2463510</v>
      </c>
      <c r="CS36" s="642"/>
      <c r="CT36" s="642"/>
      <c r="CU36" s="642"/>
      <c r="CV36" s="642"/>
      <c r="CW36" s="642"/>
      <c r="CX36" s="642"/>
      <c r="CY36" s="643"/>
      <c r="CZ36" s="646">
        <v>12.4</v>
      </c>
      <c r="DA36" s="675"/>
      <c r="DB36" s="675"/>
      <c r="DC36" s="679"/>
      <c r="DD36" s="650">
        <v>2253512</v>
      </c>
      <c r="DE36" s="642"/>
      <c r="DF36" s="642"/>
      <c r="DG36" s="642"/>
      <c r="DH36" s="642"/>
      <c r="DI36" s="642"/>
      <c r="DJ36" s="642"/>
      <c r="DK36" s="643"/>
      <c r="DL36" s="650">
        <v>1968788</v>
      </c>
      <c r="DM36" s="642"/>
      <c r="DN36" s="642"/>
      <c r="DO36" s="642"/>
      <c r="DP36" s="642"/>
      <c r="DQ36" s="642"/>
      <c r="DR36" s="642"/>
      <c r="DS36" s="642"/>
      <c r="DT36" s="642"/>
      <c r="DU36" s="642"/>
      <c r="DV36" s="643"/>
      <c r="DW36" s="646">
        <v>16.899999999999999</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763600</v>
      </c>
      <c r="S37" s="642"/>
      <c r="T37" s="642"/>
      <c r="U37" s="642"/>
      <c r="V37" s="642"/>
      <c r="W37" s="642"/>
      <c r="X37" s="642"/>
      <c r="Y37" s="643"/>
      <c r="Z37" s="644">
        <v>3.8</v>
      </c>
      <c r="AA37" s="644"/>
      <c r="AB37" s="644"/>
      <c r="AC37" s="644"/>
      <c r="AD37" s="645" t="s">
        <v>126</v>
      </c>
      <c r="AE37" s="645"/>
      <c r="AF37" s="645"/>
      <c r="AG37" s="645"/>
      <c r="AH37" s="645"/>
      <c r="AI37" s="645"/>
      <c r="AJ37" s="645"/>
      <c r="AK37" s="645"/>
      <c r="AL37" s="646" t="s">
        <v>239</v>
      </c>
      <c r="AM37" s="647"/>
      <c r="AN37" s="647"/>
      <c r="AO37" s="648"/>
      <c r="AQ37" s="718" t="s">
        <v>333</v>
      </c>
      <c r="AR37" s="719"/>
      <c r="AS37" s="719"/>
      <c r="AT37" s="719"/>
      <c r="AU37" s="719"/>
      <c r="AV37" s="719"/>
      <c r="AW37" s="719"/>
      <c r="AX37" s="719"/>
      <c r="AY37" s="720"/>
      <c r="AZ37" s="641">
        <v>73371</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7358</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1129553</v>
      </c>
      <c r="CS37" s="677"/>
      <c r="CT37" s="677"/>
      <c r="CU37" s="677"/>
      <c r="CV37" s="677"/>
      <c r="CW37" s="677"/>
      <c r="CX37" s="677"/>
      <c r="CY37" s="678"/>
      <c r="CZ37" s="646">
        <v>5.7</v>
      </c>
      <c r="DA37" s="675"/>
      <c r="DB37" s="675"/>
      <c r="DC37" s="679"/>
      <c r="DD37" s="650">
        <v>1129553</v>
      </c>
      <c r="DE37" s="677"/>
      <c r="DF37" s="677"/>
      <c r="DG37" s="677"/>
      <c r="DH37" s="677"/>
      <c r="DI37" s="677"/>
      <c r="DJ37" s="677"/>
      <c r="DK37" s="678"/>
      <c r="DL37" s="650">
        <v>1122464</v>
      </c>
      <c r="DM37" s="677"/>
      <c r="DN37" s="677"/>
      <c r="DO37" s="677"/>
      <c r="DP37" s="677"/>
      <c r="DQ37" s="677"/>
      <c r="DR37" s="677"/>
      <c r="DS37" s="677"/>
      <c r="DT37" s="677"/>
      <c r="DU37" s="677"/>
      <c r="DV37" s="678"/>
      <c r="DW37" s="646">
        <v>9.6999999999999993</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20174945</v>
      </c>
      <c r="S38" s="722"/>
      <c r="T38" s="722"/>
      <c r="U38" s="722"/>
      <c r="V38" s="722"/>
      <c r="W38" s="722"/>
      <c r="X38" s="722"/>
      <c r="Y38" s="723"/>
      <c r="Z38" s="724">
        <v>100</v>
      </c>
      <c r="AA38" s="724"/>
      <c r="AB38" s="724"/>
      <c r="AC38" s="724"/>
      <c r="AD38" s="725">
        <v>10863973</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126</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11499</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2035953</v>
      </c>
      <c r="CS38" s="642"/>
      <c r="CT38" s="642"/>
      <c r="CU38" s="642"/>
      <c r="CV38" s="642"/>
      <c r="CW38" s="642"/>
      <c r="CX38" s="642"/>
      <c r="CY38" s="643"/>
      <c r="CZ38" s="646">
        <v>10.199999999999999</v>
      </c>
      <c r="DA38" s="675"/>
      <c r="DB38" s="675"/>
      <c r="DC38" s="679"/>
      <c r="DD38" s="650">
        <v>1692752</v>
      </c>
      <c r="DE38" s="642"/>
      <c r="DF38" s="642"/>
      <c r="DG38" s="642"/>
      <c r="DH38" s="642"/>
      <c r="DI38" s="642"/>
      <c r="DJ38" s="642"/>
      <c r="DK38" s="643"/>
      <c r="DL38" s="650">
        <v>1418199</v>
      </c>
      <c r="DM38" s="642"/>
      <c r="DN38" s="642"/>
      <c r="DO38" s="642"/>
      <c r="DP38" s="642"/>
      <c r="DQ38" s="642"/>
      <c r="DR38" s="642"/>
      <c r="DS38" s="642"/>
      <c r="DT38" s="642"/>
      <c r="DU38" s="642"/>
      <c r="DV38" s="643"/>
      <c r="DW38" s="646">
        <v>12.2</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239</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99</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366771</v>
      </c>
      <c r="CS39" s="677"/>
      <c r="CT39" s="677"/>
      <c r="CU39" s="677"/>
      <c r="CV39" s="677"/>
      <c r="CW39" s="677"/>
      <c r="CX39" s="677"/>
      <c r="CY39" s="678"/>
      <c r="CZ39" s="646">
        <v>1.8</v>
      </c>
      <c r="DA39" s="675"/>
      <c r="DB39" s="675"/>
      <c r="DC39" s="679"/>
      <c r="DD39" s="650" t="s">
        <v>239</v>
      </c>
      <c r="DE39" s="677"/>
      <c r="DF39" s="677"/>
      <c r="DG39" s="677"/>
      <c r="DH39" s="677"/>
      <c r="DI39" s="677"/>
      <c r="DJ39" s="677"/>
      <c r="DK39" s="678"/>
      <c r="DL39" s="650" t="s">
        <v>126</v>
      </c>
      <c r="DM39" s="677"/>
      <c r="DN39" s="677"/>
      <c r="DO39" s="677"/>
      <c r="DP39" s="677"/>
      <c r="DQ39" s="677"/>
      <c r="DR39" s="677"/>
      <c r="DS39" s="677"/>
      <c r="DT39" s="677"/>
      <c r="DU39" s="677"/>
      <c r="DV39" s="678"/>
      <c r="DW39" s="646" t="s">
        <v>126</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482949</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126</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29400</v>
      </c>
      <c r="CS40" s="642"/>
      <c r="CT40" s="642"/>
      <c r="CU40" s="642"/>
      <c r="CV40" s="642"/>
      <c r="CW40" s="642"/>
      <c r="CX40" s="642"/>
      <c r="CY40" s="643"/>
      <c r="CZ40" s="646">
        <v>0.1</v>
      </c>
      <c r="DA40" s="675"/>
      <c r="DB40" s="675"/>
      <c r="DC40" s="679"/>
      <c r="DD40" s="650">
        <v>200</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1553004</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345</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126</v>
      </c>
      <c r="DA41" s="675"/>
      <c r="DB41" s="675"/>
      <c r="DC41" s="679"/>
      <c r="DD41" s="650" t="s">
        <v>239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2100785</v>
      </c>
      <c r="CS42" s="642"/>
      <c r="CT42" s="642"/>
      <c r="CU42" s="642"/>
      <c r="CV42" s="642"/>
      <c r="CW42" s="642"/>
      <c r="CX42" s="642"/>
      <c r="CY42" s="643"/>
      <c r="CZ42" s="646">
        <v>10.5</v>
      </c>
      <c r="DA42" s="647"/>
      <c r="DB42" s="647"/>
      <c r="DC42" s="742"/>
      <c r="DD42" s="650">
        <v>422877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57648</v>
      </c>
      <c r="CS43" s="677"/>
      <c r="CT43" s="677"/>
      <c r="CU43" s="677"/>
      <c r="CV43" s="677"/>
      <c r="CW43" s="677"/>
      <c r="CX43" s="677"/>
      <c r="CY43" s="678"/>
      <c r="CZ43" s="646">
        <v>0.3</v>
      </c>
      <c r="DA43" s="675"/>
      <c r="DB43" s="675"/>
      <c r="DC43" s="679"/>
      <c r="DD43" s="650">
        <v>56683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2057790</v>
      </c>
      <c r="CS44" s="642"/>
      <c r="CT44" s="642"/>
      <c r="CU44" s="642"/>
      <c r="CV44" s="642"/>
      <c r="CW44" s="642"/>
      <c r="CX44" s="642"/>
      <c r="CY44" s="643"/>
      <c r="CZ44" s="646">
        <v>10.3</v>
      </c>
      <c r="DA44" s="647"/>
      <c r="DB44" s="647"/>
      <c r="DC44" s="742"/>
      <c r="DD44" s="650">
        <v>421625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1013502</v>
      </c>
      <c r="CS45" s="677"/>
      <c r="CT45" s="677"/>
      <c r="CU45" s="677"/>
      <c r="CV45" s="677"/>
      <c r="CW45" s="677"/>
      <c r="CX45" s="677"/>
      <c r="CY45" s="678"/>
      <c r="CZ45" s="646">
        <v>5.0999999999999996</v>
      </c>
      <c r="DA45" s="675"/>
      <c r="DB45" s="675"/>
      <c r="DC45" s="679"/>
      <c r="DD45" s="650">
        <v>74679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952214</v>
      </c>
      <c r="CS46" s="642"/>
      <c r="CT46" s="642"/>
      <c r="CU46" s="642"/>
      <c r="CV46" s="642"/>
      <c r="CW46" s="642"/>
      <c r="CX46" s="642"/>
      <c r="CY46" s="643"/>
      <c r="CZ46" s="646">
        <v>4.8</v>
      </c>
      <c r="DA46" s="647"/>
      <c r="DB46" s="647"/>
      <c r="DC46" s="742"/>
      <c r="DD46" s="650">
        <v>319245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42995</v>
      </c>
      <c r="CS47" s="677"/>
      <c r="CT47" s="677"/>
      <c r="CU47" s="677"/>
      <c r="CV47" s="677"/>
      <c r="CW47" s="677"/>
      <c r="CX47" s="677"/>
      <c r="CY47" s="678"/>
      <c r="CZ47" s="646">
        <v>0.2</v>
      </c>
      <c r="DA47" s="675"/>
      <c r="DB47" s="675"/>
      <c r="DC47" s="679"/>
      <c r="DD47" s="650">
        <v>1252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126</v>
      </c>
      <c r="CS48" s="642"/>
      <c r="CT48" s="642"/>
      <c r="CU48" s="642"/>
      <c r="CV48" s="642"/>
      <c r="CW48" s="642"/>
      <c r="CX48" s="642"/>
      <c r="CY48" s="643"/>
      <c r="CZ48" s="646" t="s">
        <v>126</v>
      </c>
      <c r="DA48" s="647"/>
      <c r="DB48" s="647"/>
      <c r="DC48" s="742"/>
      <c r="DD48" s="650" t="s">
        <v>239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19914049</v>
      </c>
      <c r="CS49" s="711"/>
      <c r="CT49" s="711"/>
      <c r="CU49" s="711"/>
      <c r="CV49" s="711"/>
      <c r="CW49" s="711"/>
      <c r="CX49" s="711"/>
      <c r="CY49" s="743"/>
      <c r="CZ49" s="726">
        <v>100</v>
      </c>
      <c r="DA49" s="744"/>
      <c r="DB49" s="744"/>
      <c r="DC49" s="745"/>
      <c r="DD49" s="746">
        <v>12830817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zkUeoZRVk9DSWSr6zYfQ39sLG4hiIny35SXgqX73b2za1IkyzLHSCQUX+zJRzFx4g26B+koK/F+LEvvWCni9GQ==" saltValue="QcFvsJpMyADqTyLsz7FTj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11" sqref="AA11:AE1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20164</v>
      </c>
      <c r="R7" s="777"/>
      <c r="S7" s="777"/>
      <c r="T7" s="777"/>
      <c r="U7" s="777"/>
      <c r="V7" s="777">
        <v>19914</v>
      </c>
      <c r="W7" s="777"/>
      <c r="X7" s="777"/>
      <c r="Y7" s="777"/>
      <c r="Z7" s="777"/>
      <c r="AA7" s="777">
        <v>250</v>
      </c>
      <c r="AB7" s="777"/>
      <c r="AC7" s="777"/>
      <c r="AD7" s="777"/>
      <c r="AE7" s="778"/>
      <c r="AF7" s="779">
        <v>207</v>
      </c>
      <c r="AG7" s="780"/>
      <c r="AH7" s="780"/>
      <c r="AI7" s="780"/>
      <c r="AJ7" s="781"/>
      <c r="AK7" s="816">
        <v>862</v>
      </c>
      <c r="AL7" s="817"/>
      <c r="AM7" s="817"/>
      <c r="AN7" s="817"/>
      <c r="AO7" s="817"/>
      <c r="AP7" s="817">
        <v>17771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613</v>
      </c>
      <c r="BS7" s="820" t="s">
        <v>612</v>
      </c>
      <c r="BT7" s="821"/>
      <c r="BU7" s="821"/>
      <c r="BV7" s="821"/>
      <c r="BW7" s="821"/>
      <c r="BX7" s="821"/>
      <c r="BY7" s="821"/>
      <c r="BZ7" s="821"/>
      <c r="CA7" s="821"/>
      <c r="CB7" s="821"/>
      <c r="CC7" s="821"/>
      <c r="CD7" s="821"/>
      <c r="CE7" s="821"/>
      <c r="CF7" s="821"/>
      <c r="CG7" s="822"/>
      <c r="CH7" s="813">
        <v>2</v>
      </c>
      <c r="CI7" s="814"/>
      <c r="CJ7" s="814"/>
      <c r="CK7" s="814"/>
      <c r="CL7" s="815"/>
      <c r="CM7" s="813">
        <v>344</v>
      </c>
      <c r="CN7" s="814"/>
      <c r="CO7" s="814"/>
      <c r="CP7" s="814"/>
      <c r="CQ7" s="815"/>
      <c r="CR7" s="813">
        <v>5</v>
      </c>
      <c r="CS7" s="814"/>
      <c r="CT7" s="814"/>
      <c r="CU7" s="814"/>
      <c r="CV7" s="815"/>
      <c r="CW7" s="813" t="s">
        <v>624</v>
      </c>
      <c r="CX7" s="814"/>
      <c r="CY7" s="814"/>
      <c r="CZ7" s="814"/>
      <c r="DA7" s="815"/>
      <c r="DB7" s="813" t="s">
        <v>620</v>
      </c>
      <c r="DC7" s="814"/>
      <c r="DD7" s="814"/>
      <c r="DE7" s="814"/>
      <c r="DF7" s="815"/>
      <c r="DG7" s="813" t="s">
        <v>620</v>
      </c>
      <c r="DH7" s="814"/>
      <c r="DI7" s="814"/>
      <c r="DJ7" s="814"/>
      <c r="DK7" s="815"/>
      <c r="DL7" s="813" t="s">
        <v>620</v>
      </c>
      <c r="DM7" s="814"/>
      <c r="DN7" s="814"/>
      <c r="DO7" s="814"/>
      <c r="DP7" s="815"/>
      <c r="DQ7" s="813" t="s">
        <v>620</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11</v>
      </c>
      <c r="R8" s="801"/>
      <c r="S8" s="801"/>
      <c r="T8" s="801"/>
      <c r="U8" s="801"/>
      <c r="V8" s="801">
        <v>0</v>
      </c>
      <c r="W8" s="801"/>
      <c r="X8" s="801"/>
      <c r="Y8" s="801"/>
      <c r="Z8" s="801"/>
      <c r="AA8" s="801">
        <v>11</v>
      </c>
      <c r="AB8" s="801"/>
      <c r="AC8" s="801"/>
      <c r="AD8" s="801"/>
      <c r="AE8" s="802"/>
      <c r="AF8" s="803">
        <v>11</v>
      </c>
      <c r="AG8" s="804"/>
      <c r="AH8" s="804"/>
      <c r="AI8" s="804"/>
      <c r="AJ8" s="805"/>
      <c r="AK8" s="806" t="s">
        <v>620</v>
      </c>
      <c r="AL8" s="807"/>
      <c r="AM8" s="807"/>
      <c r="AN8" s="807"/>
      <c r="AO8" s="807"/>
      <c r="AP8" s="807" t="s">
        <v>609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20175</v>
      </c>
      <c r="R23" s="836"/>
      <c r="S23" s="836"/>
      <c r="T23" s="836"/>
      <c r="U23" s="836"/>
      <c r="V23" s="836">
        <v>19914</v>
      </c>
      <c r="W23" s="836"/>
      <c r="X23" s="836"/>
      <c r="Y23" s="836"/>
      <c r="Z23" s="836"/>
      <c r="AA23" s="836">
        <v>261</v>
      </c>
      <c r="AB23" s="836"/>
      <c r="AC23" s="836"/>
      <c r="AD23" s="836"/>
      <c r="AE23" s="837"/>
      <c r="AF23" s="838">
        <v>218</v>
      </c>
      <c r="AG23" s="836"/>
      <c r="AH23" s="836"/>
      <c r="AI23" s="836"/>
      <c r="AJ23" s="839"/>
      <c r="AK23" s="840"/>
      <c r="AL23" s="841"/>
      <c r="AM23" s="841"/>
      <c r="AN23" s="841"/>
      <c r="AO23" s="841"/>
      <c r="AP23" s="836">
        <v>17771</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5759</v>
      </c>
      <c r="R28" s="865"/>
      <c r="S28" s="865"/>
      <c r="T28" s="865"/>
      <c r="U28" s="865"/>
      <c r="V28" s="865">
        <v>5856</v>
      </c>
      <c r="W28" s="865"/>
      <c r="X28" s="865"/>
      <c r="Y28" s="865"/>
      <c r="Z28" s="865"/>
      <c r="AA28" s="865">
        <v>-98</v>
      </c>
      <c r="AB28" s="865"/>
      <c r="AC28" s="865"/>
      <c r="AD28" s="865"/>
      <c r="AE28" s="866"/>
      <c r="AF28" s="867">
        <v>-98</v>
      </c>
      <c r="AG28" s="865"/>
      <c r="AH28" s="865"/>
      <c r="AI28" s="865"/>
      <c r="AJ28" s="868"/>
      <c r="AK28" s="869">
        <v>483</v>
      </c>
      <c r="AL28" s="860"/>
      <c r="AM28" s="860"/>
      <c r="AN28" s="860"/>
      <c r="AO28" s="860"/>
      <c r="AP28" s="860" t="s">
        <v>608</v>
      </c>
      <c r="AQ28" s="860"/>
      <c r="AR28" s="860"/>
      <c r="AS28" s="860"/>
      <c r="AT28" s="860"/>
      <c r="AU28" s="860" t="s">
        <v>619</v>
      </c>
      <c r="AV28" s="860"/>
      <c r="AW28" s="860"/>
      <c r="AX28" s="860"/>
      <c r="AY28" s="860"/>
      <c r="AZ28" s="861" t="s">
        <v>620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947</v>
      </c>
      <c r="R29" s="801"/>
      <c r="S29" s="801"/>
      <c r="T29" s="801"/>
      <c r="U29" s="801"/>
      <c r="V29" s="801">
        <v>921</v>
      </c>
      <c r="W29" s="801"/>
      <c r="X29" s="801"/>
      <c r="Y29" s="801"/>
      <c r="Z29" s="801"/>
      <c r="AA29" s="801">
        <v>26</v>
      </c>
      <c r="AB29" s="801"/>
      <c r="AC29" s="801"/>
      <c r="AD29" s="801"/>
      <c r="AE29" s="802"/>
      <c r="AF29" s="803">
        <v>26</v>
      </c>
      <c r="AG29" s="804"/>
      <c r="AH29" s="804"/>
      <c r="AI29" s="804"/>
      <c r="AJ29" s="805"/>
      <c r="AK29" s="872">
        <v>172</v>
      </c>
      <c r="AL29" s="873"/>
      <c r="AM29" s="873"/>
      <c r="AN29" s="873"/>
      <c r="AO29" s="873"/>
      <c r="AP29" s="873" t="s">
        <v>610</v>
      </c>
      <c r="AQ29" s="873"/>
      <c r="AR29" s="873"/>
      <c r="AS29" s="873"/>
      <c r="AT29" s="873"/>
      <c r="AU29" s="873" t="s">
        <v>620</v>
      </c>
      <c r="AV29" s="873"/>
      <c r="AW29" s="873"/>
      <c r="AX29" s="873"/>
      <c r="AY29" s="873"/>
      <c r="AZ29" s="874" t="s">
        <v>620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4121</v>
      </c>
      <c r="R30" s="801"/>
      <c r="S30" s="801"/>
      <c r="T30" s="801"/>
      <c r="U30" s="801"/>
      <c r="V30" s="801">
        <v>4086</v>
      </c>
      <c r="W30" s="801"/>
      <c r="X30" s="801"/>
      <c r="Y30" s="801"/>
      <c r="Z30" s="801"/>
      <c r="AA30" s="801">
        <v>35</v>
      </c>
      <c r="AB30" s="801"/>
      <c r="AC30" s="801"/>
      <c r="AD30" s="801"/>
      <c r="AE30" s="802"/>
      <c r="AF30" s="803">
        <v>35</v>
      </c>
      <c r="AG30" s="804"/>
      <c r="AH30" s="804"/>
      <c r="AI30" s="804"/>
      <c r="AJ30" s="805"/>
      <c r="AK30" s="872">
        <v>601</v>
      </c>
      <c r="AL30" s="873"/>
      <c r="AM30" s="873"/>
      <c r="AN30" s="873"/>
      <c r="AO30" s="873"/>
      <c r="AP30" s="873" t="s">
        <v>608</v>
      </c>
      <c r="AQ30" s="873"/>
      <c r="AR30" s="873"/>
      <c r="AS30" s="873"/>
      <c r="AT30" s="873"/>
      <c r="AU30" s="873" t="s">
        <v>620</v>
      </c>
      <c r="AV30" s="873"/>
      <c r="AW30" s="873"/>
      <c r="AX30" s="873"/>
      <c r="AY30" s="873"/>
      <c r="AZ30" s="874" t="s">
        <v>620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54</v>
      </c>
      <c r="R31" s="801"/>
      <c r="S31" s="801"/>
      <c r="T31" s="801"/>
      <c r="U31" s="801"/>
      <c r="V31" s="801">
        <v>43</v>
      </c>
      <c r="W31" s="801"/>
      <c r="X31" s="801"/>
      <c r="Y31" s="801"/>
      <c r="Z31" s="801"/>
      <c r="AA31" s="801">
        <v>11</v>
      </c>
      <c r="AB31" s="801"/>
      <c r="AC31" s="801"/>
      <c r="AD31" s="801"/>
      <c r="AE31" s="802"/>
      <c r="AF31" s="803">
        <v>11</v>
      </c>
      <c r="AG31" s="804"/>
      <c r="AH31" s="804"/>
      <c r="AI31" s="804"/>
      <c r="AJ31" s="805"/>
      <c r="AK31" s="872" t="s">
        <v>618</v>
      </c>
      <c r="AL31" s="873"/>
      <c r="AM31" s="873"/>
      <c r="AN31" s="873"/>
      <c r="AO31" s="873"/>
      <c r="AP31" s="873" t="s">
        <v>608</v>
      </c>
      <c r="AQ31" s="873"/>
      <c r="AR31" s="873"/>
      <c r="AS31" s="873"/>
      <c r="AT31" s="873"/>
      <c r="AU31" s="873" t="s">
        <v>620</v>
      </c>
      <c r="AV31" s="873"/>
      <c r="AW31" s="873"/>
      <c r="AX31" s="873"/>
      <c r="AY31" s="873"/>
      <c r="AZ31" s="874" t="s">
        <v>619</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1564</v>
      </c>
      <c r="R32" s="801"/>
      <c r="S32" s="801"/>
      <c r="T32" s="801"/>
      <c r="U32" s="801"/>
      <c r="V32" s="801">
        <v>1634</v>
      </c>
      <c r="W32" s="801"/>
      <c r="X32" s="801"/>
      <c r="Y32" s="801"/>
      <c r="Z32" s="801"/>
      <c r="AA32" s="801">
        <v>-70</v>
      </c>
      <c r="AB32" s="801"/>
      <c r="AC32" s="801"/>
      <c r="AD32" s="801"/>
      <c r="AE32" s="802"/>
      <c r="AF32" s="803">
        <v>334</v>
      </c>
      <c r="AG32" s="804"/>
      <c r="AH32" s="804"/>
      <c r="AI32" s="804"/>
      <c r="AJ32" s="805"/>
      <c r="AK32" s="872">
        <v>453</v>
      </c>
      <c r="AL32" s="873"/>
      <c r="AM32" s="873"/>
      <c r="AN32" s="873"/>
      <c r="AO32" s="873"/>
      <c r="AP32" s="873">
        <v>11386</v>
      </c>
      <c r="AQ32" s="873"/>
      <c r="AR32" s="873"/>
      <c r="AS32" s="873"/>
      <c r="AT32" s="873"/>
      <c r="AU32" s="873">
        <v>6103</v>
      </c>
      <c r="AV32" s="873"/>
      <c r="AW32" s="873"/>
      <c r="AX32" s="873"/>
      <c r="AY32" s="873"/>
      <c r="AZ32" s="874" t="s">
        <v>620</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46</v>
      </c>
      <c r="R33" s="801"/>
      <c r="S33" s="801"/>
      <c r="T33" s="801"/>
      <c r="U33" s="801"/>
      <c r="V33" s="801">
        <v>0</v>
      </c>
      <c r="W33" s="801"/>
      <c r="X33" s="801"/>
      <c r="Y33" s="801"/>
      <c r="Z33" s="801"/>
      <c r="AA33" s="801">
        <v>46</v>
      </c>
      <c r="AB33" s="801"/>
      <c r="AC33" s="801"/>
      <c r="AD33" s="801"/>
      <c r="AE33" s="802"/>
      <c r="AF33" s="803">
        <v>46</v>
      </c>
      <c r="AG33" s="804"/>
      <c r="AH33" s="804"/>
      <c r="AI33" s="804"/>
      <c r="AJ33" s="805"/>
      <c r="AK33" s="872" t="s">
        <v>618</v>
      </c>
      <c r="AL33" s="873"/>
      <c r="AM33" s="873"/>
      <c r="AN33" s="873"/>
      <c r="AO33" s="873"/>
      <c r="AP33" s="873" t="s">
        <v>608</v>
      </c>
      <c r="AQ33" s="873"/>
      <c r="AR33" s="873"/>
      <c r="AS33" s="873"/>
      <c r="AT33" s="873"/>
      <c r="AU33" s="873" t="s">
        <v>620</v>
      </c>
      <c r="AV33" s="873"/>
      <c r="AW33" s="873"/>
      <c r="AX33" s="873"/>
      <c r="AY33" s="873"/>
      <c r="AZ33" s="874" t="s">
        <v>620</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355</v>
      </c>
      <c r="AG63" s="884"/>
      <c r="AH63" s="884"/>
      <c r="AI63" s="884"/>
      <c r="AJ63" s="885"/>
      <c r="AK63" s="886"/>
      <c r="AL63" s="881"/>
      <c r="AM63" s="881"/>
      <c r="AN63" s="881"/>
      <c r="AO63" s="881"/>
      <c r="AP63" s="884">
        <v>11386</v>
      </c>
      <c r="AQ63" s="884"/>
      <c r="AR63" s="884"/>
      <c r="AS63" s="884"/>
      <c r="AT63" s="884"/>
      <c r="AU63" s="884">
        <v>6103</v>
      </c>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414</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591</v>
      </c>
      <c r="C68" s="912"/>
      <c r="D68" s="912"/>
      <c r="E68" s="912"/>
      <c r="F68" s="912"/>
      <c r="G68" s="912"/>
      <c r="H68" s="912"/>
      <c r="I68" s="912"/>
      <c r="J68" s="912"/>
      <c r="K68" s="912"/>
      <c r="L68" s="912"/>
      <c r="M68" s="912"/>
      <c r="N68" s="912"/>
      <c r="O68" s="912"/>
      <c r="P68" s="913"/>
      <c r="Q68" s="914">
        <v>246</v>
      </c>
      <c r="R68" s="908"/>
      <c r="S68" s="908"/>
      <c r="T68" s="908"/>
      <c r="U68" s="908"/>
      <c r="V68" s="908">
        <v>148</v>
      </c>
      <c r="W68" s="908"/>
      <c r="X68" s="908"/>
      <c r="Y68" s="908"/>
      <c r="Z68" s="908"/>
      <c r="AA68" s="908">
        <v>97</v>
      </c>
      <c r="AB68" s="908"/>
      <c r="AC68" s="908"/>
      <c r="AD68" s="908"/>
      <c r="AE68" s="908"/>
      <c r="AF68" s="908">
        <v>97</v>
      </c>
      <c r="AG68" s="908"/>
      <c r="AH68" s="908"/>
      <c r="AI68" s="908"/>
      <c r="AJ68" s="908"/>
      <c r="AK68" s="908" t="s">
        <v>621</v>
      </c>
      <c r="AL68" s="908"/>
      <c r="AM68" s="908"/>
      <c r="AN68" s="908"/>
      <c r="AO68" s="908"/>
      <c r="AP68" s="908" t="s">
        <v>608</v>
      </c>
      <c r="AQ68" s="908"/>
      <c r="AR68" s="908"/>
      <c r="AS68" s="908"/>
      <c r="AT68" s="908"/>
      <c r="AU68" s="908" t="s">
        <v>610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592</v>
      </c>
      <c r="C69" s="916"/>
      <c r="D69" s="916"/>
      <c r="E69" s="916"/>
      <c r="F69" s="916"/>
      <c r="G69" s="916"/>
      <c r="H69" s="916"/>
      <c r="I69" s="916"/>
      <c r="J69" s="916"/>
      <c r="K69" s="916"/>
      <c r="L69" s="916"/>
      <c r="M69" s="916"/>
      <c r="N69" s="916"/>
      <c r="O69" s="916"/>
      <c r="P69" s="917"/>
      <c r="Q69" s="918">
        <v>380</v>
      </c>
      <c r="R69" s="873"/>
      <c r="S69" s="873"/>
      <c r="T69" s="873"/>
      <c r="U69" s="873"/>
      <c r="V69" s="873">
        <v>359</v>
      </c>
      <c r="W69" s="873"/>
      <c r="X69" s="873"/>
      <c r="Y69" s="873"/>
      <c r="Z69" s="873"/>
      <c r="AA69" s="873">
        <v>21</v>
      </c>
      <c r="AB69" s="873"/>
      <c r="AC69" s="873"/>
      <c r="AD69" s="873"/>
      <c r="AE69" s="873"/>
      <c r="AF69" s="873">
        <v>21</v>
      </c>
      <c r="AG69" s="873"/>
      <c r="AH69" s="873"/>
      <c r="AI69" s="873"/>
      <c r="AJ69" s="873"/>
      <c r="AK69" s="873">
        <v>34</v>
      </c>
      <c r="AL69" s="873"/>
      <c r="AM69" s="873"/>
      <c r="AN69" s="873"/>
      <c r="AO69" s="873"/>
      <c r="AP69" s="873" t="s">
        <v>609</v>
      </c>
      <c r="AQ69" s="873"/>
      <c r="AR69" s="873"/>
      <c r="AS69" s="873"/>
      <c r="AT69" s="873"/>
      <c r="AU69" s="873" t="s">
        <v>609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593</v>
      </c>
      <c r="C70" s="916"/>
      <c r="D70" s="916"/>
      <c r="E70" s="916"/>
      <c r="F70" s="916"/>
      <c r="G70" s="916"/>
      <c r="H70" s="916"/>
      <c r="I70" s="916"/>
      <c r="J70" s="916"/>
      <c r="K70" s="916"/>
      <c r="L70" s="916"/>
      <c r="M70" s="916"/>
      <c r="N70" s="916"/>
      <c r="O70" s="916"/>
      <c r="P70" s="917"/>
      <c r="Q70" s="918">
        <v>102</v>
      </c>
      <c r="R70" s="873"/>
      <c r="S70" s="873"/>
      <c r="T70" s="873"/>
      <c r="U70" s="873"/>
      <c r="V70" s="873">
        <v>101</v>
      </c>
      <c r="W70" s="873"/>
      <c r="X70" s="873"/>
      <c r="Y70" s="873"/>
      <c r="Z70" s="873"/>
      <c r="AA70" s="873">
        <v>1</v>
      </c>
      <c r="AB70" s="873"/>
      <c r="AC70" s="873"/>
      <c r="AD70" s="873"/>
      <c r="AE70" s="873"/>
      <c r="AF70" s="873">
        <v>1</v>
      </c>
      <c r="AG70" s="873"/>
      <c r="AH70" s="873"/>
      <c r="AI70" s="873"/>
      <c r="AJ70" s="873"/>
      <c r="AK70" s="873" t="s">
        <v>622</v>
      </c>
      <c r="AL70" s="873"/>
      <c r="AM70" s="873"/>
      <c r="AN70" s="873"/>
      <c r="AO70" s="873"/>
      <c r="AP70" s="873" t="s">
        <v>609</v>
      </c>
      <c r="AQ70" s="873"/>
      <c r="AR70" s="873"/>
      <c r="AS70" s="873"/>
      <c r="AT70" s="873"/>
      <c r="AU70" s="873" t="s">
        <v>609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594</v>
      </c>
      <c r="C71" s="916"/>
      <c r="D71" s="916"/>
      <c r="E71" s="916"/>
      <c r="F71" s="916"/>
      <c r="G71" s="916"/>
      <c r="H71" s="916"/>
      <c r="I71" s="916"/>
      <c r="J71" s="916"/>
      <c r="K71" s="916"/>
      <c r="L71" s="916"/>
      <c r="M71" s="916"/>
      <c r="N71" s="916"/>
      <c r="O71" s="916"/>
      <c r="P71" s="917"/>
      <c r="Q71" s="918">
        <v>11887</v>
      </c>
      <c r="R71" s="873"/>
      <c r="S71" s="873"/>
      <c r="T71" s="873"/>
      <c r="U71" s="873"/>
      <c r="V71" s="873">
        <v>11522</v>
      </c>
      <c r="W71" s="873"/>
      <c r="X71" s="873"/>
      <c r="Y71" s="873"/>
      <c r="Z71" s="873"/>
      <c r="AA71" s="873">
        <v>366</v>
      </c>
      <c r="AB71" s="873"/>
      <c r="AC71" s="873"/>
      <c r="AD71" s="873"/>
      <c r="AE71" s="873"/>
      <c r="AF71" s="873">
        <v>366</v>
      </c>
      <c r="AG71" s="873"/>
      <c r="AH71" s="873"/>
      <c r="AI71" s="873"/>
      <c r="AJ71" s="873"/>
      <c r="AK71" s="873" t="s">
        <v>621</v>
      </c>
      <c r="AL71" s="873"/>
      <c r="AM71" s="873"/>
      <c r="AN71" s="873"/>
      <c r="AO71" s="873"/>
      <c r="AP71" s="873" t="s">
        <v>608</v>
      </c>
      <c r="AQ71" s="873"/>
      <c r="AR71" s="873"/>
      <c r="AS71" s="873"/>
      <c r="AT71" s="873"/>
      <c r="AU71" s="873" t="s">
        <v>610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595</v>
      </c>
      <c r="C72" s="916"/>
      <c r="D72" s="916"/>
      <c r="E72" s="916"/>
      <c r="F72" s="916"/>
      <c r="G72" s="916"/>
      <c r="H72" s="916"/>
      <c r="I72" s="916"/>
      <c r="J72" s="916"/>
      <c r="K72" s="916"/>
      <c r="L72" s="916"/>
      <c r="M72" s="916"/>
      <c r="N72" s="916"/>
      <c r="O72" s="916"/>
      <c r="P72" s="917"/>
      <c r="Q72" s="918">
        <v>59</v>
      </c>
      <c r="R72" s="873"/>
      <c r="S72" s="873"/>
      <c r="T72" s="873"/>
      <c r="U72" s="873"/>
      <c r="V72" s="873">
        <v>59</v>
      </c>
      <c r="W72" s="873"/>
      <c r="X72" s="873"/>
      <c r="Y72" s="873"/>
      <c r="Z72" s="873"/>
      <c r="AA72" s="873" t="s">
        <v>621</v>
      </c>
      <c r="AB72" s="873"/>
      <c r="AC72" s="873"/>
      <c r="AD72" s="873"/>
      <c r="AE72" s="873"/>
      <c r="AF72" s="873" t="s">
        <v>629</v>
      </c>
      <c r="AG72" s="873"/>
      <c r="AH72" s="873"/>
      <c r="AI72" s="873"/>
      <c r="AJ72" s="873"/>
      <c r="AK72" s="873" t="s">
        <v>621</v>
      </c>
      <c r="AL72" s="873"/>
      <c r="AM72" s="873"/>
      <c r="AN72" s="873"/>
      <c r="AO72" s="873"/>
      <c r="AP72" s="873" t="s">
        <v>609</v>
      </c>
      <c r="AQ72" s="873"/>
      <c r="AR72" s="873"/>
      <c r="AS72" s="873"/>
      <c r="AT72" s="873"/>
      <c r="AU72" s="873" t="s">
        <v>609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596</v>
      </c>
      <c r="C73" s="916"/>
      <c r="D73" s="916"/>
      <c r="E73" s="916"/>
      <c r="F73" s="916"/>
      <c r="G73" s="916"/>
      <c r="H73" s="916"/>
      <c r="I73" s="916"/>
      <c r="J73" s="916"/>
      <c r="K73" s="916"/>
      <c r="L73" s="916"/>
      <c r="M73" s="916"/>
      <c r="N73" s="916"/>
      <c r="O73" s="916"/>
      <c r="P73" s="917"/>
      <c r="Q73" s="918">
        <v>35</v>
      </c>
      <c r="R73" s="873"/>
      <c r="S73" s="873"/>
      <c r="T73" s="873"/>
      <c r="U73" s="873"/>
      <c r="V73" s="873">
        <v>32</v>
      </c>
      <c r="W73" s="873"/>
      <c r="X73" s="873"/>
      <c r="Y73" s="873"/>
      <c r="Z73" s="873"/>
      <c r="AA73" s="873">
        <v>3</v>
      </c>
      <c r="AB73" s="873"/>
      <c r="AC73" s="873"/>
      <c r="AD73" s="873"/>
      <c r="AE73" s="873"/>
      <c r="AF73" s="873">
        <v>3</v>
      </c>
      <c r="AG73" s="873"/>
      <c r="AH73" s="873"/>
      <c r="AI73" s="873"/>
      <c r="AJ73" s="873"/>
      <c r="AK73" s="873" t="s">
        <v>621</v>
      </c>
      <c r="AL73" s="873"/>
      <c r="AM73" s="873"/>
      <c r="AN73" s="873"/>
      <c r="AO73" s="873"/>
      <c r="AP73" s="873" t="s">
        <v>609</v>
      </c>
      <c r="AQ73" s="873"/>
      <c r="AR73" s="873"/>
      <c r="AS73" s="873"/>
      <c r="AT73" s="873"/>
      <c r="AU73" s="873" t="s">
        <v>609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597</v>
      </c>
      <c r="C74" s="916"/>
      <c r="D74" s="916"/>
      <c r="E74" s="916"/>
      <c r="F74" s="916"/>
      <c r="G74" s="916"/>
      <c r="H74" s="916"/>
      <c r="I74" s="916"/>
      <c r="J74" s="916"/>
      <c r="K74" s="916"/>
      <c r="L74" s="916"/>
      <c r="M74" s="916"/>
      <c r="N74" s="916"/>
      <c r="O74" s="916"/>
      <c r="P74" s="917"/>
      <c r="Q74" s="918">
        <v>22</v>
      </c>
      <c r="R74" s="873"/>
      <c r="S74" s="873"/>
      <c r="T74" s="873"/>
      <c r="U74" s="873"/>
      <c r="V74" s="873">
        <v>5</v>
      </c>
      <c r="W74" s="873"/>
      <c r="X74" s="873"/>
      <c r="Y74" s="873"/>
      <c r="Z74" s="873"/>
      <c r="AA74" s="873">
        <v>17</v>
      </c>
      <c r="AB74" s="873"/>
      <c r="AC74" s="873"/>
      <c r="AD74" s="873"/>
      <c r="AE74" s="873"/>
      <c r="AF74" s="873">
        <v>17</v>
      </c>
      <c r="AG74" s="873"/>
      <c r="AH74" s="873"/>
      <c r="AI74" s="873"/>
      <c r="AJ74" s="873"/>
      <c r="AK74" s="873" t="s">
        <v>621</v>
      </c>
      <c r="AL74" s="873"/>
      <c r="AM74" s="873"/>
      <c r="AN74" s="873"/>
      <c r="AO74" s="873"/>
      <c r="AP74" s="873" t="s">
        <v>610</v>
      </c>
      <c r="AQ74" s="873"/>
      <c r="AR74" s="873"/>
      <c r="AS74" s="873"/>
      <c r="AT74" s="873"/>
      <c r="AU74" s="873" t="s">
        <v>608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598</v>
      </c>
      <c r="C75" s="916"/>
      <c r="D75" s="916"/>
      <c r="E75" s="916"/>
      <c r="F75" s="916"/>
      <c r="G75" s="916"/>
      <c r="H75" s="916"/>
      <c r="I75" s="916"/>
      <c r="J75" s="916"/>
      <c r="K75" s="916"/>
      <c r="L75" s="916"/>
      <c r="M75" s="916"/>
      <c r="N75" s="916"/>
      <c r="O75" s="916"/>
      <c r="P75" s="917"/>
      <c r="Q75" s="921">
        <v>25</v>
      </c>
      <c r="R75" s="922"/>
      <c r="S75" s="922"/>
      <c r="T75" s="922"/>
      <c r="U75" s="872"/>
      <c r="V75" s="923">
        <v>33</v>
      </c>
      <c r="W75" s="922"/>
      <c r="X75" s="922"/>
      <c r="Y75" s="922"/>
      <c r="Z75" s="872"/>
      <c r="AA75" s="923">
        <v>-8</v>
      </c>
      <c r="AB75" s="922"/>
      <c r="AC75" s="922"/>
      <c r="AD75" s="922"/>
      <c r="AE75" s="872"/>
      <c r="AF75" s="923">
        <v>-8</v>
      </c>
      <c r="AG75" s="922"/>
      <c r="AH75" s="922"/>
      <c r="AI75" s="922"/>
      <c r="AJ75" s="872"/>
      <c r="AK75" s="923" t="s">
        <v>620</v>
      </c>
      <c r="AL75" s="922"/>
      <c r="AM75" s="922"/>
      <c r="AN75" s="922"/>
      <c r="AO75" s="872"/>
      <c r="AP75" s="923" t="s">
        <v>608</v>
      </c>
      <c r="AQ75" s="922"/>
      <c r="AR75" s="922"/>
      <c r="AS75" s="922"/>
      <c r="AT75" s="872"/>
      <c r="AU75" s="923" t="s">
        <v>608</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599</v>
      </c>
      <c r="C76" s="916"/>
      <c r="D76" s="916"/>
      <c r="E76" s="916"/>
      <c r="F76" s="916"/>
      <c r="G76" s="916"/>
      <c r="H76" s="916"/>
      <c r="I76" s="916"/>
      <c r="J76" s="916"/>
      <c r="K76" s="916"/>
      <c r="L76" s="916"/>
      <c r="M76" s="916"/>
      <c r="N76" s="916"/>
      <c r="O76" s="916"/>
      <c r="P76" s="917"/>
      <c r="Q76" s="921">
        <v>4516</v>
      </c>
      <c r="R76" s="922"/>
      <c r="S76" s="922"/>
      <c r="T76" s="922"/>
      <c r="U76" s="872"/>
      <c r="V76" s="923">
        <v>4078</v>
      </c>
      <c r="W76" s="922"/>
      <c r="X76" s="922"/>
      <c r="Y76" s="922"/>
      <c r="Z76" s="872"/>
      <c r="AA76" s="923">
        <v>438</v>
      </c>
      <c r="AB76" s="922"/>
      <c r="AC76" s="922"/>
      <c r="AD76" s="922"/>
      <c r="AE76" s="872"/>
      <c r="AF76" s="923">
        <v>438</v>
      </c>
      <c r="AG76" s="922"/>
      <c r="AH76" s="922"/>
      <c r="AI76" s="922"/>
      <c r="AJ76" s="872"/>
      <c r="AK76" s="923" t="s">
        <v>620</v>
      </c>
      <c r="AL76" s="922"/>
      <c r="AM76" s="922"/>
      <c r="AN76" s="922"/>
      <c r="AO76" s="872"/>
      <c r="AP76" s="923">
        <v>2426</v>
      </c>
      <c r="AQ76" s="922"/>
      <c r="AR76" s="922"/>
      <c r="AS76" s="922"/>
      <c r="AT76" s="872"/>
      <c r="AU76" s="923">
        <v>183</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600</v>
      </c>
      <c r="C77" s="916"/>
      <c r="D77" s="916"/>
      <c r="E77" s="916"/>
      <c r="F77" s="916"/>
      <c r="G77" s="916"/>
      <c r="H77" s="916"/>
      <c r="I77" s="916"/>
      <c r="J77" s="916"/>
      <c r="K77" s="916"/>
      <c r="L77" s="916"/>
      <c r="M77" s="916"/>
      <c r="N77" s="916"/>
      <c r="O77" s="916"/>
      <c r="P77" s="917"/>
      <c r="Q77" s="921">
        <v>2234</v>
      </c>
      <c r="R77" s="922"/>
      <c r="S77" s="922"/>
      <c r="T77" s="922"/>
      <c r="U77" s="872"/>
      <c r="V77" s="923">
        <v>2172</v>
      </c>
      <c r="W77" s="922"/>
      <c r="X77" s="922"/>
      <c r="Y77" s="922"/>
      <c r="Z77" s="872"/>
      <c r="AA77" s="923">
        <v>62</v>
      </c>
      <c r="AB77" s="922"/>
      <c r="AC77" s="922"/>
      <c r="AD77" s="922"/>
      <c r="AE77" s="872"/>
      <c r="AF77" s="923">
        <v>62</v>
      </c>
      <c r="AG77" s="922"/>
      <c r="AH77" s="922"/>
      <c r="AI77" s="922"/>
      <c r="AJ77" s="872"/>
      <c r="AK77" s="923" t="s">
        <v>621</v>
      </c>
      <c r="AL77" s="922"/>
      <c r="AM77" s="922"/>
      <c r="AN77" s="922"/>
      <c r="AO77" s="872"/>
      <c r="AP77" s="923">
        <v>2692</v>
      </c>
      <c r="AQ77" s="922"/>
      <c r="AR77" s="922"/>
      <c r="AS77" s="922"/>
      <c r="AT77" s="872"/>
      <c r="AU77" s="923">
        <v>896</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601</v>
      </c>
      <c r="C78" s="916"/>
      <c r="D78" s="916"/>
      <c r="E78" s="916"/>
      <c r="F78" s="916"/>
      <c r="G78" s="916"/>
      <c r="H78" s="916"/>
      <c r="I78" s="916"/>
      <c r="J78" s="916"/>
      <c r="K78" s="916"/>
      <c r="L78" s="916"/>
      <c r="M78" s="916"/>
      <c r="N78" s="916"/>
      <c r="O78" s="916"/>
      <c r="P78" s="917"/>
      <c r="Q78" s="918">
        <v>291</v>
      </c>
      <c r="R78" s="873"/>
      <c r="S78" s="873"/>
      <c r="T78" s="873"/>
      <c r="U78" s="873"/>
      <c r="V78" s="873">
        <v>277</v>
      </c>
      <c r="W78" s="873"/>
      <c r="X78" s="873"/>
      <c r="Y78" s="873"/>
      <c r="Z78" s="873"/>
      <c r="AA78" s="873">
        <v>13</v>
      </c>
      <c r="AB78" s="873"/>
      <c r="AC78" s="873"/>
      <c r="AD78" s="873"/>
      <c r="AE78" s="873"/>
      <c r="AF78" s="873">
        <v>13</v>
      </c>
      <c r="AG78" s="873"/>
      <c r="AH78" s="873"/>
      <c r="AI78" s="873"/>
      <c r="AJ78" s="873"/>
      <c r="AK78" s="873">
        <v>90</v>
      </c>
      <c r="AL78" s="873"/>
      <c r="AM78" s="873"/>
      <c r="AN78" s="873"/>
      <c r="AO78" s="873"/>
      <c r="AP78" s="873" t="s">
        <v>608</v>
      </c>
      <c r="AQ78" s="873"/>
      <c r="AR78" s="873"/>
      <c r="AS78" s="873"/>
      <c r="AT78" s="873"/>
      <c r="AU78" s="873" t="s">
        <v>608</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602</v>
      </c>
      <c r="C79" s="916"/>
      <c r="D79" s="916"/>
      <c r="E79" s="916"/>
      <c r="F79" s="916"/>
      <c r="G79" s="916"/>
      <c r="H79" s="916"/>
      <c r="I79" s="916"/>
      <c r="J79" s="916"/>
      <c r="K79" s="916"/>
      <c r="L79" s="916"/>
      <c r="M79" s="916"/>
      <c r="N79" s="916"/>
      <c r="O79" s="916"/>
      <c r="P79" s="917"/>
      <c r="Q79" s="918">
        <v>66</v>
      </c>
      <c r="R79" s="873"/>
      <c r="S79" s="873"/>
      <c r="T79" s="873"/>
      <c r="U79" s="873"/>
      <c r="V79" s="873">
        <v>66</v>
      </c>
      <c r="W79" s="873"/>
      <c r="X79" s="873"/>
      <c r="Y79" s="873"/>
      <c r="Z79" s="873"/>
      <c r="AA79" s="873" t="s">
        <v>623</v>
      </c>
      <c r="AB79" s="873"/>
      <c r="AC79" s="873"/>
      <c r="AD79" s="873"/>
      <c r="AE79" s="873"/>
      <c r="AF79" s="873" t="s">
        <v>621</v>
      </c>
      <c r="AG79" s="873"/>
      <c r="AH79" s="873"/>
      <c r="AI79" s="873"/>
      <c r="AJ79" s="873"/>
      <c r="AK79" s="873" t="s">
        <v>621</v>
      </c>
      <c r="AL79" s="873"/>
      <c r="AM79" s="873"/>
      <c r="AN79" s="873"/>
      <c r="AO79" s="873"/>
      <c r="AP79" s="873" t="s">
        <v>608</v>
      </c>
      <c r="AQ79" s="873"/>
      <c r="AR79" s="873"/>
      <c r="AS79" s="873"/>
      <c r="AT79" s="873"/>
      <c r="AU79" s="873" t="s">
        <v>608</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603</v>
      </c>
      <c r="C80" s="916"/>
      <c r="D80" s="916"/>
      <c r="E80" s="916"/>
      <c r="F80" s="916"/>
      <c r="G80" s="916"/>
      <c r="H80" s="916"/>
      <c r="I80" s="916"/>
      <c r="J80" s="916"/>
      <c r="K80" s="916"/>
      <c r="L80" s="916"/>
      <c r="M80" s="916"/>
      <c r="N80" s="916"/>
      <c r="O80" s="916"/>
      <c r="P80" s="917"/>
      <c r="Q80" s="918">
        <v>244</v>
      </c>
      <c r="R80" s="873"/>
      <c r="S80" s="873"/>
      <c r="T80" s="873"/>
      <c r="U80" s="873"/>
      <c r="V80" s="873">
        <v>231</v>
      </c>
      <c r="W80" s="873"/>
      <c r="X80" s="873"/>
      <c r="Y80" s="873"/>
      <c r="Z80" s="873"/>
      <c r="AA80" s="873">
        <v>13</v>
      </c>
      <c r="AB80" s="873"/>
      <c r="AC80" s="873"/>
      <c r="AD80" s="873"/>
      <c r="AE80" s="873"/>
      <c r="AF80" s="873">
        <v>13</v>
      </c>
      <c r="AG80" s="873"/>
      <c r="AH80" s="873"/>
      <c r="AI80" s="873"/>
      <c r="AJ80" s="873"/>
      <c r="AK80" s="873">
        <v>36</v>
      </c>
      <c r="AL80" s="873"/>
      <c r="AM80" s="873"/>
      <c r="AN80" s="873"/>
      <c r="AO80" s="873"/>
      <c r="AP80" s="873" t="s">
        <v>608</v>
      </c>
      <c r="AQ80" s="873"/>
      <c r="AR80" s="873"/>
      <c r="AS80" s="873"/>
      <c r="AT80" s="873"/>
      <c r="AU80" s="873" t="s">
        <v>608</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604</v>
      </c>
      <c r="C81" s="916"/>
      <c r="D81" s="916"/>
      <c r="E81" s="916"/>
      <c r="F81" s="916"/>
      <c r="G81" s="916"/>
      <c r="H81" s="916"/>
      <c r="I81" s="916"/>
      <c r="J81" s="916"/>
      <c r="K81" s="916"/>
      <c r="L81" s="916"/>
      <c r="M81" s="916"/>
      <c r="N81" s="916"/>
      <c r="O81" s="916"/>
      <c r="P81" s="917"/>
      <c r="Q81" s="918">
        <v>767604</v>
      </c>
      <c r="R81" s="873"/>
      <c r="S81" s="873"/>
      <c r="T81" s="873"/>
      <c r="U81" s="873"/>
      <c r="V81" s="873">
        <v>751444</v>
      </c>
      <c r="W81" s="873"/>
      <c r="X81" s="873"/>
      <c r="Y81" s="873"/>
      <c r="Z81" s="873"/>
      <c r="AA81" s="873">
        <v>16160</v>
      </c>
      <c r="AB81" s="873"/>
      <c r="AC81" s="873"/>
      <c r="AD81" s="873"/>
      <c r="AE81" s="873"/>
      <c r="AF81" s="873">
        <v>16160</v>
      </c>
      <c r="AG81" s="873"/>
      <c r="AH81" s="873"/>
      <c r="AI81" s="873"/>
      <c r="AJ81" s="873"/>
      <c r="AK81" s="873" t="s">
        <v>621</v>
      </c>
      <c r="AL81" s="873"/>
      <c r="AM81" s="873"/>
      <c r="AN81" s="873"/>
      <c r="AO81" s="873"/>
      <c r="AP81" s="873" t="s">
        <v>608</v>
      </c>
      <c r="AQ81" s="873"/>
      <c r="AR81" s="873"/>
      <c r="AS81" s="873"/>
      <c r="AT81" s="873"/>
      <c r="AU81" s="873" t="s">
        <v>609</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605</v>
      </c>
      <c r="C82" s="916"/>
      <c r="D82" s="916"/>
      <c r="E82" s="916"/>
      <c r="F82" s="916"/>
      <c r="G82" s="916"/>
      <c r="H82" s="916"/>
      <c r="I82" s="916"/>
      <c r="J82" s="916"/>
      <c r="K82" s="916"/>
      <c r="L82" s="916"/>
      <c r="M82" s="916"/>
      <c r="N82" s="916"/>
      <c r="O82" s="916"/>
      <c r="P82" s="917"/>
      <c r="Q82" s="918">
        <v>1531</v>
      </c>
      <c r="R82" s="873"/>
      <c r="S82" s="873"/>
      <c r="T82" s="873"/>
      <c r="U82" s="873"/>
      <c r="V82" s="873">
        <v>1323</v>
      </c>
      <c r="W82" s="873"/>
      <c r="X82" s="873"/>
      <c r="Y82" s="873"/>
      <c r="Z82" s="873"/>
      <c r="AA82" s="873">
        <v>208</v>
      </c>
      <c r="AB82" s="873"/>
      <c r="AC82" s="873"/>
      <c r="AD82" s="873"/>
      <c r="AE82" s="873"/>
      <c r="AF82" s="873">
        <v>1996</v>
      </c>
      <c r="AG82" s="873"/>
      <c r="AH82" s="873"/>
      <c r="AI82" s="873"/>
      <c r="AJ82" s="873"/>
      <c r="AK82" s="873" t="s">
        <v>618</v>
      </c>
      <c r="AL82" s="873"/>
      <c r="AM82" s="873"/>
      <c r="AN82" s="873"/>
      <c r="AO82" s="873"/>
      <c r="AP82" s="873">
        <v>243</v>
      </c>
      <c r="AQ82" s="873"/>
      <c r="AR82" s="873"/>
      <c r="AS82" s="873"/>
      <c r="AT82" s="873"/>
      <c r="AU82" s="873" t="s">
        <v>608</v>
      </c>
      <c r="AV82" s="873"/>
      <c r="AW82" s="873"/>
      <c r="AX82" s="873"/>
      <c r="AY82" s="873"/>
      <c r="AZ82" s="919" t="s">
        <v>611</v>
      </c>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606</v>
      </c>
      <c r="C83" s="916"/>
      <c r="D83" s="916"/>
      <c r="E83" s="916"/>
      <c r="F83" s="916"/>
      <c r="G83" s="916"/>
      <c r="H83" s="916"/>
      <c r="I83" s="916"/>
      <c r="J83" s="916"/>
      <c r="K83" s="916"/>
      <c r="L83" s="916"/>
      <c r="M83" s="916"/>
      <c r="N83" s="916"/>
      <c r="O83" s="916"/>
      <c r="P83" s="917"/>
      <c r="Q83" s="918">
        <v>541</v>
      </c>
      <c r="R83" s="873"/>
      <c r="S83" s="873"/>
      <c r="T83" s="873"/>
      <c r="U83" s="873"/>
      <c r="V83" s="873">
        <v>507</v>
      </c>
      <c r="W83" s="873"/>
      <c r="X83" s="873"/>
      <c r="Y83" s="873"/>
      <c r="Z83" s="873"/>
      <c r="AA83" s="873">
        <v>34</v>
      </c>
      <c r="AB83" s="873"/>
      <c r="AC83" s="873"/>
      <c r="AD83" s="873"/>
      <c r="AE83" s="873"/>
      <c r="AF83" s="873">
        <v>1357</v>
      </c>
      <c r="AG83" s="873"/>
      <c r="AH83" s="873"/>
      <c r="AI83" s="873"/>
      <c r="AJ83" s="873"/>
      <c r="AK83" s="873" t="s">
        <v>620</v>
      </c>
      <c r="AL83" s="873"/>
      <c r="AM83" s="873"/>
      <c r="AN83" s="873"/>
      <c r="AO83" s="873"/>
      <c r="AP83" s="873">
        <v>2221</v>
      </c>
      <c r="AQ83" s="873"/>
      <c r="AR83" s="873"/>
      <c r="AS83" s="873"/>
      <c r="AT83" s="873"/>
      <c r="AU83" s="873" t="s">
        <v>608</v>
      </c>
      <c r="AV83" s="873"/>
      <c r="AW83" s="873"/>
      <c r="AX83" s="873"/>
      <c r="AY83" s="873"/>
      <c r="AZ83" s="919" t="s">
        <v>611</v>
      </c>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t="s">
        <v>607</v>
      </c>
      <c r="C84" s="916"/>
      <c r="D84" s="916"/>
      <c r="E84" s="916"/>
      <c r="F84" s="916"/>
      <c r="G84" s="916"/>
      <c r="H84" s="916"/>
      <c r="I84" s="916"/>
      <c r="J84" s="916"/>
      <c r="K84" s="916"/>
      <c r="L84" s="916"/>
      <c r="M84" s="916"/>
      <c r="N84" s="916"/>
      <c r="O84" s="916"/>
      <c r="P84" s="917"/>
      <c r="Q84" s="918">
        <v>3830</v>
      </c>
      <c r="R84" s="873"/>
      <c r="S84" s="873"/>
      <c r="T84" s="873"/>
      <c r="U84" s="873"/>
      <c r="V84" s="873">
        <v>3387</v>
      </c>
      <c r="W84" s="873"/>
      <c r="X84" s="873"/>
      <c r="Y84" s="873"/>
      <c r="Z84" s="873"/>
      <c r="AA84" s="873">
        <v>444</v>
      </c>
      <c r="AB84" s="873"/>
      <c r="AC84" s="873"/>
      <c r="AD84" s="873"/>
      <c r="AE84" s="873"/>
      <c r="AF84" s="873">
        <v>2211</v>
      </c>
      <c r="AG84" s="873"/>
      <c r="AH84" s="873"/>
      <c r="AI84" s="873"/>
      <c r="AJ84" s="873"/>
      <c r="AK84" s="873" t="s">
        <v>620</v>
      </c>
      <c r="AL84" s="873"/>
      <c r="AM84" s="873"/>
      <c r="AN84" s="873"/>
      <c r="AO84" s="873"/>
      <c r="AP84" s="873">
        <v>8226</v>
      </c>
      <c r="AQ84" s="873"/>
      <c r="AR84" s="873"/>
      <c r="AS84" s="873"/>
      <c r="AT84" s="873"/>
      <c r="AU84" s="873" t="s">
        <v>608</v>
      </c>
      <c r="AV84" s="873"/>
      <c r="AW84" s="873"/>
      <c r="AX84" s="873"/>
      <c r="AY84" s="873"/>
      <c r="AZ84" s="919" t="s">
        <v>611</v>
      </c>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22747</v>
      </c>
      <c r="AG88" s="884"/>
      <c r="AH88" s="884"/>
      <c r="AI88" s="884"/>
      <c r="AJ88" s="884"/>
      <c r="AK88" s="881"/>
      <c r="AL88" s="881"/>
      <c r="AM88" s="881"/>
      <c r="AN88" s="881"/>
      <c r="AO88" s="881"/>
      <c r="AP88" s="884">
        <v>15808</v>
      </c>
      <c r="AQ88" s="884"/>
      <c r="AR88" s="884"/>
      <c r="AS88" s="884"/>
      <c r="AT88" s="884"/>
      <c r="AU88" s="884">
        <v>1079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t="s">
        <v>625</v>
      </c>
      <c r="CX102" s="892"/>
      <c r="CY102" s="892"/>
      <c r="CZ102" s="892"/>
      <c r="DA102" s="935"/>
      <c r="DB102" s="934" t="s">
        <v>626</v>
      </c>
      <c r="DC102" s="892"/>
      <c r="DD102" s="892"/>
      <c r="DE102" s="892"/>
      <c r="DF102" s="935"/>
      <c r="DG102" s="934" t="s">
        <v>625</v>
      </c>
      <c r="DH102" s="892"/>
      <c r="DI102" s="892"/>
      <c r="DJ102" s="892"/>
      <c r="DK102" s="935"/>
      <c r="DL102" s="934" t="s">
        <v>625</v>
      </c>
      <c r="DM102" s="892"/>
      <c r="DN102" s="892"/>
      <c r="DO102" s="892"/>
      <c r="DP102" s="935"/>
      <c r="DQ102" s="934" t="s">
        <v>625</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305</v>
      </c>
      <c r="AG109" s="937"/>
      <c r="AH109" s="937"/>
      <c r="AI109" s="937"/>
      <c r="AJ109" s="938"/>
      <c r="AK109" s="936" t="s">
        <v>304</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305</v>
      </c>
      <c r="BW109" s="937"/>
      <c r="BX109" s="937"/>
      <c r="BY109" s="937"/>
      <c r="BZ109" s="938"/>
      <c r="CA109" s="936" t="s">
        <v>304</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305</v>
      </c>
      <c r="DM109" s="937"/>
      <c r="DN109" s="937"/>
      <c r="DO109" s="937"/>
      <c r="DP109" s="938"/>
      <c r="DQ109" s="936" t="s">
        <v>304</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2114952</v>
      </c>
      <c r="AB110" s="944"/>
      <c r="AC110" s="944"/>
      <c r="AD110" s="944"/>
      <c r="AE110" s="945"/>
      <c r="AF110" s="946">
        <v>2084226</v>
      </c>
      <c r="AG110" s="944"/>
      <c r="AH110" s="944"/>
      <c r="AI110" s="944"/>
      <c r="AJ110" s="945"/>
      <c r="AK110" s="946">
        <v>1802331</v>
      </c>
      <c r="AL110" s="944"/>
      <c r="AM110" s="944"/>
      <c r="AN110" s="944"/>
      <c r="AO110" s="945"/>
      <c r="AP110" s="947">
        <v>18.100000000000001</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18353076</v>
      </c>
      <c r="BR110" s="979"/>
      <c r="BS110" s="979"/>
      <c r="BT110" s="979"/>
      <c r="BU110" s="979"/>
      <c r="BV110" s="979">
        <v>17741807</v>
      </c>
      <c r="BW110" s="979"/>
      <c r="BX110" s="979"/>
      <c r="BY110" s="979"/>
      <c r="BZ110" s="979"/>
      <c r="CA110" s="979">
        <v>17771404</v>
      </c>
      <c r="CB110" s="979"/>
      <c r="CC110" s="979"/>
      <c r="CD110" s="979"/>
      <c r="CE110" s="979"/>
      <c r="CF110" s="993">
        <v>178.6</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435</v>
      </c>
      <c r="DM110" s="979"/>
      <c r="DN110" s="979"/>
      <c r="DO110" s="979"/>
      <c r="DP110" s="979"/>
      <c r="DQ110" s="979" t="s">
        <v>436</v>
      </c>
      <c r="DR110" s="979"/>
      <c r="DS110" s="979"/>
      <c r="DT110" s="979"/>
      <c r="DU110" s="979"/>
      <c r="DV110" s="980" t="s">
        <v>435</v>
      </c>
      <c r="DW110" s="980"/>
      <c r="DX110" s="980"/>
      <c r="DY110" s="980"/>
      <c r="DZ110" s="981"/>
    </row>
    <row r="111" spans="1:131" s="246" customFormat="1" ht="26.25" customHeight="1" x14ac:dyDescent="0.15">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435</v>
      </c>
      <c r="AG111" s="986"/>
      <c r="AH111" s="986"/>
      <c r="AI111" s="986"/>
      <c r="AJ111" s="987"/>
      <c r="AK111" s="988" t="s">
        <v>435</v>
      </c>
      <c r="AL111" s="986"/>
      <c r="AM111" s="986"/>
      <c r="AN111" s="986"/>
      <c r="AO111" s="987"/>
      <c r="AP111" s="989" t="s">
        <v>435</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v>533387</v>
      </c>
      <c r="BR111" s="972"/>
      <c r="BS111" s="972"/>
      <c r="BT111" s="972"/>
      <c r="BU111" s="972"/>
      <c r="BV111" s="972">
        <v>444528</v>
      </c>
      <c r="BW111" s="972"/>
      <c r="BX111" s="972"/>
      <c r="BY111" s="972"/>
      <c r="BZ111" s="972"/>
      <c r="CA111" s="972">
        <v>322886</v>
      </c>
      <c r="CB111" s="972"/>
      <c r="CC111" s="972"/>
      <c r="CD111" s="972"/>
      <c r="CE111" s="972"/>
      <c r="CF111" s="966">
        <v>3.2</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440</v>
      </c>
      <c r="DM111" s="972"/>
      <c r="DN111" s="972"/>
      <c r="DO111" s="972"/>
      <c r="DP111" s="972"/>
      <c r="DQ111" s="972" t="s">
        <v>126</v>
      </c>
      <c r="DR111" s="972"/>
      <c r="DS111" s="972"/>
      <c r="DT111" s="972"/>
      <c r="DU111" s="972"/>
      <c r="DV111" s="973" t="s">
        <v>126</v>
      </c>
      <c r="DW111" s="973"/>
      <c r="DX111" s="973"/>
      <c r="DY111" s="973"/>
      <c r="DZ111" s="974"/>
    </row>
    <row r="112" spans="1:131" s="246" customFormat="1" ht="26.25" customHeight="1" x14ac:dyDescent="0.15">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126</v>
      </c>
      <c r="AB112" s="1011"/>
      <c r="AC112" s="1011"/>
      <c r="AD112" s="1011"/>
      <c r="AE112" s="1012"/>
      <c r="AF112" s="1013" t="s">
        <v>443</v>
      </c>
      <c r="AG112" s="1011"/>
      <c r="AH112" s="1011"/>
      <c r="AI112" s="1011"/>
      <c r="AJ112" s="1012"/>
      <c r="AK112" s="1013" t="s">
        <v>126</v>
      </c>
      <c r="AL112" s="1011"/>
      <c r="AM112" s="1011"/>
      <c r="AN112" s="1011"/>
      <c r="AO112" s="1012"/>
      <c r="AP112" s="1014" t="s">
        <v>444</v>
      </c>
      <c r="AQ112" s="1015"/>
      <c r="AR112" s="1015"/>
      <c r="AS112" s="1015"/>
      <c r="AT112" s="1016"/>
      <c r="AU112" s="952"/>
      <c r="AV112" s="953"/>
      <c r="AW112" s="953"/>
      <c r="AX112" s="953"/>
      <c r="AY112" s="953"/>
      <c r="AZ112" s="1001" t="s">
        <v>445</v>
      </c>
      <c r="BA112" s="1002"/>
      <c r="BB112" s="1002"/>
      <c r="BC112" s="1002"/>
      <c r="BD112" s="1002"/>
      <c r="BE112" s="1002"/>
      <c r="BF112" s="1002"/>
      <c r="BG112" s="1002"/>
      <c r="BH112" s="1002"/>
      <c r="BI112" s="1002"/>
      <c r="BJ112" s="1002"/>
      <c r="BK112" s="1002"/>
      <c r="BL112" s="1002"/>
      <c r="BM112" s="1002"/>
      <c r="BN112" s="1002"/>
      <c r="BO112" s="1002"/>
      <c r="BP112" s="1003"/>
      <c r="BQ112" s="971">
        <v>8148802</v>
      </c>
      <c r="BR112" s="972"/>
      <c r="BS112" s="972"/>
      <c r="BT112" s="972"/>
      <c r="BU112" s="972"/>
      <c r="BV112" s="972">
        <v>7542810</v>
      </c>
      <c r="BW112" s="972"/>
      <c r="BX112" s="972"/>
      <c r="BY112" s="972"/>
      <c r="BZ112" s="972"/>
      <c r="CA112" s="972">
        <v>6102819</v>
      </c>
      <c r="CB112" s="972"/>
      <c r="CC112" s="972"/>
      <c r="CD112" s="972"/>
      <c r="CE112" s="972"/>
      <c r="CF112" s="966">
        <v>61.3</v>
      </c>
      <c r="CG112" s="967"/>
      <c r="CH112" s="967"/>
      <c r="CI112" s="967"/>
      <c r="CJ112" s="967"/>
      <c r="CK112" s="997"/>
      <c r="CL112" s="998"/>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447</v>
      </c>
      <c r="DH112" s="972"/>
      <c r="DI112" s="972"/>
      <c r="DJ112" s="972"/>
      <c r="DK112" s="972"/>
      <c r="DL112" s="972" t="s">
        <v>126</v>
      </c>
      <c r="DM112" s="972"/>
      <c r="DN112" s="972"/>
      <c r="DO112" s="972"/>
      <c r="DP112" s="972"/>
      <c r="DQ112" s="972" t="s">
        <v>448</v>
      </c>
      <c r="DR112" s="972"/>
      <c r="DS112" s="972"/>
      <c r="DT112" s="972"/>
      <c r="DU112" s="972"/>
      <c r="DV112" s="973" t="s">
        <v>126</v>
      </c>
      <c r="DW112" s="973"/>
      <c r="DX112" s="973"/>
      <c r="DY112" s="973"/>
      <c r="DZ112" s="974"/>
    </row>
    <row r="113" spans="1:130" s="246" customFormat="1" ht="26.25" customHeight="1" x14ac:dyDescent="0.15">
      <c r="A113" s="1006"/>
      <c r="B113" s="1007"/>
      <c r="C113" s="1002" t="s">
        <v>449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544262</v>
      </c>
      <c r="AB113" s="986"/>
      <c r="AC113" s="986"/>
      <c r="AD113" s="986"/>
      <c r="AE113" s="987"/>
      <c r="AF113" s="988">
        <v>566014</v>
      </c>
      <c r="AG113" s="986"/>
      <c r="AH113" s="986"/>
      <c r="AI113" s="986"/>
      <c r="AJ113" s="987"/>
      <c r="AK113" s="988">
        <v>293823</v>
      </c>
      <c r="AL113" s="986"/>
      <c r="AM113" s="986"/>
      <c r="AN113" s="986"/>
      <c r="AO113" s="987"/>
      <c r="AP113" s="989">
        <v>3</v>
      </c>
      <c r="AQ113" s="990"/>
      <c r="AR113" s="990"/>
      <c r="AS113" s="990"/>
      <c r="AT113" s="991"/>
      <c r="AU113" s="952"/>
      <c r="AV113" s="953"/>
      <c r="AW113" s="953"/>
      <c r="AX113" s="953"/>
      <c r="AY113" s="953"/>
      <c r="AZ113" s="1001" t="s">
        <v>450</v>
      </c>
      <c r="BA113" s="1002"/>
      <c r="BB113" s="1002"/>
      <c r="BC113" s="1002"/>
      <c r="BD113" s="1002"/>
      <c r="BE113" s="1002"/>
      <c r="BF113" s="1002"/>
      <c r="BG113" s="1002"/>
      <c r="BH113" s="1002"/>
      <c r="BI113" s="1002"/>
      <c r="BJ113" s="1002"/>
      <c r="BK113" s="1002"/>
      <c r="BL113" s="1002"/>
      <c r="BM113" s="1002"/>
      <c r="BN113" s="1002"/>
      <c r="BO113" s="1002"/>
      <c r="BP113" s="1003"/>
      <c r="BQ113" s="971">
        <v>1667133</v>
      </c>
      <c r="BR113" s="972"/>
      <c r="BS113" s="972"/>
      <c r="BT113" s="972"/>
      <c r="BU113" s="972"/>
      <c r="BV113" s="972">
        <v>1369270</v>
      </c>
      <c r="BW113" s="972"/>
      <c r="BX113" s="972"/>
      <c r="BY113" s="972"/>
      <c r="BZ113" s="972"/>
      <c r="CA113" s="972">
        <v>1078999</v>
      </c>
      <c r="CB113" s="972"/>
      <c r="CC113" s="972"/>
      <c r="CD113" s="972"/>
      <c r="CE113" s="972"/>
      <c r="CF113" s="966">
        <v>10.8</v>
      </c>
      <c r="CG113" s="967"/>
      <c r="CH113" s="967"/>
      <c r="CI113" s="967"/>
      <c r="CJ113" s="967"/>
      <c r="CK113" s="997"/>
      <c r="CL113" s="998"/>
      <c r="CM113" s="968" t="s">
        <v>451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388</v>
      </c>
      <c r="DH113" s="1011"/>
      <c r="DI113" s="1011"/>
      <c r="DJ113" s="1011"/>
      <c r="DK113" s="1012"/>
      <c r="DL113" s="1013" t="s">
        <v>452</v>
      </c>
      <c r="DM113" s="1011"/>
      <c r="DN113" s="1011"/>
      <c r="DO113" s="1011"/>
      <c r="DP113" s="1012"/>
      <c r="DQ113" s="1013" t="s">
        <v>453</v>
      </c>
      <c r="DR113" s="1011"/>
      <c r="DS113" s="1011"/>
      <c r="DT113" s="1011"/>
      <c r="DU113" s="1012"/>
      <c r="DV113" s="1014" t="s">
        <v>447</v>
      </c>
      <c r="DW113" s="1015"/>
      <c r="DX113" s="1015"/>
      <c r="DY113" s="1015"/>
      <c r="DZ113" s="1016"/>
    </row>
    <row r="114" spans="1:130" s="246" customFormat="1" ht="26.25" customHeight="1" x14ac:dyDescent="0.15">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17694</v>
      </c>
      <c r="AB114" s="1011"/>
      <c r="AC114" s="1011"/>
      <c r="AD114" s="1011"/>
      <c r="AE114" s="1012"/>
      <c r="AF114" s="1013">
        <v>22391</v>
      </c>
      <c r="AG114" s="1011"/>
      <c r="AH114" s="1011"/>
      <c r="AI114" s="1011"/>
      <c r="AJ114" s="1012"/>
      <c r="AK114" s="1013">
        <v>30234</v>
      </c>
      <c r="AL114" s="1011"/>
      <c r="AM114" s="1011"/>
      <c r="AN114" s="1011"/>
      <c r="AO114" s="1012"/>
      <c r="AP114" s="1014">
        <v>0.3</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1733377</v>
      </c>
      <c r="BR114" s="972"/>
      <c r="BS114" s="972"/>
      <c r="BT114" s="972"/>
      <c r="BU114" s="972"/>
      <c r="BV114" s="972">
        <v>1532398</v>
      </c>
      <c r="BW114" s="972"/>
      <c r="BX114" s="972"/>
      <c r="BY114" s="972"/>
      <c r="BZ114" s="972"/>
      <c r="CA114" s="972">
        <v>1283689</v>
      </c>
      <c r="CB114" s="972"/>
      <c r="CC114" s="972"/>
      <c r="CD114" s="972"/>
      <c r="CE114" s="972"/>
      <c r="CF114" s="966">
        <v>12.9</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126</v>
      </c>
      <c r="DH114" s="1011"/>
      <c r="DI114" s="1011"/>
      <c r="DJ114" s="1011"/>
      <c r="DK114" s="1012"/>
      <c r="DL114" s="1013" t="s">
        <v>443</v>
      </c>
      <c r="DM114" s="1011"/>
      <c r="DN114" s="1011"/>
      <c r="DO114" s="1011"/>
      <c r="DP114" s="1012"/>
      <c r="DQ114" s="1013" t="s">
        <v>457</v>
      </c>
      <c r="DR114" s="1011"/>
      <c r="DS114" s="1011"/>
      <c r="DT114" s="1011"/>
      <c r="DU114" s="1012"/>
      <c r="DV114" s="1014" t="s">
        <v>126</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300050</v>
      </c>
      <c r="AB115" s="986"/>
      <c r="AC115" s="986"/>
      <c r="AD115" s="986"/>
      <c r="AE115" s="987"/>
      <c r="AF115" s="988">
        <v>293760</v>
      </c>
      <c r="AG115" s="986"/>
      <c r="AH115" s="986"/>
      <c r="AI115" s="986"/>
      <c r="AJ115" s="987"/>
      <c r="AK115" s="988">
        <v>317501</v>
      </c>
      <c r="AL115" s="986"/>
      <c r="AM115" s="986"/>
      <c r="AN115" s="986"/>
      <c r="AO115" s="987"/>
      <c r="AP115" s="989">
        <v>3.2</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t="s">
        <v>126</v>
      </c>
      <c r="BR115" s="972"/>
      <c r="BS115" s="972"/>
      <c r="BT115" s="972"/>
      <c r="BU115" s="972"/>
      <c r="BV115" s="972" t="s">
        <v>126</v>
      </c>
      <c r="BW115" s="972"/>
      <c r="BX115" s="972"/>
      <c r="BY115" s="972"/>
      <c r="BZ115" s="972"/>
      <c r="CA115" s="972" t="s">
        <v>452</v>
      </c>
      <c r="CB115" s="972"/>
      <c r="CC115" s="972"/>
      <c r="CD115" s="972"/>
      <c r="CE115" s="972"/>
      <c r="CF115" s="966" t="s">
        <v>452</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310664</v>
      </c>
      <c r="DH115" s="1011"/>
      <c r="DI115" s="1011"/>
      <c r="DJ115" s="1011"/>
      <c r="DK115" s="1012"/>
      <c r="DL115" s="1013">
        <v>235339</v>
      </c>
      <c r="DM115" s="1011"/>
      <c r="DN115" s="1011"/>
      <c r="DO115" s="1011"/>
      <c r="DP115" s="1012"/>
      <c r="DQ115" s="1013">
        <v>127379</v>
      </c>
      <c r="DR115" s="1011"/>
      <c r="DS115" s="1011"/>
      <c r="DT115" s="1011"/>
      <c r="DU115" s="1012"/>
      <c r="DV115" s="1014">
        <v>1.3</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221</v>
      </c>
      <c r="AB116" s="1011"/>
      <c r="AC116" s="1011"/>
      <c r="AD116" s="1011"/>
      <c r="AE116" s="1012"/>
      <c r="AF116" s="1013">
        <v>69</v>
      </c>
      <c r="AG116" s="1011"/>
      <c r="AH116" s="1011"/>
      <c r="AI116" s="1011"/>
      <c r="AJ116" s="1012"/>
      <c r="AK116" s="1013">
        <v>85</v>
      </c>
      <c r="AL116" s="1011"/>
      <c r="AM116" s="1011"/>
      <c r="AN116" s="1011"/>
      <c r="AO116" s="1012"/>
      <c r="AP116" s="1014">
        <v>0</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126</v>
      </c>
      <c r="BR116" s="972"/>
      <c r="BS116" s="972"/>
      <c r="BT116" s="972"/>
      <c r="BU116" s="972"/>
      <c r="BV116" s="972" t="s">
        <v>447</v>
      </c>
      <c r="BW116" s="972"/>
      <c r="BX116" s="972"/>
      <c r="BY116" s="972"/>
      <c r="BZ116" s="972"/>
      <c r="CA116" s="972" t="s">
        <v>448</v>
      </c>
      <c r="CB116" s="972"/>
      <c r="CC116" s="972"/>
      <c r="CD116" s="972"/>
      <c r="CE116" s="972"/>
      <c r="CF116" s="966" t="s">
        <v>126</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126</v>
      </c>
      <c r="DH116" s="1011"/>
      <c r="DI116" s="1011"/>
      <c r="DJ116" s="1011"/>
      <c r="DK116" s="1012"/>
      <c r="DL116" s="1013" t="s">
        <v>464</v>
      </c>
      <c r="DM116" s="1011"/>
      <c r="DN116" s="1011"/>
      <c r="DO116" s="1011"/>
      <c r="DP116" s="1012"/>
      <c r="DQ116" s="1013" t="s">
        <v>465</v>
      </c>
      <c r="DR116" s="1011"/>
      <c r="DS116" s="1011"/>
      <c r="DT116" s="1011"/>
      <c r="DU116" s="1012"/>
      <c r="DV116" s="1014" t="s">
        <v>453</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466</v>
      </c>
      <c r="Z117" s="938"/>
      <c r="AA117" s="1028">
        <v>2977179</v>
      </c>
      <c r="AB117" s="1029"/>
      <c r="AC117" s="1029"/>
      <c r="AD117" s="1029"/>
      <c r="AE117" s="1030"/>
      <c r="AF117" s="1031">
        <v>2966460</v>
      </c>
      <c r="AG117" s="1029"/>
      <c r="AH117" s="1029"/>
      <c r="AI117" s="1029"/>
      <c r="AJ117" s="1030"/>
      <c r="AK117" s="1031">
        <v>2443974</v>
      </c>
      <c r="AL117" s="1029"/>
      <c r="AM117" s="1029"/>
      <c r="AN117" s="1029"/>
      <c r="AO117" s="1030"/>
      <c r="AP117" s="1032"/>
      <c r="AQ117" s="1033"/>
      <c r="AR117" s="1033"/>
      <c r="AS117" s="1033"/>
      <c r="AT117" s="1034"/>
      <c r="AU117" s="952"/>
      <c r="AV117" s="953"/>
      <c r="AW117" s="953"/>
      <c r="AX117" s="953"/>
      <c r="AY117" s="953"/>
      <c r="AZ117" s="1019" t="s">
        <v>467</v>
      </c>
      <c r="BA117" s="1020"/>
      <c r="BB117" s="1020"/>
      <c r="BC117" s="1020"/>
      <c r="BD117" s="1020"/>
      <c r="BE117" s="1020"/>
      <c r="BF117" s="1020"/>
      <c r="BG117" s="1020"/>
      <c r="BH117" s="1020"/>
      <c r="BI117" s="1020"/>
      <c r="BJ117" s="1020"/>
      <c r="BK117" s="1020"/>
      <c r="BL117" s="1020"/>
      <c r="BM117" s="1020"/>
      <c r="BN117" s="1020"/>
      <c r="BO117" s="1020"/>
      <c r="BP117" s="1021"/>
      <c r="BQ117" s="971" t="s">
        <v>444</v>
      </c>
      <c r="BR117" s="972"/>
      <c r="BS117" s="972"/>
      <c r="BT117" s="972"/>
      <c r="BU117" s="972"/>
      <c r="BV117" s="972" t="s">
        <v>457</v>
      </c>
      <c r="BW117" s="972"/>
      <c r="BX117" s="972"/>
      <c r="BY117" s="972"/>
      <c r="BZ117" s="972"/>
      <c r="CA117" s="972" t="s">
        <v>457</v>
      </c>
      <c r="CB117" s="972"/>
      <c r="CC117" s="972"/>
      <c r="CD117" s="972"/>
      <c r="CE117" s="972"/>
      <c r="CF117" s="966" t="s">
        <v>443</v>
      </c>
      <c r="CG117" s="967"/>
      <c r="CH117" s="967"/>
      <c r="CI117" s="967"/>
      <c r="CJ117" s="967"/>
      <c r="CK117" s="997"/>
      <c r="CL117" s="998"/>
      <c r="CM117" s="968" t="s">
        <v>468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126</v>
      </c>
      <c r="DM117" s="1011"/>
      <c r="DN117" s="1011"/>
      <c r="DO117" s="1011"/>
      <c r="DP117" s="1012"/>
      <c r="DQ117" s="1013" t="s">
        <v>126</v>
      </c>
      <c r="DR117" s="1011"/>
      <c r="DS117" s="1011"/>
      <c r="DT117" s="1011"/>
      <c r="DU117" s="1012"/>
      <c r="DV117" s="1014" t="s">
        <v>126</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305</v>
      </c>
      <c r="AG118" s="937"/>
      <c r="AH118" s="937"/>
      <c r="AI118" s="937"/>
      <c r="AJ118" s="938"/>
      <c r="AK118" s="936" t="s">
        <v>304</v>
      </c>
      <c r="AL118" s="937"/>
      <c r="AM118" s="937"/>
      <c r="AN118" s="937"/>
      <c r="AO118" s="938"/>
      <c r="AP118" s="1023" t="s">
        <v>429</v>
      </c>
      <c r="AQ118" s="1024"/>
      <c r="AR118" s="1024"/>
      <c r="AS118" s="1024"/>
      <c r="AT118" s="1025"/>
      <c r="AU118" s="952"/>
      <c r="AV118" s="953"/>
      <c r="AW118" s="953"/>
      <c r="AX118" s="953"/>
      <c r="AY118" s="953"/>
      <c r="AZ118" s="1026" t="s">
        <v>469</v>
      </c>
      <c r="BA118" s="1017"/>
      <c r="BB118" s="1017"/>
      <c r="BC118" s="1017"/>
      <c r="BD118" s="1017"/>
      <c r="BE118" s="1017"/>
      <c r="BF118" s="1017"/>
      <c r="BG118" s="1017"/>
      <c r="BH118" s="1017"/>
      <c r="BI118" s="1017"/>
      <c r="BJ118" s="1017"/>
      <c r="BK118" s="1017"/>
      <c r="BL118" s="1017"/>
      <c r="BM118" s="1017"/>
      <c r="BN118" s="1017"/>
      <c r="BO118" s="1017"/>
      <c r="BP118" s="1018"/>
      <c r="BQ118" s="1049" t="s">
        <v>126</v>
      </c>
      <c r="BR118" s="1050"/>
      <c r="BS118" s="1050"/>
      <c r="BT118" s="1050"/>
      <c r="BU118" s="1050"/>
      <c r="BV118" s="1050" t="s">
        <v>126</v>
      </c>
      <c r="BW118" s="1050"/>
      <c r="BX118" s="1050"/>
      <c r="BY118" s="1050"/>
      <c r="BZ118" s="1050"/>
      <c r="CA118" s="1050" t="s">
        <v>126</v>
      </c>
      <c r="CB118" s="1050"/>
      <c r="CC118" s="1050"/>
      <c r="CD118" s="1050"/>
      <c r="CE118" s="1050"/>
      <c r="CF118" s="966" t="s">
        <v>444</v>
      </c>
      <c r="CG118" s="967"/>
      <c r="CH118" s="967"/>
      <c r="CI118" s="967"/>
      <c r="CJ118" s="967"/>
      <c r="CK118" s="997"/>
      <c r="CL118" s="998"/>
      <c r="CM118" s="968" t="s">
        <v>470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453</v>
      </c>
      <c r="DH118" s="1011"/>
      <c r="DI118" s="1011"/>
      <c r="DJ118" s="1011"/>
      <c r="DK118" s="1012"/>
      <c r="DL118" s="1013" t="s">
        <v>126</v>
      </c>
      <c r="DM118" s="1011"/>
      <c r="DN118" s="1011"/>
      <c r="DO118" s="1011"/>
      <c r="DP118" s="1012"/>
      <c r="DQ118" s="1013" t="s">
        <v>447</v>
      </c>
      <c r="DR118" s="1011"/>
      <c r="DS118" s="1011"/>
      <c r="DT118" s="1011"/>
      <c r="DU118" s="1012"/>
      <c r="DV118" s="1014" t="s">
        <v>126</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440</v>
      </c>
      <c r="AB119" s="944"/>
      <c r="AC119" s="944"/>
      <c r="AD119" s="944"/>
      <c r="AE119" s="945"/>
      <c r="AF119" s="946" t="s">
        <v>457</v>
      </c>
      <c r="AG119" s="944"/>
      <c r="AH119" s="944"/>
      <c r="AI119" s="944"/>
      <c r="AJ119" s="945"/>
      <c r="AK119" s="946" t="s">
        <v>443</v>
      </c>
      <c r="AL119" s="944"/>
      <c r="AM119" s="944"/>
      <c r="AN119" s="944"/>
      <c r="AO119" s="945"/>
      <c r="AP119" s="947" t="s">
        <v>388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471</v>
      </c>
      <c r="BP119" s="1058"/>
      <c r="BQ119" s="1049">
        <v>30435775</v>
      </c>
      <c r="BR119" s="1050"/>
      <c r="BS119" s="1050"/>
      <c r="BT119" s="1050"/>
      <c r="BU119" s="1050"/>
      <c r="BV119" s="1050">
        <v>28630813</v>
      </c>
      <c r="BW119" s="1050"/>
      <c r="BX119" s="1050"/>
      <c r="BY119" s="1050"/>
      <c r="BZ119" s="1050"/>
      <c r="CA119" s="1050">
        <v>26559797</v>
      </c>
      <c r="CB119" s="1050"/>
      <c r="CC119" s="1050"/>
      <c r="CD119" s="1050"/>
      <c r="CE119" s="1050"/>
      <c r="CF119" s="1051"/>
      <c r="CG119" s="1052"/>
      <c r="CH119" s="1052"/>
      <c r="CI119" s="1052"/>
      <c r="CJ119" s="1053"/>
      <c r="CK119" s="999"/>
      <c r="CL119" s="1000"/>
      <c r="CM119" s="1054" t="s">
        <v>472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222723</v>
      </c>
      <c r="DH119" s="1036"/>
      <c r="DI119" s="1036"/>
      <c r="DJ119" s="1036"/>
      <c r="DK119" s="1037"/>
      <c r="DL119" s="1035">
        <v>209189</v>
      </c>
      <c r="DM119" s="1036"/>
      <c r="DN119" s="1036"/>
      <c r="DO119" s="1036"/>
      <c r="DP119" s="1037"/>
      <c r="DQ119" s="1035">
        <v>195507</v>
      </c>
      <c r="DR119" s="1036"/>
      <c r="DS119" s="1036"/>
      <c r="DT119" s="1036"/>
      <c r="DU119" s="1037"/>
      <c r="DV119" s="1038">
        <v>2</v>
      </c>
      <c r="DW119" s="1039"/>
      <c r="DX119" s="1039"/>
      <c r="DY119" s="1039"/>
      <c r="DZ119" s="1040"/>
    </row>
    <row r="120" spans="1:130" s="246" customFormat="1" ht="26.25" customHeight="1" x14ac:dyDescent="0.15">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440</v>
      </c>
      <c r="AB120" s="1011"/>
      <c r="AC120" s="1011"/>
      <c r="AD120" s="1011"/>
      <c r="AE120" s="1012"/>
      <c r="AF120" s="1013" t="s">
        <v>457</v>
      </c>
      <c r="AG120" s="1011"/>
      <c r="AH120" s="1011"/>
      <c r="AI120" s="1011"/>
      <c r="AJ120" s="1012"/>
      <c r="AK120" s="1013" t="s">
        <v>457</v>
      </c>
      <c r="AL120" s="1011"/>
      <c r="AM120" s="1011"/>
      <c r="AN120" s="1011"/>
      <c r="AO120" s="1012"/>
      <c r="AP120" s="1014" t="s">
        <v>126</v>
      </c>
      <c r="AQ120" s="1015"/>
      <c r="AR120" s="1015"/>
      <c r="AS120" s="1015"/>
      <c r="AT120" s="1016"/>
      <c r="AU120" s="1041" t="s">
        <v>473</v>
      </c>
      <c r="AV120" s="1042"/>
      <c r="AW120" s="1042"/>
      <c r="AX120" s="1042"/>
      <c r="AY120" s="1043"/>
      <c r="AZ120" s="992" t="s">
        <v>474</v>
      </c>
      <c r="BA120" s="941"/>
      <c r="BB120" s="941"/>
      <c r="BC120" s="941"/>
      <c r="BD120" s="941"/>
      <c r="BE120" s="941"/>
      <c r="BF120" s="941"/>
      <c r="BG120" s="941"/>
      <c r="BH120" s="941"/>
      <c r="BI120" s="941"/>
      <c r="BJ120" s="941"/>
      <c r="BK120" s="941"/>
      <c r="BL120" s="941"/>
      <c r="BM120" s="941"/>
      <c r="BN120" s="941"/>
      <c r="BO120" s="941"/>
      <c r="BP120" s="942"/>
      <c r="BQ120" s="978">
        <v>4525174</v>
      </c>
      <c r="BR120" s="979"/>
      <c r="BS120" s="979"/>
      <c r="BT120" s="979"/>
      <c r="BU120" s="979"/>
      <c r="BV120" s="979">
        <v>3911286</v>
      </c>
      <c r="BW120" s="979"/>
      <c r="BX120" s="979"/>
      <c r="BY120" s="979"/>
      <c r="BZ120" s="979"/>
      <c r="CA120" s="979">
        <v>3617980</v>
      </c>
      <c r="CB120" s="979"/>
      <c r="CC120" s="979"/>
      <c r="CD120" s="979"/>
      <c r="CE120" s="979"/>
      <c r="CF120" s="993">
        <v>36.4</v>
      </c>
      <c r="CG120" s="994"/>
      <c r="CH120" s="994"/>
      <c r="CI120" s="994"/>
      <c r="CJ120" s="994"/>
      <c r="CK120" s="1059" t="s">
        <v>475</v>
      </c>
      <c r="CL120" s="1060"/>
      <c r="CM120" s="1060"/>
      <c r="CN120" s="1060"/>
      <c r="CO120" s="1061"/>
      <c r="CP120" s="1067" t="s">
        <v>476</v>
      </c>
      <c r="CQ120" s="1068"/>
      <c r="CR120" s="1068"/>
      <c r="CS120" s="1068"/>
      <c r="CT120" s="1068"/>
      <c r="CU120" s="1068"/>
      <c r="CV120" s="1068"/>
      <c r="CW120" s="1068"/>
      <c r="CX120" s="1068"/>
      <c r="CY120" s="1068"/>
      <c r="CZ120" s="1068"/>
      <c r="DA120" s="1068"/>
      <c r="DB120" s="1068"/>
      <c r="DC120" s="1068"/>
      <c r="DD120" s="1068"/>
      <c r="DE120" s="1068"/>
      <c r="DF120" s="1069"/>
      <c r="DG120" s="978" t="s">
        <v>443</v>
      </c>
      <c r="DH120" s="979"/>
      <c r="DI120" s="979"/>
      <c r="DJ120" s="979"/>
      <c r="DK120" s="979"/>
      <c r="DL120" s="979">
        <v>7542810</v>
      </c>
      <c r="DM120" s="979"/>
      <c r="DN120" s="979"/>
      <c r="DO120" s="979"/>
      <c r="DP120" s="979"/>
      <c r="DQ120" s="979">
        <v>6102819</v>
      </c>
      <c r="DR120" s="979"/>
      <c r="DS120" s="979"/>
      <c r="DT120" s="979"/>
      <c r="DU120" s="979"/>
      <c r="DV120" s="980">
        <v>61.3</v>
      </c>
      <c r="DW120" s="980"/>
      <c r="DX120" s="980"/>
      <c r="DY120" s="980"/>
      <c r="DZ120" s="981"/>
    </row>
    <row r="121" spans="1:130" s="246" customFormat="1" ht="26.25" customHeight="1" x14ac:dyDescent="0.15">
      <c r="A121" s="1111"/>
      <c r="B121" s="998"/>
      <c r="C121" s="1019" t="s">
        <v>477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453</v>
      </c>
      <c r="AB121" s="1011"/>
      <c r="AC121" s="1011"/>
      <c r="AD121" s="1011"/>
      <c r="AE121" s="1012"/>
      <c r="AF121" s="1013" t="s">
        <v>126</v>
      </c>
      <c r="AG121" s="1011"/>
      <c r="AH121" s="1011"/>
      <c r="AI121" s="1011"/>
      <c r="AJ121" s="1012"/>
      <c r="AK121" s="1013" t="s">
        <v>443</v>
      </c>
      <c r="AL121" s="1011"/>
      <c r="AM121" s="1011"/>
      <c r="AN121" s="1011"/>
      <c r="AO121" s="1012"/>
      <c r="AP121" s="1014" t="s">
        <v>453</v>
      </c>
      <c r="AQ121" s="1015"/>
      <c r="AR121" s="1015"/>
      <c r="AS121" s="1015"/>
      <c r="AT121" s="1016"/>
      <c r="AU121" s="1044"/>
      <c r="AV121" s="1045"/>
      <c r="AW121" s="1045"/>
      <c r="AX121" s="1045"/>
      <c r="AY121" s="1046"/>
      <c r="AZ121" s="1001" t="s">
        <v>478</v>
      </c>
      <c r="BA121" s="1002"/>
      <c r="BB121" s="1002"/>
      <c r="BC121" s="1002"/>
      <c r="BD121" s="1002"/>
      <c r="BE121" s="1002"/>
      <c r="BF121" s="1002"/>
      <c r="BG121" s="1002"/>
      <c r="BH121" s="1002"/>
      <c r="BI121" s="1002"/>
      <c r="BJ121" s="1002"/>
      <c r="BK121" s="1002"/>
      <c r="BL121" s="1002"/>
      <c r="BM121" s="1002"/>
      <c r="BN121" s="1002"/>
      <c r="BO121" s="1002"/>
      <c r="BP121" s="1003"/>
      <c r="BQ121" s="971">
        <v>228092</v>
      </c>
      <c r="BR121" s="972"/>
      <c r="BS121" s="972"/>
      <c r="BT121" s="972"/>
      <c r="BU121" s="972"/>
      <c r="BV121" s="972">
        <v>162149</v>
      </c>
      <c r="BW121" s="972"/>
      <c r="BX121" s="972"/>
      <c r="BY121" s="972"/>
      <c r="BZ121" s="972"/>
      <c r="CA121" s="972">
        <v>124402</v>
      </c>
      <c r="CB121" s="972"/>
      <c r="CC121" s="972"/>
      <c r="CD121" s="972"/>
      <c r="CE121" s="972"/>
      <c r="CF121" s="966">
        <v>1.3</v>
      </c>
      <c r="CG121" s="967"/>
      <c r="CH121" s="967"/>
      <c r="CI121" s="967"/>
      <c r="CJ121" s="967"/>
      <c r="CK121" s="1062"/>
      <c r="CL121" s="1063"/>
      <c r="CM121" s="1063"/>
      <c r="CN121" s="1063"/>
      <c r="CO121" s="1064"/>
      <c r="CP121" s="1072" t="s">
        <v>479</v>
      </c>
      <c r="CQ121" s="1073"/>
      <c r="CR121" s="1073"/>
      <c r="CS121" s="1073"/>
      <c r="CT121" s="1073"/>
      <c r="CU121" s="1073"/>
      <c r="CV121" s="1073"/>
      <c r="CW121" s="1073"/>
      <c r="CX121" s="1073"/>
      <c r="CY121" s="1073"/>
      <c r="CZ121" s="1073"/>
      <c r="DA121" s="1073"/>
      <c r="DB121" s="1073"/>
      <c r="DC121" s="1073"/>
      <c r="DD121" s="1073"/>
      <c r="DE121" s="1073"/>
      <c r="DF121" s="1074"/>
      <c r="DG121" s="971">
        <v>451653</v>
      </c>
      <c r="DH121" s="972"/>
      <c r="DI121" s="972"/>
      <c r="DJ121" s="972"/>
      <c r="DK121" s="972"/>
      <c r="DL121" s="972" t="s">
        <v>457</v>
      </c>
      <c r="DM121" s="972"/>
      <c r="DN121" s="972"/>
      <c r="DO121" s="972"/>
      <c r="DP121" s="972"/>
      <c r="DQ121" s="972" t="s">
        <v>388</v>
      </c>
      <c r="DR121" s="972"/>
      <c r="DS121" s="972"/>
      <c r="DT121" s="972"/>
      <c r="DU121" s="972"/>
      <c r="DV121" s="973" t="s">
        <v>448</v>
      </c>
      <c r="DW121" s="973"/>
      <c r="DX121" s="973"/>
      <c r="DY121" s="973"/>
      <c r="DZ121" s="974"/>
    </row>
    <row r="122" spans="1:130" s="246" customFormat="1" ht="26.25" customHeight="1" x14ac:dyDescent="0.15">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443</v>
      </c>
      <c r="AB122" s="1011"/>
      <c r="AC122" s="1011"/>
      <c r="AD122" s="1011"/>
      <c r="AE122" s="1012"/>
      <c r="AF122" s="1013" t="s">
        <v>440</v>
      </c>
      <c r="AG122" s="1011"/>
      <c r="AH122" s="1011"/>
      <c r="AI122" s="1011"/>
      <c r="AJ122" s="1012"/>
      <c r="AK122" s="1013" t="s">
        <v>453</v>
      </c>
      <c r="AL122" s="1011"/>
      <c r="AM122" s="1011"/>
      <c r="AN122" s="1011"/>
      <c r="AO122" s="1012"/>
      <c r="AP122" s="1014" t="s">
        <v>440</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19427130</v>
      </c>
      <c r="BR122" s="1050"/>
      <c r="BS122" s="1050"/>
      <c r="BT122" s="1050"/>
      <c r="BU122" s="1050"/>
      <c r="BV122" s="1050">
        <v>19018522</v>
      </c>
      <c r="BW122" s="1050"/>
      <c r="BX122" s="1050"/>
      <c r="BY122" s="1050"/>
      <c r="BZ122" s="1050"/>
      <c r="CA122" s="1050">
        <v>18638841</v>
      </c>
      <c r="CB122" s="1050"/>
      <c r="CC122" s="1050"/>
      <c r="CD122" s="1050"/>
      <c r="CE122" s="1050"/>
      <c r="CF122" s="1070">
        <v>187.3</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443</v>
      </c>
      <c r="AB123" s="1011"/>
      <c r="AC123" s="1011"/>
      <c r="AD123" s="1011"/>
      <c r="AE123" s="1012"/>
      <c r="AF123" s="1013" t="s">
        <v>126</v>
      </c>
      <c r="AG123" s="1011"/>
      <c r="AH123" s="1011"/>
      <c r="AI123" s="1011"/>
      <c r="AJ123" s="1012"/>
      <c r="AK123" s="1013" t="s">
        <v>448</v>
      </c>
      <c r="AL123" s="1011"/>
      <c r="AM123" s="1011"/>
      <c r="AN123" s="1011"/>
      <c r="AO123" s="1012"/>
      <c r="AP123" s="1014" t="s">
        <v>447</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481</v>
      </c>
      <c r="BP123" s="1058"/>
      <c r="BQ123" s="1117">
        <v>24180396</v>
      </c>
      <c r="BR123" s="1118"/>
      <c r="BS123" s="1118"/>
      <c r="BT123" s="1118"/>
      <c r="BU123" s="1118"/>
      <c r="BV123" s="1118">
        <v>23091957</v>
      </c>
      <c r="BW123" s="1118"/>
      <c r="BX123" s="1118"/>
      <c r="BY123" s="1118"/>
      <c r="BZ123" s="1118"/>
      <c r="CA123" s="1118">
        <v>22381223</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468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443</v>
      </c>
      <c r="AB124" s="1011"/>
      <c r="AC124" s="1011"/>
      <c r="AD124" s="1011"/>
      <c r="AE124" s="1012"/>
      <c r="AF124" s="1013" t="s">
        <v>464</v>
      </c>
      <c r="AG124" s="1011"/>
      <c r="AH124" s="1011"/>
      <c r="AI124" s="1011"/>
      <c r="AJ124" s="1012"/>
      <c r="AK124" s="1013" t="s">
        <v>126</v>
      </c>
      <c r="AL124" s="1011"/>
      <c r="AM124" s="1011"/>
      <c r="AN124" s="1011"/>
      <c r="AO124" s="1012"/>
      <c r="AP124" s="1014" t="s">
        <v>465</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64.3</v>
      </c>
      <c r="BR124" s="1080"/>
      <c r="BS124" s="1080"/>
      <c r="BT124" s="1080"/>
      <c r="BU124" s="1080"/>
      <c r="BV124" s="1080">
        <v>56.2</v>
      </c>
      <c r="BW124" s="1080"/>
      <c r="BX124" s="1080"/>
      <c r="BY124" s="1080"/>
      <c r="BZ124" s="1080"/>
      <c r="CA124" s="1080">
        <v>41.9</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v>7697149</v>
      </c>
      <c r="DH124" s="1036"/>
      <c r="DI124" s="1036"/>
      <c r="DJ124" s="1036"/>
      <c r="DK124" s="1037"/>
      <c r="DL124" s="1035" t="s">
        <v>443</v>
      </c>
      <c r="DM124" s="1036"/>
      <c r="DN124" s="1036"/>
      <c r="DO124" s="1036"/>
      <c r="DP124" s="1037"/>
      <c r="DQ124" s="1035" t="s">
        <v>126</v>
      </c>
      <c r="DR124" s="1036"/>
      <c r="DS124" s="1036"/>
      <c r="DT124" s="1036"/>
      <c r="DU124" s="1037"/>
      <c r="DV124" s="1038" t="s">
        <v>126</v>
      </c>
      <c r="DW124" s="1039"/>
      <c r="DX124" s="1039"/>
      <c r="DY124" s="1039"/>
      <c r="DZ124" s="1040"/>
    </row>
    <row r="125" spans="1:130" s="246" customFormat="1" ht="26.25" customHeight="1" x14ac:dyDescent="0.15">
      <c r="A125" s="1111"/>
      <c r="B125" s="998"/>
      <c r="C125" s="968" t="s">
        <v>470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457</v>
      </c>
      <c r="AB125" s="1011"/>
      <c r="AC125" s="1011"/>
      <c r="AD125" s="1011"/>
      <c r="AE125" s="1012"/>
      <c r="AF125" s="1013" t="s">
        <v>126</v>
      </c>
      <c r="AG125" s="1011"/>
      <c r="AH125" s="1011"/>
      <c r="AI125" s="1011"/>
      <c r="AJ125" s="1012"/>
      <c r="AK125" s="1013" t="s">
        <v>464</v>
      </c>
      <c r="AL125" s="1011"/>
      <c r="AM125" s="1011"/>
      <c r="AN125" s="1011"/>
      <c r="AO125" s="1012"/>
      <c r="AP125" s="1014" t="s">
        <v>126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126</v>
      </c>
      <c r="DH125" s="979"/>
      <c r="DI125" s="979"/>
      <c r="DJ125" s="979"/>
      <c r="DK125" s="979"/>
      <c r="DL125" s="979" t="s">
        <v>126</v>
      </c>
      <c r="DM125" s="979"/>
      <c r="DN125" s="979"/>
      <c r="DO125" s="979"/>
      <c r="DP125" s="979"/>
      <c r="DQ125" s="979" t="s">
        <v>126</v>
      </c>
      <c r="DR125" s="979"/>
      <c r="DS125" s="979"/>
      <c r="DT125" s="979"/>
      <c r="DU125" s="979"/>
      <c r="DV125" s="980" t="s">
        <v>453</v>
      </c>
      <c r="DW125" s="980"/>
      <c r="DX125" s="980"/>
      <c r="DY125" s="980"/>
      <c r="DZ125" s="981"/>
    </row>
    <row r="126" spans="1:130" s="246" customFormat="1" ht="26.25" customHeight="1" thickBot="1" x14ac:dyDescent="0.2">
      <c r="A126" s="1111"/>
      <c r="B126" s="998"/>
      <c r="C126" s="968" t="s">
        <v>472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300050</v>
      </c>
      <c r="AB126" s="1011"/>
      <c r="AC126" s="1011"/>
      <c r="AD126" s="1011"/>
      <c r="AE126" s="1012"/>
      <c r="AF126" s="1013">
        <v>293760</v>
      </c>
      <c r="AG126" s="1011"/>
      <c r="AH126" s="1011"/>
      <c r="AI126" s="1011"/>
      <c r="AJ126" s="1012"/>
      <c r="AK126" s="1013">
        <v>317501</v>
      </c>
      <c r="AL126" s="1011"/>
      <c r="AM126" s="1011"/>
      <c r="AN126" s="1011"/>
      <c r="AO126" s="1012"/>
      <c r="AP126" s="1014">
        <v>3.2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453</v>
      </c>
      <c r="DH126" s="972"/>
      <c r="DI126" s="972"/>
      <c r="DJ126" s="972"/>
      <c r="DK126" s="972"/>
      <c r="DL126" s="972" t="s">
        <v>447</v>
      </c>
      <c r="DM126" s="972"/>
      <c r="DN126" s="972"/>
      <c r="DO126" s="972"/>
      <c r="DP126" s="972"/>
      <c r="DQ126" s="972" t="s">
        <v>126</v>
      </c>
      <c r="DR126" s="972"/>
      <c r="DS126" s="972"/>
      <c r="DT126" s="972"/>
      <c r="DU126" s="972"/>
      <c r="DV126" s="973" t="s">
        <v>457</v>
      </c>
      <c r="DW126" s="973"/>
      <c r="DX126" s="973"/>
      <c r="DY126" s="973"/>
      <c r="DZ126" s="974"/>
    </row>
    <row r="127" spans="1:130" s="246" customFormat="1" ht="26.25" customHeight="1" x14ac:dyDescent="0.15">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126</v>
      </c>
      <c r="AB127" s="1011"/>
      <c r="AC127" s="1011"/>
      <c r="AD127" s="1011"/>
      <c r="AE127" s="1012"/>
      <c r="AF127" s="1013" t="s">
        <v>457</v>
      </c>
      <c r="AG127" s="1011"/>
      <c r="AH127" s="1011"/>
      <c r="AI127" s="1011"/>
      <c r="AJ127" s="1012"/>
      <c r="AK127" s="1013" t="s">
        <v>126</v>
      </c>
      <c r="AL127" s="1011"/>
      <c r="AM127" s="1011"/>
      <c r="AN127" s="1011"/>
      <c r="AO127" s="1012"/>
      <c r="AP127" s="1014" t="s">
        <v>126</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126</v>
      </c>
      <c r="DM127" s="972"/>
      <c r="DN127" s="972"/>
      <c r="DO127" s="972"/>
      <c r="DP127" s="972"/>
      <c r="DQ127" s="972" t="s">
        <v>457</v>
      </c>
      <c r="DR127" s="972"/>
      <c r="DS127" s="972"/>
      <c r="DT127" s="972"/>
      <c r="DU127" s="972"/>
      <c r="DV127" s="973" t="s">
        <v>464</v>
      </c>
      <c r="DW127" s="973"/>
      <c r="DX127" s="973"/>
      <c r="DY127" s="973"/>
      <c r="DZ127" s="974"/>
    </row>
    <row r="128" spans="1:130" s="246" customFormat="1" ht="26.25" customHeight="1" thickBot="1" x14ac:dyDescent="0.2">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55175</v>
      </c>
      <c r="AB128" s="1100"/>
      <c r="AC128" s="1100"/>
      <c r="AD128" s="1100"/>
      <c r="AE128" s="1101"/>
      <c r="AF128" s="1102">
        <v>46131</v>
      </c>
      <c r="AG128" s="1100"/>
      <c r="AH128" s="1100"/>
      <c r="AI128" s="1100"/>
      <c r="AJ128" s="1101"/>
      <c r="AK128" s="1102">
        <v>40709</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126</v>
      </c>
      <c r="BG128" s="1107"/>
      <c r="BH128" s="1107"/>
      <c r="BI128" s="1107"/>
      <c r="BJ128" s="1107"/>
      <c r="BK128" s="1107"/>
      <c r="BL128" s="1108"/>
      <c r="BM128" s="1106">
        <v>13.1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t="s">
        <v>443</v>
      </c>
      <c r="DH128" s="1092"/>
      <c r="DI128" s="1092"/>
      <c r="DJ128" s="1092"/>
      <c r="DK128" s="1092"/>
      <c r="DL128" s="1092" t="s">
        <v>457</v>
      </c>
      <c r="DM128" s="1092"/>
      <c r="DN128" s="1092"/>
      <c r="DO128" s="1092"/>
      <c r="DP128" s="1092"/>
      <c r="DQ128" s="1092" t="s">
        <v>443</v>
      </c>
      <c r="DR128" s="1092"/>
      <c r="DS128" s="1092"/>
      <c r="DT128" s="1092"/>
      <c r="DU128" s="1092"/>
      <c r="DV128" s="1093" t="s">
        <v>447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11486805</v>
      </c>
      <c r="AB129" s="1011"/>
      <c r="AC129" s="1011"/>
      <c r="AD129" s="1011"/>
      <c r="AE129" s="1012"/>
      <c r="AF129" s="1013">
        <v>11616567</v>
      </c>
      <c r="AG129" s="1011"/>
      <c r="AH129" s="1011"/>
      <c r="AI129" s="1011"/>
      <c r="AJ129" s="1012"/>
      <c r="AK129" s="1013">
        <v>11641064</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453</v>
      </c>
      <c r="BG129" s="1121"/>
      <c r="BH129" s="1121"/>
      <c r="BI129" s="1121"/>
      <c r="BJ129" s="1121"/>
      <c r="BK129" s="1121"/>
      <c r="BL129" s="1122"/>
      <c r="BM129" s="1120">
        <v>18.100000000000001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1772894</v>
      </c>
      <c r="AB130" s="1011"/>
      <c r="AC130" s="1011"/>
      <c r="AD130" s="1011"/>
      <c r="AE130" s="1012"/>
      <c r="AF130" s="1013">
        <v>1765197</v>
      </c>
      <c r="AG130" s="1011"/>
      <c r="AH130" s="1011"/>
      <c r="AI130" s="1011"/>
      <c r="AJ130" s="1012"/>
      <c r="AK130" s="1013">
        <v>1689920</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10.199999999999999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9713911</v>
      </c>
      <c r="AB131" s="1036"/>
      <c r="AC131" s="1036"/>
      <c r="AD131" s="1036"/>
      <c r="AE131" s="1037"/>
      <c r="AF131" s="1035">
        <v>9851370</v>
      </c>
      <c r="AG131" s="1036"/>
      <c r="AH131" s="1036"/>
      <c r="AI131" s="1036"/>
      <c r="AJ131" s="1037"/>
      <c r="AK131" s="1035">
        <v>9951144</v>
      </c>
      <c r="AL131" s="1036"/>
      <c r="AM131" s="1036"/>
      <c r="AN131" s="1036"/>
      <c r="AO131" s="1037"/>
      <c r="AP131" s="1166"/>
      <c r="AQ131" s="1167"/>
      <c r="AR131" s="1167"/>
      <c r="AS131" s="1167"/>
      <c r="AT131" s="1168"/>
      <c r="AU131" s="284"/>
      <c r="AV131" s="284"/>
      <c r="AW131" s="284"/>
      <c r="AX131" s="1138" t="s">
        <v>503</v>
      </c>
      <c r="AY131" s="1089"/>
      <c r="AZ131" s="1089"/>
      <c r="BA131" s="1089"/>
      <c r="BB131" s="1089"/>
      <c r="BC131" s="1089"/>
      <c r="BD131" s="1089"/>
      <c r="BE131" s="1090"/>
      <c r="BF131" s="1139">
        <v>41.9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11.829529839999999</v>
      </c>
      <c r="AB132" s="1152"/>
      <c r="AC132" s="1152"/>
      <c r="AD132" s="1152"/>
      <c r="AE132" s="1153"/>
      <c r="AF132" s="1154">
        <v>11.725597560000001</v>
      </c>
      <c r="AG132" s="1152"/>
      <c r="AH132" s="1152"/>
      <c r="AI132" s="1152"/>
      <c r="AJ132" s="1153"/>
      <c r="AK132" s="1154">
        <v>7.1684722880000002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12.2</v>
      </c>
      <c r="AB133" s="1135"/>
      <c r="AC133" s="1135"/>
      <c r="AD133" s="1135"/>
      <c r="AE133" s="1136"/>
      <c r="AF133" s="1134">
        <v>11.9</v>
      </c>
      <c r="AG133" s="1135"/>
      <c r="AH133" s="1135"/>
      <c r="AI133" s="1135"/>
      <c r="AJ133" s="1136"/>
      <c r="AK133" s="1134">
        <v>10.199999999999999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4VUfCX74/MfdlDKXoWYKgvXB7zHRzdZP6NwdiUtfhuX7URISvBLSjnHerMQDrku0DFL1XHm30fDAsbzURVImQ==" saltValue="XjThB6ROLXkPiqGdcng2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r/j2FkLqQOl269owu9rCZTWHCQGWAH+xXAAkZp1ultBRTbNCoLeDGZ1xyvcKV+iTt7ePo2BFn8pL90F7NL58w==" saltValue="B23L6MY0scnWFp4Eg6dj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AgR2+KSFKoiiw+sP6oUKdSm3yD5XSgY2klb8+8mB7/UAiUgXoYpwduep7ZMp+9fISpGDimDycFgs55ySP4XEw==" saltValue="pzOMR3JeaDcMJXfXpRJV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3303417</v>
      </c>
      <c r="AP9" s="312">
        <v>55301</v>
      </c>
      <c r="AQ9" s="313">
        <v>57145</v>
      </c>
      <c r="AR9" s="314">
        <v>-3.2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153988</v>
      </c>
      <c r="AP10" s="315">
        <v>2578</v>
      </c>
      <c r="AQ10" s="316">
        <v>3801</v>
      </c>
      <c r="AR10" s="317">
        <v>-32.200000000000003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402585</v>
      </c>
      <c r="AP11" s="315">
        <v>6740</v>
      </c>
      <c r="AQ11" s="316">
        <v>6723</v>
      </c>
      <c r="AR11" s="317">
        <v>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v>3929</v>
      </c>
      <c r="AP12" s="315">
        <v>66</v>
      </c>
      <c r="AQ12" s="316">
        <v>959</v>
      </c>
      <c r="AR12" s="317">
        <v>-93.1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v>378</v>
      </c>
      <c r="AP13" s="315">
        <v>6</v>
      </c>
      <c r="AQ13" s="316">
        <v>1</v>
      </c>
      <c r="AR13" s="317">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92075</v>
      </c>
      <c r="AP14" s="315">
        <v>1541</v>
      </c>
      <c r="AQ14" s="316">
        <v>2728</v>
      </c>
      <c r="AR14" s="317">
        <v>-43.5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57648</v>
      </c>
      <c r="AP15" s="315">
        <v>965</v>
      </c>
      <c r="AQ15" s="316">
        <v>1349</v>
      </c>
      <c r="AR15" s="317">
        <v>-28.5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-296693</v>
      </c>
      <c r="AP16" s="315">
        <v>-4967</v>
      </c>
      <c r="AQ16" s="316">
        <v>-4270</v>
      </c>
      <c r="AR16" s="317">
        <v>16.3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3717327</v>
      </c>
      <c r="AP17" s="315">
        <v>62230</v>
      </c>
      <c r="AQ17" s="316">
        <v>68438</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5.42</v>
      </c>
      <c r="AP21" s="328">
        <v>6.23</v>
      </c>
      <c r="AQ21" s="329">
        <v>-0.81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100.7</v>
      </c>
      <c r="AP22" s="333">
        <v>98.5</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1802331</v>
      </c>
      <c r="AP32" s="342">
        <v>30172</v>
      </c>
      <c r="AQ32" s="343">
        <v>33979</v>
      </c>
      <c r="AR32" s="344">
        <v>-11.2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534</v>
      </c>
      <c r="AP33" s="342" t="s">
        <v>534</v>
      </c>
      <c r="AQ33" s="343" t="s">
        <v>534</v>
      </c>
      <c r="AR33" s="344" t="s">
        <v>534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534</v>
      </c>
      <c r="AP34" s="342" t="s">
        <v>534</v>
      </c>
      <c r="AQ34" s="343">
        <v>15</v>
      </c>
      <c r="AR34" s="344" t="s">
        <v>534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293823</v>
      </c>
      <c r="AP35" s="342">
        <v>4919</v>
      </c>
      <c r="AQ35" s="343">
        <v>9031</v>
      </c>
      <c r="AR35" s="344">
        <v>-45.5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30234</v>
      </c>
      <c r="AP36" s="342">
        <v>506</v>
      </c>
      <c r="AQ36" s="343">
        <v>1893</v>
      </c>
      <c r="AR36" s="344">
        <v>-73.3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317501</v>
      </c>
      <c r="AP37" s="342">
        <v>5315</v>
      </c>
      <c r="AQ37" s="343">
        <v>1352</v>
      </c>
      <c r="AR37" s="344">
        <v>293.10000000000002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v>85</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-40709</v>
      </c>
      <c r="AP39" s="342">
        <v>-681</v>
      </c>
      <c r="AQ39" s="343">
        <v>-6634</v>
      </c>
      <c r="AR39" s="344">
        <v>-89.7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-1689920</v>
      </c>
      <c r="AP40" s="342">
        <v>-28290</v>
      </c>
      <c r="AQ40" s="343">
        <v>-28305</v>
      </c>
      <c r="AR40" s="344">
        <v>-0.1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713345</v>
      </c>
      <c r="AP41" s="342">
        <v>11942</v>
      </c>
      <c r="AQ41" s="343">
        <v>11332</v>
      </c>
      <c r="AR41" s="344">
        <v>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2200228</v>
      </c>
      <c r="AN51" s="364">
        <v>36974</v>
      </c>
      <c r="AO51" s="365">
        <v>43.1</v>
      </c>
      <c r="AP51" s="366">
        <v>66255</v>
      </c>
      <c r="AQ51" s="367">
        <v>3.6</v>
      </c>
      <c r="AR51" s="368">
        <v>39.5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1176023</v>
      </c>
      <c r="AN52" s="372">
        <v>19763</v>
      </c>
      <c r="AO52" s="373">
        <v>53.5</v>
      </c>
      <c r="AP52" s="374">
        <v>31822</v>
      </c>
      <c r="AQ52" s="375">
        <v>8.8000000000000007</v>
      </c>
      <c r="AR52" s="376">
        <v>44.7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2626659</v>
      </c>
      <c r="AN53" s="364">
        <v>44297</v>
      </c>
      <c r="AO53" s="365">
        <v>19.8</v>
      </c>
      <c r="AP53" s="366">
        <v>47278</v>
      </c>
      <c r="AQ53" s="367">
        <v>-28.6</v>
      </c>
      <c r="AR53" s="368">
        <v>48.4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1138649</v>
      </c>
      <c r="AN54" s="372">
        <v>19203</v>
      </c>
      <c r="AO54" s="373">
        <v>-2.8</v>
      </c>
      <c r="AP54" s="374">
        <v>24096</v>
      </c>
      <c r="AQ54" s="375">
        <v>-24.3</v>
      </c>
      <c r="AR54" s="376">
        <v>21.5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3001215</v>
      </c>
      <c r="AN55" s="364">
        <v>50538</v>
      </c>
      <c r="AO55" s="365">
        <v>14.1</v>
      </c>
      <c r="AP55" s="366">
        <v>44504</v>
      </c>
      <c r="AQ55" s="367">
        <v>-5.9</v>
      </c>
      <c r="AR55" s="368">
        <v>20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1129036</v>
      </c>
      <c r="AN56" s="372">
        <v>19012</v>
      </c>
      <c r="AO56" s="373">
        <v>-1</v>
      </c>
      <c r="AP56" s="374">
        <v>25876</v>
      </c>
      <c r="AQ56" s="375">
        <v>7.4</v>
      </c>
      <c r="AR56" s="376">
        <v>-8.4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2335080</v>
      </c>
      <c r="AN57" s="364">
        <v>39164</v>
      </c>
      <c r="AO57" s="365">
        <v>-22.5</v>
      </c>
      <c r="AP57" s="366">
        <v>47820</v>
      </c>
      <c r="AQ57" s="367">
        <v>7.5</v>
      </c>
      <c r="AR57" s="368">
        <v>-30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910955</v>
      </c>
      <c r="AN58" s="372">
        <v>15279</v>
      </c>
      <c r="AO58" s="373">
        <v>-19.600000000000001</v>
      </c>
      <c r="AP58" s="374">
        <v>25855</v>
      </c>
      <c r="AQ58" s="375">
        <v>-0.1</v>
      </c>
      <c r="AR58" s="376">
        <v>-19.5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2057790</v>
      </c>
      <c r="AN59" s="364">
        <v>34449</v>
      </c>
      <c r="AO59" s="365">
        <v>-12</v>
      </c>
      <c r="AP59" s="366">
        <v>41934</v>
      </c>
      <c r="AQ59" s="367">
        <v>-12.3</v>
      </c>
      <c r="AR59" s="368">
        <v>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952214</v>
      </c>
      <c r="AN60" s="372">
        <v>15941</v>
      </c>
      <c r="AO60" s="373">
        <v>4.3</v>
      </c>
      <c r="AP60" s="374">
        <v>23352</v>
      </c>
      <c r="AQ60" s="375">
        <v>-9.6999999999999993</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2444194</v>
      </c>
      <c r="AN61" s="379">
        <v>41084</v>
      </c>
      <c r="AO61" s="380">
        <v>8.5</v>
      </c>
      <c r="AP61" s="381">
        <v>49558</v>
      </c>
      <c r="AQ61" s="382">
        <v>-7.1</v>
      </c>
      <c r="AR61" s="368">
        <v>15.6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1061375</v>
      </c>
      <c r="AN62" s="372">
        <v>17840</v>
      </c>
      <c r="AO62" s="373">
        <v>6.9</v>
      </c>
      <c r="AP62" s="374">
        <v>26200</v>
      </c>
      <c r="AQ62" s="375">
        <v>-3.6</v>
      </c>
      <c r="AR62" s="376">
        <v>10.5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tt+x6X6RoEMYIs/K9oSlHN8mi13tXma4l2YrhgjmmqUH9BPDpGiMS1Aa7DWhU/guIOFc494VLWhNcM/86Y9DA==" saltValue="GyRlZDo7S1Syg7VDpImg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wGZXpE74cydF8Ts+M2loqGuDMdkIHde/N8H1wYPJCbhnl/MJ+ZhNzTtF5TLoV3y4Fb8s5Aa4P3o6w1xoPa0fQ==" saltValue="MAW/GoEeNlBUpIhMGpax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sQFY1oG50TgDw4+hy3zzkyWV7IvFp7ueFBsTSQatD/sG0b36Mf0dbwypT6ihd7bCWL6BmSWSPZBZtG0guhy+g==" saltValue="dbs9aTFpl/4aSnq0KgSC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30.05</v>
      </c>
      <c r="G47" s="12">
        <v>28.75</v>
      </c>
      <c r="H47" s="12">
        <v>25.86</v>
      </c>
      <c r="I47" s="12">
        <v>19.149999999999999</v>
      </c>
      <c r="J47" s="13">
        <v>14.84</v>
      </c>
    </row>
    <row r="48" spans="2:10" ht="57.75" customHeight="1" x14ac:dyDescent="0.15">
      <c r="B48" s="14"/>
      <c r="C48" s="1196" t="s">
        <v>4</v>
      </c>
      <c r="D48" s="1196"/>
      <c r="E48" s="1197"/>
      <c r="F48" s="15">
        <v>7.74</v>
      </c>
      <c r="G48" s="16">
        <v>6.95</v>
      </c>
      <c r="H48" s="16">
        <v>3.85</v>
      </c>
      <c r="I48" s="16">
        <v>2.31</v>
      </c>
      <c r="J48" s="17">
        <v>1.87</v>
      </c>
    </row>
    <row r="49" spans="2:10" ht="57.75" customHeight="1" thickBot="1" x14ac:dyDescent="0.2">
      <c r="B49" s="18"/>
      <c r="C49" s="1198" t="s">
        <v>5</v>
      </c>
      <c r="D49" s="1198"/>
      <c r="E49" s="1199"/>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5xQLExDZ6qg6R0CLJ5YbJr1ezudDe0e190/uvq3TcmPZTd720K6EvEDeZsBQTbosMjjdCqd+uYc47nJ6+rMCg==" saltValue="JJcMH8eTextgqBHFLOOV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571</v>
      </c>
      <c r="D34" s="1206"/>
      <c r="E34" s="1207"/>
      <c r="F34" s="32" t="s">
        <v>572</v>
      </c>
      <c r="G34" s="33" t="s">
        <v>573</v>
      </c>
      <c r="H34" s="33" t="s">
        <v>574</v>
      </c>
      <c r="I34" s="33" t="s">
        <v>575</v>
      </c>
      <c r="J34" s="34" t="s">
        <v>576</v>
      </c>
      <c r="K34" s="22"/>
      <c r="L34" s="22"/>
      <c r="M34" s="22"/>
      <c r="N34" s="22"/>
      <c r="O34" s="22"/>
      <c r="P34" s="22"/>
    </row>
    <row r="35" spans="1:16" ht="39" customHeight="1" x14ac:dyDescent="0.15">
      <c r="A35" s="22"/>
      <c r="B35" s="35"/>
      <c r="C35" s="1200" t="s">
        <v>577</v>
      </c>
      <c r="D35" s="1201"/>
      <c r="E35" s="1202"/>
      <c r="F35" s="36" t="s">
        <v>534</v>
      </c>
      <c r="G35" s="37" t="s">
        <v>534</v>
      </c>
      <c r="H35" s="37" t="s">
        <v>534</v>
      </c>
      <c r="I35" s="37">
        <v>3.86</v>
      </c>
      <c r="J35" s="38">
        <v>2.86</v>
      </c>
      <c r="K35" s="22"/>
      <c r="L35" s="22"/>
      <c r="M35" s="22"/>
      <c r="N35" s="22"/>
      <c r="O35" s="22"/>
      <c r="P35" s="22"/>
    </row>
    <row r="36" spans="1:16" ht="39" customHeight="1" x14ac:dyDescent="0.15">
      <c r="A36" s="22"/>
      <c r="B36" s="35"/>
      <c r="C36" s="1200" t="s">
        <v>578</v>
      </c>
      <c r="D36" s="1201"/>
      <c r="E36" s="1202"/>
      <c r="F36" s="36">
        <v>7.66</v>
      </c>
      <c r="G36" s="37">
        <v>6.86</v>
      </c>
      <c r="H36" s="37">
        <v>3.76</v>
      </c>
      <c r="I36" s="37">
        <v>2.21</v>
      </c>
      <c r="J36" s="38">
        <v>1.78</v>
      </c>
      <c r="K36" s="22"/>
      <c r="L36" s="22"/>
      <c r="M36" s="22"/>
      <c r="N36" s="22"/>
      <c r="O36" s="22"/>
      <c r="P36" s="22"/>
    </row>
    <row r="37" spans="1:16" ht="39" customHeight="1" x14ac:dyDescent="0.15">
      <c r="A37" s="22"/>
      <c r="B37" s="35"/>
      <c r="C37" s="1200" t="s">
        <v>579</v>
      </c>
      <c r="D37" s="1201"/>
      <c r="E37" s="1202"/>
      <c r="F37" s="36">
        <v>0</v>
      </c>
      <c r="G37" s="37">
        <v>0</v>
      </c>
      <c r="H37" s="37">
        <v>0</v>
      </c>
      <c r="I37" s="37">
        <v>0.4</v>
      </c>
      <c r="J37" s="38">
        <v>0.39</v>
      </c>
      <c r="K37" s="22"/>
      <c r="L37" s="22"/>
      <c r="M37" s="22"/>
      <c r="N37" s="22"/>
      <c r="O37" s="22"/>
      <c r="P37" s="22"/>
    </row>
    <row r="38" spans="1:16" ht="39" customHeight="1" x14ac:dyDescent="0.15">
      <c r="A38" s="22"/>
      <c r="B38" s="35"/>
      <c r="C38" s="1200" t="s">
        <v>580</v>
      </c>
      <c r="D38" s="1201"/>
      <c r="E38" s="1202"/>
      <c r="F38" s="36">
        <v>0.2</v>
      </c>
      <c r="G38" s="37">
        <v>1</v>
      </c>
      <c r="H38" s="37">
        <v>0.74</v>
      </c>
      <c r="I38" s="37">
        <v>0.54</v>
      </c>
      <c r="J38" s="38">
        <v>0.3</v>
      </c>
      <c r="K38" s="22"/>
      <c r="L38" s="22"/>
      <c r="M38" s="22"/>
      <c r="N38" s="22"/>
      <c r="O38" s="22"/>
      <c r="P38" s="22"/>
    </row>
    <row r="39" spans="1:16" ht="39" customHeight="1" x14ac:dyDescent="0.15">
      <c r="A39" s="22"/>
      <c r="B39" s="35"/>
      <c r="C39" s="1200" t="s">
        <v>581</v>
      </c>
      <c r="D39" s="1201"/>
      <c r="E39" s="1202"/>
      <c r="F39" s="36">
        <v>0.21</v>
      </c>
      <c r="G39" s="37">
        <v>0.21</v>
      </c>
      <c r="H39" s="37">
        <v>0.21</v>
      </c>
      <c r="I39" s="37">
        <v>0.23</v>
      </c>
      <c r="J39" s="38">
        <v>0.22</v>
      </c>
      <c r="K39" s="22"/>
      <c r="L39" s="22"/>
      <c r="M39" s="22"/>
      <c r="N39" s="22"/>
      <c r="O39" s="22"/>
      <c r="P39" s="22"/>
    </row>
    <row r="40" spans="1:16" ht="39" customHeight="1" x14ac:dyDescent="0.15">
      <c r="A40" s="22"/>
      <c r="B40" s="35"/>
      <c r="C40" s="1200" t="s">
        <v>582</v>
      </c>
      <c r="D40" s="1201"/>
      <c r="E40" s="1202"/>
      <c r="F40" s="36">
        <v>0.13</v>
      </c>
      <c r="G40" s="37">
        <v>0.15</v>
      </c>
      <c r="H40" s="37">
        <v>0.14000000000000001</v>
      </c>
      <c r="I40" s="37">
        <v>0.15</v>
      </c>
      <c r="J40" s="38">
        <v>0.09</v>
      </c>
      <c r="K40" s="22"/>
      <c r="L40" s="22"/>
      <c r="M40" s="22"/>
      <c r="N40" s="22"/>
      <c r="O40" s="22"/>
      <c r="P40" s="22"/>
    </row>
    <row r="41" spans="1:16" ht="39" customHeight="1" x14ac:dyDescent="0.15">
      <c r="A41" s="22"/>
      <c r="B41" s="35"/>
      <c r="C41" s="1200" t="s">
        <v>583</v>
      </c>
      <c r="D41" s="1201"/>
      <c r="E41" s="1202"/>
      <c r="F41" s="36">
        <v>0.08</v>
      </c>
      <c r="G41" s="37">
        <v>0.08</v>
      </c>
      <c r="H41" s="37">
        <v>0.09</v>
      </c>
      <c r="I41" s="37">
        <v>0.09</v>
      </c>
      <c r="J41" s="38">
        <v>0.09</v>
      </c>
      <c r="K41" s="22"/>
      <c r="L41" s="22"/>
      <c r="M41" s="22"/>
      <c r="N41" s="22"/>
      <c r="O41" s="22"/>
      <c r="P41" s="22"/>
    </row>
    <row r="42" spans="1:16" ht="39" customHeight="1" x14ac:dyDescent="0.15">
      <c r="A42" s="22"/>
      <c r="B42" s="39"/>
      <c r="C42" s="1200" t="s">
        <v>584</v>
      </c>
      <c r="D42" s="1201"/>
      <c r="E42" s="1202"/>
      <c r="F42" s="36" t="s">
        <v>534</v>
      </c>
      <c r="G42" s="37" t="s">
        <v>534</v>
      </c>
      <c r="H42" s="37" t="s">
        <v>534</v>
      </c>
      <c r="I42" s="37" t="s">
        <v>534</v>
      </c>
      <c r="J42" s="38" t="s">
        <v>534</v>
      </c>
      <c r="K42" s="22"/>
      <c r="L42" s="22"/>
      <c r="M42" s="22"/>
      <c r="N42" s="22"/>
      <c r="O42" s="22"/>
      <c r="P42" s="22"/>
    </row>
    <row r="43" spans="1:16" ht="39" customHeight="1" thickBot="1" x14ac:dyDescent="0.2">
      <c r="A43" s="22"/>
      <c r="B43" s="40"/>
      <c r="C43" s="1203" t="s">
        <v>585</v>
      </c>
      <c r="D43" s="1204"/>
      <c r="E43" s="1205"/>
      <c r="F43" s="41">
        <v>0</v>
      </c>
      <c r="G43" s="42">
        <v>0.01</v>
      </c>
      <c r="H43" s="42">
        <v>0.02</v>
      </c>
      <c r="I43" s="42" t="s">
        <v>534</v>
      </c>
      <c r="J43" s="43" t="s">
        <v>534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9mB8a6qiS3WtDwkmDsOA5KO/s1AeILcKMtCfDtrzPodMovrsWvJsFFksmte4DEdDs9D5a6tCtpZGzqb8uOPw==" saltValue="/bDiOsSyKim/SC7JHtkv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2178</v>
      </c>
      <c r="L45" s="60">
        <v>2108</v>
      </c>
      <c r="M45" s="60">
        <v>2115</v>
      </c>
      <c r="N45" s="60">
        <v>2084</v>
      </c>
      <c r="O45" s="61">
        <v>1802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534</v>
      </c>
      <c r="L46" s="64" t="s">
        <v>534</v>
      </c>
      <c r="M46" s="64" t="s">
        <v>534</v>
      </c>
      <c r="N46" s="64" t="s">
        <v>534</v>
      </c>
      <c r="O46" s="65" t="s">
        <v>534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534</v>
      </c>
      <c r="L47" s="64" t="s">
        <v>534</v>
      </c>
      <c r="M47" s="64" t="s">
        <v>534</v>
      </c>
      <c r="N47" s="64" t="s">
        <v>534</v>
      </c>
      <c r="O47" s="65" t="s">
        <v>534</v>
      </c>
      <c r="P47" s="48"/>
      <c r="Q47" s="48"/>
      <c r="R47" s="48"/>
      <c r="S47" s="48"/>
      <c r="T47" s="48"/>
      <c r="U47" s="48"/>
    </row>
    <row r="48" spans="1:21" ht="30.75" customHeight="1" x14ac:dyDescent="0.15">
      <c r="A48" s="48"/>
      <c r="B48" s="1210"/>
      <c r="C48" s="1211"/>
      <c r="D48" s="62"/>
      <c r="E48" s="1216" t="s">
        <v>15</v>
      </c>
      <c r="F48" s="1216"/>
      <c r="G48" s="1216"/>
      <c r="H48" s="1216"/>
      <c r="I48" s="1216"/>
      <c r="J48" s="1217"/>
      <c r="K48" s="63">
        <v>578</v>
      </c>
      <c r="L48" s="64">
        <v>596</v>
      </c>
      <c r="M48" s="64">
        <v>544</v>
      </c>
      <c r="N48" s="64">
        <v>566</v>
      </c>
      <c r="O48" s="65">
        <v>294</v>
      </c>
      <c r="P48" s="48"/>
      <c r="Q48" s="48"/>
      <c r="R48" s="48"/>
      <c r="S48" s="48"/>
      <c r="T48" s="48"/>
      <c r="U48" s="48"/>
    </row>
    <row r="49" spans="1:21" ht="30.75" customHeight="1" x14ac:dyDescent="0.15">
      <c r="A49" s="48"/>
      <c r="B49" s="1210"/>
      <c r="C49" s="1211"/>
      <c r="D49" s="62"/>
      <c r="E49" s="1216" t="s">
        <v>16</v>
      </c>
      <c r="F49" s="1216"/>
      <c r="G49" s="1216"/>
      <c r="H49" s="1216"/>
      <c r="I49" s="1216"/>
      <c r="J49" s="1217"/>
      <c r="K49" s="63">
        <v>5</v>
      </c>
      <c r="L49" s="64">
        <v>11</v>
      </c>
      <c r="M49" s="64">
        <v>18</v>
      </c>
      <c r="N49" s="64">
        <v>22</v>
      </c>
      <c r="O49" s="65">
        <v>30</v>
      </c>
      <c r="P49" s="48"/>
      <c r="Q49" s="48"/>
      <c r="R49" s="48"/>
      <c r="S49" s="48"/>
      <c r="T49" s="48"/>
      <c r="U49" s="48"/>
    </row>
    <row r="50" spans="1:21" ht="30.75" customHeight="1" x14ac:dyDescent="0.15">
      <c r="A50" s="48"/>
      <c r="B50" s="1210"/>
      <c r="C50" s="1211"/>
      <c r="D50" s="62"/>
      <c r="E50" s="1216" t="s">
        <v>17</v>
      </c>
      <c r="F50" s="1216"/>
      <c r="G50" s="1216"/>
      <c r="H50" s="1216"/>
      <c r="I50" s="1216"/>
      <c r="J50" s="1217"/>
      <c r="K50" s="63">
        <v>292</v>
      </c>
      <c r="L50" s="64">
        <v>302</v>
      </c>
      <c r="M50" s="64">
        <v>300</v>
      </c>
      <c r="N50" s="64">
        <v>294</v>
      </c>
      <c r="O50" s="65">
        <v>318</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1857</v>
      </c>
      <c r="L52" s="64">
        <v>1804</v>
      </c>
      <c r="M52" s="64">
        <v>1828</v>
      </c>
      <c r="N52" s="64">
        <v>1812</v>
      </c>
      <c r="O52" s="65">
        <v>1732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1196</v>
      </c>
      <c r="L53" s="69">
        <v>1213</v>
      </c>
      <c r="M53" s="69">
        <v>1149</v>
      </c>
      <c r="N53" s="69">
        <v>1154</v>
      </c>
      <c r="O53" s="70">
        <v>712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614</v>
      </c>
      <c r="L57" s="83" t="s">
        <v>615</v>
      </c>
      <c r="M57" s="83" t="s">
        <v>615</v>
      </c>
      <c r="N57" s="83" t="s">
        <v>615</v>
      </c>
      <c r="O57" s="84" t="s">
        <v>614</v>
      </c>
    </row>
    <row r="58" spans="1:21" ht="31.5" customHeight="1" thickBot="1" x14ac:dyDescent="0.2">
      <c r="B58" s="1226"/>
      <c r="C58" s="1227"/>
      <c r="D58" s="1231" t="s">
        <v>27</v>
      </c>
      <c r="E58" s="1232"/>
      <c r="F58" s="1232"/>
      <c r="G58" s="1232"/>
      <c r="H58" s="1232"/>
      <c r="I58" s="1232"/>
      <c r="J58" s="1233"/>
      <c r="K58" s="85" t="s">
        <v>630</v>
      </c>
      <c r="L58" s="86" t="s">
        <v>630</v>
      </c>
      <c r="M58" s="86" t="s">
        <v>630</v>
      </c>
      <c r="N58" s="86" t="s">
        <v>630</v>
      </c>
      <c r="O58" s="87" t="s">
        <v>630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5kh+6L0hlrXQ0UZl3O4CcgFg9UZAtHRZmXq0zjuFhTVAZhqhPrbCF17+8fBUYHE4nksJJvBSwmNMTLgwAbWNA==" saltValue="DEwC10LgHJLBDFD+9E8z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34" t="s">
        <v>30</v>
      </c>
      <c r="C41" s="1235"/>
      <c r="D41" s="101"/>
      <c r="E41" s="1240" t="s">
        <v>31</v>
      </c>
      <c r="F41" s="1240"/>
      <c r="G41" s="1240"/>
      <c r="H41" s="1241"/>
      <c r="I41" s="102">
        <v>18338</v>
      </c>
      <c r="J41" s="103">
        <v>18331</v>
      </c>
      <c r="K41" s="103">
        <v>18353</v>
      </c>
      <c r="L41" s="103">
        <v>17742</v>
      </c>
      <c r="M41" s="104">
        <v>17771</v>
      </c>
    </row>
    <row r="42" spans="2:13" ht="27.75" customHeight="1" x14ac:dyDescent="0.15">
      <c r="B42" s="1236"/>
      <c r="C42" s="1237"/>
      <c r="D42" s="105"/>
      <c r="E42" s="1242" t="s">
        <v>32</v>
      </c>
      <c r="F42" s="1242"/>
      <c r="G42" s="1242"/>
      <c r="H42" s="1243"/>
      <c r="I42" s="106">
        <v>676</v>
      </c>
      <c r="J42" s="107">
        <v>617</v>
      </c>
      <c r="K42" s="107">
        <v>533</v>
      </c>
      <c r="L42" s="107">
        <v>445</v>
      </c>
      <c r="M42" s="108">
        <v>323</v>
      </c>
    </row>
    <row r="43" spans="2:13" ht="27.75" customHeight="1" x14ac:dyDescent="0.15">
      <c r="B43" s="1236"/>
      <c r="C43" s="1237"/>
      <c r="D43" s="105"/>
      <c r="E43" s="1242" t="s">
        <v>33</v>
      </c>
      <c r="F43" s="1242"/>
      <c r="G43" s="1242"/>
      <c r="H43" s="1243"/>
      <c r="I43" s="106">
        <v>8556</v>
      </c>
      <c r="J43" s="107">
        <v>8744</v>
      </c>
      <c r="K43" s="107">
        <v>8149</v>
      </c>
      <c r="L43" s="107">
        <v>7543</v>
      </c>
      <c r="M43" s="108">
        <v>6103</v>
      </c>
    </row>
    <row r="44" spans="2:13" ht="27.75" customHeight="1" x14ac:dyDescent="0.15">
      <c r="B44" s="1236"/>
      <c r="C44" s="1237"/>
      <c r="D44" s="105"/>
      <c r="E44" s="1242" t="s">
        <v>34</v>
      </c>
      <c r="F44" s="1242"/>
      <c r="G44" s="1242"/>
      <c r="H44" s="1243"/>
      <c r="I44" s="106">
        <v>1976</v>
      </c>
      <c r="J44" s="107">
        <v>1773</v>
      </c>
      <c r="K44" s="107">
        <v>1667</v>
      </c>
      <c r="L44" s="107">
        <v>1369</v>
      </c>
      <c r="M44" s="108">
        <v>1079</v>
      </c>
    </row>
    <row r="45" spans="2:13" ht="27.75" customHeight="1" x14ac:dyDescent="0.15">
      <c r="B45" s="1236"/>
      <c r="C45" s="1237"/>
      <c r="D45" s="105"/>
      <c r="E45" s="1242" t="s">
        <v>35</v>
      </c>
      <c r="F45" s="1242"/>
      <c r="G45" s="1242"/>
      <c r="H45" s="1243"/>
      <c r="I45" s="106">
        <v>2042</v>
      </c>
      <c r="J45" s="107">
        <v>1768</v>
      </c>
      <c r="K45" s="107">
        <v>1733</v>
      </c>
      <c r="L45" s="107">
        <v>1532</v>
      </c>
      <c r="M45" s="108">
        <v>1284</v>
      </c>
    </row>
    <row r="46" spans="2:13" ht="27.75" customHeight="1" x14ac:dyDescent="0.15">
      <c r="B46" s="1236"/>
      <c r="C46" s="1237"/>
      <c r="D46" s="109"/>
      <c r="E46" s="1242" t="s">
        <v>36</v>
      </c>
      <c r="F46" s="1242"/>
      <c r="G46" s="1242"/>
      <c r="H46" s="1243"/>
      <c r="I46" s="106" t="s">
        <v>534</v>
      </c>
      <c r="J46" s="107" t="s">
        <v>534</v>
      </c>
      <c r="K46" s="107" t="s">
        <v>534</v>
      </c>
      <c r="L46" s="107" t="s">
        <v>534</v>
      </c>
      <c r="M46" s="108" t="s">
        <v>534</v>
      </c>
    </row>
    <row r="47" spans="2:13" ht="27.75" customHeight="1" x14ac:dyDescent="0.15">
      <c r="B47" s="1236"/>
      <c r="C47" s="1237"/>
      <c r="D47" s="110"/>
      <c r="E47" s="1244" t="s">
        <v>37</v>
      </c>
      <c r="F47" s="1245"/>
      <c r="G47" s="1245"/>
      <c r="H47" s="1246"/>
      <c r="I47" s="106" t="s">
        <v>534</v>
      </c>
      <c r="J47" s="107" t="s">
        <v>534</v>
      </c>
      <c r="K47" s="107" t="s">
        <v>534</v>
      </c>
      <c r="L47" s="107" t="s">
        <v>534</v>
      </c>
      <c r="M47" s="108" t="s">
        <v>534</v>
      </c>
    </row>
    <row r="48" spans="2:13" ht="27.75" customHeight="1" x14ac:dyDescent="0.15">
      <c r="B48" s="1236"/>
      <c r="C48" s="1237"/>
      <c r="D48" s="105"/>
      <c r="E48" s="1242" t="s">
        <v>38</v>
      </c>
      <c r="F48" s="1242"/>
      <c r="G48" s="1242"/>
      <c r="H48" s="1243"/>
      <c r="I48" s="106" t="s">
        <v>534</v>
      </c>
      <c r="J48" s="107" t="s">
        <v>534</v>
      </c>
      <c r="K48" s="107" t="s">
        <v>534</v>
      </c>
      <c r="L48" s="107" t="s">
        <v>534</v>
      </c>
      <c r="M48" s="108" t="s">
        <v>534</v>
      </c>
    </row>
    <row r="49" spans="2:13" ht="27.75" customHeight="1" x14ac:dyDescent="0.15">
      <c r="B49" s="1238"/>
      <c r="C49" s="1239"/>
      <c r="D49" s="105"/>
      <c r="E49" s="1242" t="s">
        <v>39</v>
      </c>
      <c r="F49" s="1242"/>
      <c r="G49" s="1242"/>
      <c r="H49" s="1243"/>
      <c r="I49" s="106" t="s">
        <v>534</v>
      </c>
      <c r="J49" s="107" t="s">
        <v>534</v>
      </c>
      <c r="K49" s="107" t="s">
        <v>534</v>
      </c>
      <c r="L49" s="107" t="s">
        <v>534</v>
      </c>
      <c r="M49" s="108" t="s">
        <v>534</v>
      </c>
    </row>
    <row r="50" spans="2:13" ht="27.75" customHeight="1" x14ac:dyDescent="0.15">
      <c r="B50" s="1247" t="s">
        <v>40</v>
      </c>
      <c r="C50" s="1248"/>
      <c r="D50" s="111"/>
      <c r="E50" s="1242" t="s">
        <v>41</v>
      </c>
      <c r="F50" s="1242"/>
      <c r="G50" s="1242"/>
      <c r="H50" s="1243"/>
      <c r="I50" s="106">
        <v>4621</v>
      </c>
      <c r="J50" s="107">
        <v>4667</v>
      </c>
      <c r="K50" s="107">
        <v>4525</v>
      </c>
      <c r="L50" s="107">
        <v>3911</v>
      </c>
      <c r="M50" s="108">
        <v>3618</v>
      </c>
    </row>
    <row r="51" spans="2:13" ht="27.75" customHeight="1" x14ac:dyDescent="0.15">
      <c r="B51" s="1236"/>
      <c r="C51" s="1237"/>
      <c r="D51" s="105"/>
      <c r="E51" s="1242" t="s">
        <v>42</v>
      </c>
      <c r="F51" s="1242"/>
      <c r="G51" s="1242"/>
      <c r="H51" s="1243"/>
      <c r="I51" s="106">
        <v>328</v>
      </c>
      <c r="J51" s="107">
        <v>266</v>
      </c>
      <c r="K51" s="107">
        <v>228</v>
      </c>
      <c r="L51" s="107">
        <v>162</v>
      </c>
      <c r="M51" s="108">
        <v>124</v>
      </c>
    </row>
    <row r="52" spans="2:13" ht="27.75" customHeight="1" x14ac:dyDescent="0.15">
      <c r="B52" s="1238"/>
      <c r="C52" s="1239"/>
      <c r="D52" s="105"/>
      <c r="E52" s="1242" t="s">
        <v>43</v>
      </c>
      <c r="F52" s="1242"/>
      <c r="G52" s="1242"/>
      <c r="H52" s="1243"/>
      <c r="I52" s="106">
        <v>19575</v>
      </c>
      <c r="J52" s="107">
        <v>19518</v>
      </c>
      <c r="K52" s="107">
        <v>19427</v>
      </c>
      <c r="L52" s="107">
        <v>19019</v>
      </c>
      <c r="M52" s="108">
        <v>18639</v>
      </c>
    </row>
    <row r="53" spans="2:13" ht="27.75" customHeight="1" thickBot="1" x14ac:dyDescent="0.2">
      <c r="B53" s="1249" t="s">
        <v>44</v>
      </c>
      <c r="C53" s="1250"/>
      <c r="D53" s="112"/>
      <c r="E53" s="1251" t="s">
        <v>45</v>
      </c>
      <c r="F53" s="1251"/>
      <c r="G53" s="1251"/>
      <c r="H53" s="1252"/>
      <c r="I53" s="113">
        <v>7064</v>
      </c>
      <c r="J53" s="114">
        <v>6782</v>
      </c>
      <c r="K53" s="114">
        <v>6255</v>
      </c>
      <c r="L53" s="114">
        <v>5539</v>
      </c>
      <c r="M53" s="115">
        <v>4179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bFgq/TmBBELpiYKlVOjhFko1eSomUABjHcrP/qJsLEWreqpPRrNZpWdXBPgjQrmI7xwPyA8kaxAPoYiWzzdCg==" saltValue="fiMjMJCn905NRDDNyj+o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2971</v>
      </c>
      <c r="G55" s="127">
        <v>2224</v>
      </c>
      <c r="H55" s="128">
        <v>1728</v>
      </c>
    </row>
    <row r="56" spans="2:8" ht="52.5" customHeight="1" x14ac:dyDescent="0.15">
      <c r="B56" s="129"/>
      <c r="C56" s="1263" t="s">
        <v>49</v>
      </c>
      <c r="D56" s="1263"/>
      <c r="E56" s="1264"/>
      <c r="F56" s="130">
        <v>242</v>
      </c>
      <c r="G56" s="130">
        <v>46</v>
      </c>
      <c r="H56" s="131">
        <v>46</v>
      </c>
    </row>
    <row r="57" spans="2:8" ht="53.25" customHeight="1" x14ac:dyDescent="0.15">
      <c r="B57" s="129"/>
      <c r="C57" s="1265" t="s">
        <v>50</v>
      </c>
      <c r="D57" s="1265"/>
      <c r="E57" s="1266"/>
      <c r="F57" s="132">
        <v>803</v>
      </c>
      <c r="G57" s="132">
        <v>1027</v>
      </c>
      <c r="H57" s="133">
        <v>1140</v>
      </c>
    </row>
    <row r="58" spans="2:8" ht="45.75" customHeight="1" x14ac:dyDescent="0.15">
      <c r="B58" s="134"/>
      <c r="C58" s="1253" t="s">
        <v>616</v>
      </c>
      <c r="D58" s="1254"/>
      <c r="E58" s="1255"/>
      <c r="F58" s="135">
        <v>500</v>
      </c>
      <c r="G58" s="135">
        <v>550</v>
      </c>
      <c r="H58" s="136">
        <v>550</v>
      </c>
    </row>
    <row r="59" spans="2:8" ht="45.75" customHeight="1" x14ac:dyDescent="0.15">
      <c r="B59" s="134"/>
      <c r="C59" s="1253" t="s">
        <v>617</v>
      </c>
      <c r="D59" s="1254"/>
      <c r="E59" s="1255"/>
      <c r="F59" s="135">
        <v>33</v>
      </c>
      <c r="G59" s="135">
        <v>102</v>
      </c>
      <c r="H59" s="136">
        <v>240</v>
      </c>
    </row>
    <row r="60" spans="2:8" ht="45.75" customHeight="1" x14ac:dyDescent="0.15">
      <c r="B60" s="134"/>
      <c r="C60" s="1253" t="s">
        <v>631</v>
      </c>
      <c r="D60" s="1254"/>
      <c r="E60" s="1255"/>
      <c r="F60" s="135">
        <v>80</v>
      </c>
      <c r="G60" s="135">
        <v>180</v>
      </c>
      <c r="H60" s="136">
        <v>158</v>
      </c>
    </row>
    <row r="61" spans="2:8" ht="45.75" customHeight="1" x14ac:dyDescent="0.15">
      <c r="B61" s="134"/>
      <c r="C61" s="1253" t="s">
        <v>627</v>
      </c>
      <c r="D61" s="1254"/>
      <c r="E61" s="1255"/>
      <c r="F61" s="135">
        <v>159</v>
      </c>
      <c r="G61" s="135">
        <v>157</v>
      </c>
      <c r="H61" s="136">
        <v>150</v>
      </c>
    </row>
    <row r="62" spans="2:8" ht="45.75" customHeight="1" thickBot="1" x14ac:dyDescent="0.2">
      <c r="B62" s="137"/>
      <c r="C62" s="1256" t="s">
        <v>628</v>
      </c>
      <c r="D62" s="1257"/>
      <c r="E62" s="1258"/>
      <c r="F62" s="138">
        <v>6</v>
      </c>
      <c r="G62" s="138">
        <v>15</v>
      </c>
      <c r="H62" s="139">
        <v>19</v>
      </c>
    </row>
    <row r="63" spans="2:8" ht="52.5" customHeight="1" thickBot="1" x14ac:dyDescent="0.2">
      <c r="B63" s="140"/>
      <c r="C63" s="1259" t="s">
        <v>51</v>
      </c>
      <c r="D63" s="1259"/>
      <c r="E63" s="1260"/>
      <c r="F63" s="141">
        <v>4016</v>
      </c>
      <c r="G63" s="141">
        <v>3298</v>
      </c>
      <c r="H63" s="142">
        <v>2913</v>
      </c>
    </row>
    <row r="64" spans="2:8" ht="15" customHeight="1" x14ac:dyDescent="0.15"/>
    <row r="65" ht="0" hidden="1" customHeight="1" x14ac:dyDescent="0.15"/>
    <row r="66" ht="0" hidden="1" customHeight="1" x14ac:dyDescent="0.15"/>
  </sheetData>
  <sheetProtection algorithmName="SHA-512" hashValue="4wGqGJr1iQmlg/jUC0vVGCGVWJUNgYPXkKyTrT1ik83JyIe7OX7pHNdwGQvd5xRgsczmzaftoRG9Q5wAwo+BsQ==" saltValue="kfxG82TCVNj4IAScYTZK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49" zoomScaleNormal="100"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633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634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637</v>
      </c>
      <c r="AO51" s="1305"/>
      <c r="AP51" s="1305"/>
      <c r="AQ51" s="1305"/>
      <c r="AR51" s="1305"/>
      <c r="AS51" s="1305"/>
      <c r="AT51" s="1305"/>
      <c r="AU51" s="1305"/>
      <c r="AV51" s="1305"/>
      <c r="AW51" s="1305"/>
      <c r="AX51" s="1305"/>
      <c r="AY51" s="1305"/>
      <c r="AZ51" s="1305"/>
      <c r="BA51" s="1305"/>
      <c r="BB51" s="1305" t="s">
        <v>638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69.2</v>
      </c>
      <c r="BY51" s="1307"/>
      <c r="BZ51" s="1307"/>
      <c r="CA51" s="1307"/>
      <c r="CB51" s="1307"/>
      <c r="CC51" s="1307"/>
      <c r="CD51" s="1307"/>
      <c r="CE51" s="1307"/>
      <c r="CF51" s="1307">
        <v>64.3</v>
      </c>
      <c r="CG51" s="1307"/>
      <c r="CH51" s="1307"/>
      <c r="CI51" s="1307"/>
      <c r="CJ51" s="1307"/>
      <c r="CK51" s="1307"/>
      <c r="CL51" s="1307"/>
      <c r="CM51" s="1307"/>
      <c r="CN51" s="1307">
        <v>56.2</v>
      </c>
      <c r="CO51" s="1307"/>
      <c r="CP51" s="1307"/>
      <c r="CQ51" s="1307"/>
      <c r="CR51" s="1307"/>
      <c r="CS51" s="1307"/>
      <c r="CT51" s="1307"/>
      <c r="CU51" s="1307"/>
      <c r="CV51" s="1307">
        <v>41.9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80.3</v>
      </c>
      <c r="BY53" s="1307"/>
      <c r="BZ53" s="1307"/>
      <c r="CA53" s="1307"/>
      <c r="CB53" s="1307"/>
      <c r="CC53" s="1307"/>
      <c r="CD53" s="1307"/>
      <c r="CE53" s="1307"/>
      <c r="CF53" s="1307">
        <v>61.8</v>
      </c>
      <c r="CG53" s="1307"/>
      <c r="CH53" s="1307"/>
      <c r="CI53" s="1307"/>
      <c r="CJ53" s="1307"/>
      <c r="CK53" s="1307"/>
      <c r="CL53" s="1307"/>
      <c r="CM53" s="1307"/>
      <c r="CN53" s="1307">
        <v>63.1</v>
      </c>
      <c r="CO53" s="1307"/>
      <c r="CP53" s="1307"/>
      <c r="CQ53" s="1307"/>
      <c r="CR53" s="1307"/>
      <c r="CS53" s="1307"/>
      <c r="CT53" s="1307"/>
      <c r="CU53" s="1307"/>
      <c r="CV53" s="1307">
        <v>64.3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640</v>
      </c>
      <c r="AO55" s="1301"/>
      <c r="AP55" s="1301"/>
      <c r="AQ55" s="1301"/>
      <c r="AR55" s="1301"/>
      <c r="AS55" s="1301"/>
      <c r="AT55" s="1301"/>
      <c r="AU55" s="1301"/>
      <c r="AV55" s="1301"/>
      <c r="AW55" s="1301"/>
      <c r="AX55" s="1301"/>
      <c r="AY55" s="1301"/>
      <c r="AZ55" s="1301"/>
      <c r="BA55" s="1301"/>
      <c r="BB55" s="1305" t="s">
        <v>638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641</v>
      </c>
    </row>
    <row r="64" spans="1:109" x14ac:dyDescent="0.15">
      <c r="B64" s="1276"/>
      <c r="G64" s="1283"/>
      <c r="I64" s="1317"/>
      <c r="J64" s="1317"/>
      <c r="K64" s="1317"/>
      <c r="L64" s="1317"/>
      <c r="M64" s="1317"/>
      <c r="N64" s="1318"/>
      <c r="AM64" s="1283"/>
      <c r="AN64" s="1283" t="s">
        <v>634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642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637</v>
      </c>
      <c r="AO73" s="1305"/>
      <c r="AP73" s="1305"/>
      <c r="AQ73" s="1305"/>
      <c r="AR73" s="1305"/>
      <c r="AS73" s="1305"/>
      <c r="AT73" s="1305"/>
      <c r="AU73" s="1305"/>
      <c r="AV73" s="1305"/>
      <c r="AW73" s="1305"/>
      <c r="AX73" s="1305"/>
      <c r="AY73" s="1305"/>
      <c r="AZ73" s="1305"/>
      <c r="BA73" s="1305"/>
      <c r="BB73" s="1305" t="s">
        <v>638</v>
      </c>
      <c r="BC73" s="1305"/>
      <c r="BD73" s="1305"/>
      <c r="BE73" s="1305"/>
      <c r="BF73" s="1305"/>
      <c r="BG73" s="1305"/>
      <c r="BH73" s="1305"/>
      <c r="BI73" s="1305"/>
      <c r="BJ73" s="1305"/>
      <c r="BK73" s="1305"/>
      <c r="BL73" s="1305"/>
      <c r="BM73" s="1305"/>
      <c r="BN73" s="1305"/>
      <c r="BO73" s="1305"/>
      <c r="BP73" s="1307">
        <v>73.8</v>
      </c>
      <c r="BQ73" s="1307"/>
      <c r="BR73" s="1307"/>
      <c r="BS73" s="1307"/>
      <c r="BT73" s="1307"/>
      <c r="BU73" s="1307"/>
      <c r="BV73" s="1307"/>
      <c r="BW73" s="1307"/>
      <c r="BX73" s="1307">
        <v>69.2</v>
      </c>
      <c r="BY73" s="1307"/>
      <c r="BZ73" s="1307"/>
      <c r="CA73" s="1307"/>
      <c r="CB73" s="1307"/>
      <c r="CC73" s="1307"/>
      <c r="CD73" s="1307"/>
      <c r="CE73" s="1307"/>
      <c r="CF73" s="1307">
        <v>64.3</v>
      </c>
      <c r="CG73" s="1307"/>
      <c r="CH73" s="1307"/>
      <c r="CI73" s="1307"/>
      <c r="CJ73" s="1307"/>
      <c r="CK73" s="1307"/>
      <c r="CL73" s="1307"/>
      <c r="CM73" s="1307"/>
      <c r="CN73" s="1307">
        <v>56.2</v>
      </c>
      <c r="CO73" s="1307"/>
      <c r="CP73" s="1307"/>
      <c r="CQ73" s="1307"/>
      <c r="CR73" s="1307"/>
      <c r="CS73" s="1307"/>
      <c r="CT73" s="1307"/>
      <c r="CU73" s="1307"/>
      <c r="CV73" s="1307">
        <v>41.9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643</v>
      </c>
      <c r="BC75" s="1305"/>
      <c r="BD75" s="1305"/>
      <c r="BE75" s="1305"/>
      <c r="BF75" s="1305"/>
      <c r="BG75" s="1305"/>
      <c r="BH75" s="1305"/>
      <c r="BI75" s="1305"/>
      <c r="BJ75" s="1305"/>
      <c r="BK75" s="1305"/>
      <c r="BL75" s="1305"/>
      <c r="BM75" s="1305"/>
      <c r="BN75" s="1305"/>
      <c r="BO75" s="1305"/>
      <c r="BP75" s="1307">
        <v>12.6</v>
      </c>
      <c r="BQ75" s="1307"/>
      <c r="BR75" s="1307"/>
      <c r="BS75" s="1307"/>
      <c r="BT75" s="1307"/>
      <c r="BU75" s="1307"/>
      <c r="BV75" s="1307"/>
      <c r="BW75" s="1307"/>
      <c r="BX75" s="1307">
        <v>12.3</v>
      </c>
      <c r="BY75" s="1307"/>
      <c r="BZ75" s="1307"/>
      <c r="CA75" s="1307"/>
      <c r="CB75" s="1307"/>
      <c r="CC75" s="1307"/>
      <c r="CD75" s="1307"/>
      <c r="CE75" s="1307"/>
      <c r="CF75" s="1307">
        <v>12.2</v>
      </c>
      <c r="CG75" s="1307"/>
      <c r="CH75" s="1307"/>
      <c r="CI75" s="1307"/>
      <c r="CJ75" s="1307"/>
      <c r="CK75" s="1307"/>
      <c r="CL75" s="1307"/>
      <c r="CM75" s="1307"/>
      <c r="CN75" s="1307">
        <v>11.9</v>
      </c>
      <c r="CO75" s="1307"/>
      <c r="CP75" s="1307"/>
      <c r="CQ75" s="1307"/>
      <c r="CR75" s="1307"/>
      <c r="CS75" s="1307"/>
      <c r="CT75" s="1307"/>
      <c r="CU75" s="1307"/>
      <c r="CV75" s="1307">
        <v>10.199999999999999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640</v>
      </c>
      <c r="AO77" s="1301"/>
      <c r="AP77" s="1301"/>
      <c r="AQ77" s="1301"/>
      <c r="AR77" s="1301"/>
      <c r="AS77" s="1301"/>
      <c r="AT77" s="1301"/>
      <c r="AU77" s="1301"/>
      <c r="AV77" s="1301"/>
      <c r="AW77" s="1301"/>
      <c r="AX77" s="1301"/>
      <c r="AY77" s="1301"/>
      <c r="AZ77" s="1301"/>
      <c r="BA77" s="1301"/>
      <c r="BB77" s="1305" t="s">
        <v>638</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643</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gjw2DciRe+iENUSyrxV1sXrQCDXVEZG4TfkY9Fyjxa3T2Gle7oUymTypS203gm4rDCNfX/yGZJX+y3nv8Qgkg==" saltValue="kqm8LPkM5WXzMQ2h20ek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0"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TeJGJ0FGQr4QSxsiBDcEqqezaNkWHmFIoIIF9VLJtAUJRpdC6HgNKJIoc7Oa4c2SngGoO5xxjzAnmNqx6R9Sw==" saltValue="i4+cRHYVGUk8H5iZ9an4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Ctd7ZvJjFhkRxw5xo0QUxXVB8nE0r0/ctFGUUB5ryiBNiX0fqPGkpP5PH3tDixysjSliSeJWsMr44R0xDAWEA==" saltValue="vTOgsDQhMdA/7ZJbjijq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36974</v>
      </c>
      <c r="E3" s="161"/>
      <c r="F3" s="162">
        <v>66255</v>
      </c>
      <c r="G3" s="163"/>
      <c r="H3" s="164"/>
    </row>
    <row r="4" spans="1:8" x14ac:dyDescent="0.15">
      <c r="A4" s="165"/>
      <c r="B4" s="166"/>
      <c r="C4" s="167"/>
      <c r="D4" s="168">
        <v>19763</v>
      </c>
      <c r="E4" s="169"/>
      <c r="F4" s="170">
        <v>31822</v>
      </c>
      <c r="G4" s="171"/>
      <c r="H4" s="172"/>
    </row>
    <row r="5" spans="1:8" x14ac:dyDescent="0.15">
      <c r="A5" s="153" t="s">
        <v>553</v>
      </c>
      <c r="B5" s="158"/>
      <c r="C5" s="159"/>
      <c r="D5" s="160">
        <v>44297</v>
      </c>
      <c r="E5" s="161"/>
      <c r="F5" s="162">
        <v>47278</v>
      </c>
      <c r="G5" s="163"/>
      <c r="H5" s="164"/>
    </row>
    <row r="6" spans="1:8" x14ac:dyDescent="0.15">
      <c r="A6" s="165"/>
      <c r="B6" s="166"/>
      <c r="C6" s="167"/>
      <c r="D6" s="168">
        <v>19203</v>
      </c>
      <c r="E6" s="169"/>
      <c r="F6" s="170">
        <v>24096</v>
      </c>
      <c r="G6" s="171"/>
      <c r="H6" s="172"/>
    </row>
    <row r="7" spans="1:8" x14ac:dyDescent="0.15">
      <c r="A7" s="153" t="s">
        <v>554</v>
      </c>
      <c r="B7" s="158"/>
      <c r="C7" s="159"/>
      <c r="D7" s="160">
        <v>50538</v>
      </c>
      <c r="E7" s="161"/>
      <c r="F7" s="162">
        <v>44504</v>
      </c>
      <c r="G7" s="163"/>
      <c r="H7" s="164"/>
    </row>
    <row r="8" spans="1:8" x14ac:dyDescent="0.15">
      <c r="A8" s="165"/>
      <c r="B8" s="166"/>
      <c r="C8" s="167"/>
      <c r="D8" s="168">
        <v>19012</v>
      </c>
      <c r="E8" s="169"/>
      <c r="F8" s="170">
        <v>25876</v>
      </c>
      <c r="G8" s="171"/>
      <c r="H8" s="172"/>
    </row>
    <row r="9" spans="1:8" x14ac:dyDescent="0.15">
      <c r="A9" s="153" t="s">
        <v>555</v>
      </c>
      <c r="B9" s="158"/>
      <c r="C9" s="159"/>
      <c r="D9" s="160">
        <v>39164</v>
      </c>
      <c r="E9" s="161"/>
      <c r="F9" s="162">
        <v>47820</v>
      </c>
      <c r="G9" s="163"/>
      <c r="H9" s="164"/>
    </row>
    <row r="10" spans="1:8" x14ac:dyDescent="0.15">
      <c r="A10" s="165"/>
      <c r="B10" s="166"/>
      <c r="C10" s="167"/>
      <c r="D10" s="168">
        <v>15279</v>
      </c>
      <c r="E10" s="169"/>
      <c r="F10" s="170">
        <v>25855</v>
      </c>
      <c r="G10" s="171"/>
      <c r="H10" s="172"/>
    </row>
    <row r="11" spans="1:8" x14ac:dyDescent="0.15">
      <c r="A11" s="153" t="s">
        <v>556</v>
      </c>
      <c r="B11" s="158"/>
      <c r="C11" s="159"/>
      <c r="D11" s="160">
        <v>34449</v>
      </c>
      <c r="E11" s="161"/>
      <c r="F11" s="162">
        <v>41934</v>
      </c>
      <c r="G11" s="163"/>
      <c r="H11" s="164"/>
    </row>
    <row r="12" spans="1:8" x14ac:dyDescent="0.15">
      <c r="A12" s="165"/>
      <c r="B12" s="166"/>
      <c r="C12" s="173"/>
      <c r="D12" s="168">
        <v>15941</v>
      </c>
      <c r="E12" s="169"/>
      <c r="F12" s="170">
        <v>23352</v>
      </c>
      <c r="G12" s="171"/>
      <c r="H12" s="172"/>
    </row>
    <row r="13" spans="1:8" x14ac:dyDescent="0.15">
      <c r="A13" s="153"/>
      <c r="B13" s="158"/>
      <c r="C13" s="174"/>
      <c r="D13" s="175">
        <v>41084</v>
      </c>
      <c r="E13" s="176"/>
      <c r="F13" s="177">
        <v>49558</v>
      </c>
      <c r="G13" s="178"/>
      <c r="H13" s="164"/>
    </row>
    <row r="14" spans="1:8" x14ac:dyDescent="0.15">
      <c r="A14" s="165"/>
      <c r="B14" s="166"/>
      <c r="C14" s="167"/>
      <c r="D14" s="168">
        <v>17840</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7.74</v>
      </c>
      <c r="C19" s="179">
        <f>ROUND(VALUE(SUBSTITUTE(実質収支比率等に係る経年分析!G$48,"▲","-")),2)</f>
        <v>6.95</v>
      </c>
      <c r="D19" s="179">
        <f>ROUND(VALUE(SUBSTITUTE(実質収支比率等に係る経年分析!H$48,"▲","-")),2)</f>
        <v>3.85</v>
      </c>
      <c r="E19" s="179">
        <f>ROUND(VALUE(SUBSTITUTE(実質収支比率等に係る経年分析!I$48,"▲","-")),2)</f>
        <v>2.31</v>
      </c>
      <c r="F19" s="179">
        <f>ROUND(VALUE(SUBSTITUTE(実質収支比率等に係る経年分析!J$48,"▲","-")),2)</f>
        <v>1.87</v>
      </c>
    </row>
    <row r="20" spans="1:11" x14ac:dyDescent="0.15">
      <c r="A20" s="179" t="s">
        <v>55</v>
      </c>
      <c r="B20" s="179">
        <f>ROUND(VALUE(SUBSTITUTE(実質収支比率等に係る経年分析!F$47,"▲","-")),2)</f>
        <v>30.05</v>
      </c>
      <c r="C20" s="179">
        <f>ROUND(VALUE(SUBSTITUTE(実質収支比率等に係る経年分析!G$47,"▲","-")),2)</f>
        <v>28.75</v>
      </c>
      <c r="D20" s="179">
        <f>ROUND(VALUE(SUBSTITUTE(実質収支比率等に係る経年分析!H$47,"▲","-")),2)</f>
        <v>25.86</v>
      </c>
      <c r="E20" s="179">
        <f>ROUND(VALUE(SUBSTITUTE(実質収支比率等に係る経年分析!I$47,"▲","-")),2)</f>
        <v>19.149999999999999</v>
      </c>
      <c r="F20" s="179">
        <f>ROUND(VALUE(SUBSTITUTE(実質収支比率等に係る経年分析!J$47,"▲","-")),2)</f>
        <v>14.84</v>
      </c>
    </row>
    <row r="21" spans="1:11" x14ac:dyDescent="0.15">
      <c r="A21" s="179" t="s">
        <v>56</v>
      </c>
      <c r="B21" s="179">
        <f>IF(ISNUMBER(VALUE(SUBSTITUTE(実質収支比率等に係る経年分析!F$49,"▲","-"))),ROUND(VALUE(SUBSTITUTE(実質収支比率等に係る経年分析!F$49,"▲","-")),2),NA())</f>
        <v>-3.22</v>
      </c>
      <c r="C21" s="179">
        <f>IF(ISNUMBER(VALUE(SUBSTITUTE(実質収支比率等に係る経年分析!G$49,"▲","-"))),ROUND(VALUE(SUBSTITUTE(実質収支比率等に係る経年分析!G$49,"▲","-")),2),NA())</f>
        <v>-1.52</v>
      </c>
      <c r="D21" s="179">
        <f>IF(ISNUMBER(VALUE(SUBSTITUTE(実質収支比率等に係る経年分析!H$49,"▲","-"))),ROUND(VALUE(SUBSTITUTE(実質収支比率等に係る経年分析!H$49,"▲","-")),2),NA())</f>
        <v>-6.14</v>
      </c>
      <c r="E21" s="179">
        <f>IF(ISNUMBER(VALUE(SUBSTITUTE(実質収支比率等に係る経年分析!I$49,"▲","-"))),ROUND(VALUE(SUBSTITUTE(実質収支比率等に係る経年分析!I$49,"▲","-")),2),NA())</f>
        <v>-6.22</v>
      </c>
      <c r="F21" s="179">
        <f>IF(ISNUMBER(VALUE(SUBSTITUTE(実質収支比率等に係る経年分析!J$49,"▲","-"))),ROUND(VALUE(SUBSTITUTE(実質収支比率等に係る経年分析!J$49,"▲","-")),2),NA())</f>
        <v>-4.7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小郡市住宅新築資金等貸付事業特別会計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小郡市介護保険事業特別会計（介護サービス事業勘定）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小郡市後期高齢者医療特別会計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小郡市介護保険事業特別会計（介護保険事業勘定）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小郡市工業団地整備事業特別会計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1.78</v>
      </c>
    </row>
    <row r="35" spans="1:16" x14ac:dyDescent="0.15">
      <c r="A35" s="180" t="str">
        <f>IF(連結実質赤字比率に係る赤字・黒字の構成分析!C$35="",NA(),連結実質赤字比率に係る赤字・黒字の構成分析!C$35)</f>
        <v>小郡市下水道事業会計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2.86</v>
      </c>
    </row>
    <row r="36" spans="1:16" x14ac:dyDescent="0.15">
      <c r="A36" s="180" t="str">
        <f>IF(連結実質赤字比率に係る赤字・黒字の構成分析!C$34="",NA(),連結実質赤字比率に係る赤字・黒字の構成分析!C$34)</f>
        <v>小郡市国民健康保険事業特別会計</v>
      </c>
      <c r="B36" s="180">
        <f>IF(ROUND(VALUE(SUBSTITUTE(連結実質赤字比率に係る赤字・黒字の構成分析!F$34,"▲", "-")), 2) &lt; 0, ABS(ROUND(VALUE(SUBSTITUTE(連結実質赤字比率に係る赤字・黒字の構成分析!F$34,"▲", "-")), 2)), NA())</f>
        <v>7.23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6.07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4.6399999999999997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0.83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1857</v>
      </c>
      <c r="E42" s="181"/>
      <c r="F42" s="181"/>
      <c r="G42" s="181">
        <f>'実質公債費比率（分子）の構造'!L$52</f>
        <v>1804</v>
      </c>
      <c r="H42" s="181"/>
      <c r="I42" s="181"/>
      <c r="J42" s="181">
        <f>'実質公債費比率（分子）の構造'!M$52</f>
        <v>1828</v>
      </c>
      <c r="K42" s="181"/>
      <c r="L42" s="181"/>
      <c r="M42" s="181">
        <f>'実質公債費比率（分子）の構造'!N$52</f>
        <v>1812</v>
      </c>
      <c r="N42" s="181"/>
      <c r="O42" s="181"/>
      <c r="P42" s="181">
        <f>'実質公債費比率（分子）の構造'!O$52</f>
        <v>1732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292</v>
      </c>
      <c r="C44" s="181"/>
      <c r="D44" s="181"/>
      <c r="E44" s="181">
        <f>'実質公債費比率（分子）の構造'!L$50</f>
        <v>302</v>
      </c>
      <c r="F44" s="181"/>
      <c r="G44" s="181"/>
      <c r="H44" s="181">
        <f>'実質公債費比率（分子）の構造'!M$50</f>
        <v>300</v>
      </c>
      <c r="I44" s="181"/>
      <c r="J44" s="181"/>
      <c r="K44" s="181">
        <f>'実質公債費比率（分子）の構造'!N$50</f>
        <v>294</v>
      </c>
      <c r="L44" s="181"/>
      <c r="M44" s="181"/>
      <c r="N44" s="181">
        <f>'実質公債費比率（分子）の構造'!O$50</f>
        <v>318</v>
      </c>
      <c r="O44" s="181"/>
      <c r="P44" s="181"/>
    </row>
    <row r="45" spans="1:16" x14ac:dyDescent="0.15">
      <c r="A45" s="181" t="s">
        <v>66</v>
      </c>
      <c r="B45" s="181">
        <f>'実質公債費比率（分子）の構造'!K$49</f>
        <v>5</v>
      </c>
      <c r="C45" s="181"/>
      <c r="D45" s="181"/>
      <c r="E45" s="181">
        <f>'実質公債費比率（分子）の構造'!L$49</f>
        <v>11</v>
      </c>
      <c r="F45" s="181"/>
      <c r="G45" s="181"/>
      <c r="H45" s="181">
        <f>'実質公債費比率（分子）の構造'!M$49</f>
        <v>18</v>
      </c>
      <c r="I45" s="181"/>
      <c r="J45" s="181"/>
      <c r="K45" s="181">
        <f>'実質公債費比率（分子）の構造'!N$49</f>
        <v>22</v>
      </c>
      <c r="L45" s="181"/>
      <c r="M45" s="181"/>
      <c r="N45" s="181">
        <f>'実質公債費比率（分子）の構造'!O$49</f>
        <v>30</v>
      </c>
      <c r="O45" s="181"/>
      <c r="P45" s="181"/>
    </row>
    <row r="46" spans="1:16" x14ac:dyDescent="0.15">
      <c r="A46" s="181" t="s">
        <v>67</v>
      </c>
      <c r="B46" s="181">
        <f>'実質公債費比率（分子）の構造'!K$48</f>
        <v>578</v>
      </c>
      <c r="C46" s="181"/>
      <c r="D46" s="181"/>
      <c r="E46" s="181">
        <f>'実質公債費比率（分子）の構造'!L$48</f>
        <v>596</v>
      </c>
      <c r="F46" s="181"/>
      <c r="G46" s="181"/>
      <c r="H46" s="181">
        <f>'実質公債費比率（分子）の構造'!M$48</f>
        <v>544</v>
      </c>
      <c r="I46" s="181"/>
      <c r="J46" s="181"/>
      <c r="K46" s="181">
        <f>'実質公債費比率（分子）の構造'!N$48</f>
        <v>566</v>
      </c>
      <c r="L46" s="181"/>
      <c r="M46" s="181"/>
      <c r="N46" s="181">
        <f>'実質公債費比率（分子）の構造'!O$48</f>
        <v>294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2178</v>
      </c>
      <c r="C49" s="181"/>
      <c r="D49" s="181"/>
      <c r="E49" s="181">
        <f>'実質公債費比率（分子）の構造'!L$45</f>
        <v>2108</v>
      </c>
      <c r="F49" s="181"/>
      <c r="G49" s="181"/>
      <c r="H49" s="181">
        <f>'実質公債費比率（分子）の構造'!M$45</f>
        <v>2115</v>
      </c>
      <c r="I49" s="181"/>
      <c r="J49" s="181"/>
      <c r="K49" s="181">
        <f>'実質公債費比率（分子）の構造'!N$45</f>
        <v>2084</v>
      </c>
      <c r="L49" s="181"/>
      <c r="M49" s="181"/>
      <c r="N49" s="181">
        <f>'実質公債費比率（分子）の構造'!O$45</f>
        <v>1802</v>
      </c>
      <c r="O49" s="181"/>
      <c r="P49" s="181"/>
    </row>
    <row r="50" spans="1:16" x14ac:dyDescent="0.15">
      <c r="A50" s="181" t="s">
        <v>71</v>
      </c>
      <c r="B50" s="181" t="e">
        <f>NA()</f>
        <v>#N/A</v>
      </c>
      <c r="C50" s="181">
        <f>IF(ISNUMBER('実質公債費比率（分子）の構造'!K$53),'実質公債費比率（分子）の構造'!K$53,NA())</f>
        <v>1196</v>
      </c>
      <c r="D50" s="181" t="e">
        <f>NA()</f>
        <v>#N/A</v>
      </c>
      <c r="E50" s="181" t="e">
        <f>NA()</f>
        <v>#N/A</v>
      </c>
      <c r="F50" s="181">
        <f>IF(ISNUMBER('実質公債費比率（分子）の構造'!L$53),'実質公債費比率（分子）の構造'!L$53,NA())</f>
        <v>1213</v>
      </c>
      <c r="G50" s="181" t="e">
        <f>NA()</f>
        <v>#N/A</v>
      </c>
      <c r="H50" s="181" t="e">
        <f>NA()</f>
        <v>#N/A</v>
      </c>
      <c r="I50" s="181">
        <f>IF(ISNUMBER('実質公債費比率（分子）の構造'!M$53),'実質公債費比率（分子）の構造'!M$53,NA())</f>
        <v>1149</v>
      </c>
      <c r="J50" s="181" t="e">
        <f>NA()</f>
        <v>#N/A</v>
      </c>
      <c r="K50" s="181" t="e">
        <f>NA()</f>
        <v>#N/A</v>
      </c>
      <c r="L50" s="181">
        <f>IF(ISNUMBER('実質公債費比率（分子）の構造'!N$53),'実質公債費比率（分子）の構造'!N$53,NA())</f>
        <v>1154</v>
      </c>
      <c r="M50" s="181" t="e">
        <f>NA()</f>
        <v>#N/A</v>
      </c>
      <c r="N50" s="181" t="e">
        <f>NA()</f>
        <v>#N/A</v>
      </c>
      <c r="O50" s="181">
        <f>IF(ISNUMBER('実質公債費比率（分子）の構造'!O$53),'実質公債費比率（分子）の構造'!O$53,NA())</f>
        <v>712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19575</v>
      </c>
      <c r="E56" s="180"/>
      <c r="F56" s="180"/>
      <c r="G56" s="180">
        <f>'将来負担比率（分子）の構造'!J$52</f>
        <v>19518</v>
      </c>
      <c r="H56" s="180"/>
      <c r="I56" s="180"/>
      <c r="J56" s="180">
        <f>'将来負担比率（分子）の構造'!K$52</f>
        <v>19427</v>
      </c>
      <c r="K56" s="180"/>
      <c r="L56" s="180"/>
      <c r="M56" s="180">
        <f>'将来負担比率（分子）の構造'!L$52</f>
        <v>19019</v>
      </c>
      <c r="N56" s="180"/>
      <c r="O56" s="180"/>
      <c r="P56" s="180">
        <f>'将来負担比率（分子）の構造'!M$52</f>
        <v>18639</v>
      </c>
    </row>
    <row r="57" spans="1:16" x14ac:dyDescent="0.15">
      <c r="A57" s="180" t="s">
        <v>42</v>
      </c>
      <c r="B57" s="180"/>
      <c r="C57" s="180"/>
      <c r="D57" s="180">
        <f>'将来負担比率（分子）の構造'!I$51</f>
        <v>328</v>
      </c>
      <c r="E57" s="180"/>
      <c r="F57" s="180"/>
      <c r="G57" s="180">
        <f>'将来負担比率（分子）の構造'!J$51</f>
        <v>266</v>
      </c>
      <c r="H57" s="180"/>
      <c r="I57" s="180"/>
      <c r="J57" s="180">
        <f>'将来負担比率（分子）の構造'!K$51</f>
        <v>228</v>
      </c>
      <c r="K57" s="180"/>
      <c r="L57" s="180"/>
      <c r="M57" s="180">
        <f>'将来負担比率（分子）の構造'!L$51</f>
        <v>162</v>
      </c>
      <c r="N57" s="180"/>
      <c r="O57" s="180"/>
      <c r="P57" s="180">
        <f>'将来負担比率（分子）の構造'!M$51</f>
        <v>124</v>
      </c>
    </row>
    <row r="58" spans="1:16" x14ac:dyDescent="0.15">
      <c r="A58" s="180" t="s">
        <v>41</v>
      </c>
      <c r="B58" s="180"/>
      <c r="C58" s="180"/>
      <c r="D58" s="180">
        <f>'将来負担比率（分子）の構造'!I$50</f>
        <v>4621</v>
      </c>
      <c r="E58" s="180"/>
      <c r="F58" s="180"/>
      <c r="G58" s="180">
        <f>'将来負担比率（分子）の構造'!J$50</f>
        <v>4667</v>
      </c>
      <c r="H58" s="180"/>
      <c r="I58" s="180"/>
      <c r="J58" s="180">
        <f>'将来負担比率（分子）の構造'!K$50</f>
        <v>4525</v>
      </c>
      <c r="K58" s="180"/>
      <c r="L58" s="180"/>
      <c r="M58" s="180">
        <f>'将来負担比率（分子）の構造'!L$50</f>
        <v>3911</v>
      </c>
      <c r="N58" s="180"/>
      <c r="O58" s="180"/>
      <c r="P58" s="180">
        <f>'将来負担比率（分子）の構造'!M$50</f>
        <v>3618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2042</v>
      </c>
      <c r="C62" s="180"/>
      <c r="D62" s="180"/>
      <c r="E62" s="180">
        <f>'将来負担比率（分子）の構造'!J$45</f>
        <v>1768</v>
      </c>
      <c r="F62" s="180"/>
      <c r="G62" s="180"/>
      <c r="H62" s="180">
        <f>'将来負担比率（分子）の構造'!K$45</f>
        <v>1733</v>
      </c>
      <c r="I62" s="180"/>
      <c r="J62" s="180"/>
      <c r="K62" s="180">
        <f>'将来負担比率（分子）の構造'!L$45</f>
        <v>1532</v>
      </c>
      <c r="L62" s="180"/>
      <c r="M62" s="180"/>
      <c r="N62" s="180">
        <f>'将来負担比率（分子）の構造'!M$45</f>
        <v>1284</v>
      </c>
      <c r="O62" s="180"/>
      <c r="P62" s="180"/>
    </row>
    <row r="63" spans="1:16" x14ac:dyDescent="0.15">
      <c r="A63" s="180" t="s">
        <v>34</v>
      </c>
      <c r="B63" s="180">
        <f>'将来負担比率（分子）の構造'!I$44</f>
        <v>1976</v>
      </c>
      <c r="C63" s="180"/>
      <c r="D63" s="180"/>
      <c r="E63" s="180">
        <f>'将来負担比率（分子）の構造'!J$44</f>
        <v>1773</v>
      </c>
      <c r="F63" s="180"/>
      <c r="G63" s="180"/>
      <c r="H63" s="180">
        <f>'将来負担比率（分子）の構造'!K$44</f>
        <v>1667</v>
      </c>
      <c r="I63" s="180"/>
      <c r="J63" s="180"/>
      <c r="K63" s="180">
        <f>'将来負担比率（分子）の構造'!L$44</f>
        <v>1369</v>
      </c>
      <c r="L63" s="180"/>
      <c r="M63" s="180"/>
      <c r="N63" s="180">
        <f>'将来負担比率（分子）の構造'!M$44</f>
        <v>1079</v>
      </c>
      <c r="O63" s="180"/>
      <c r="P63" s="180"/>
    </row>
    <row r="64" spans="1:16" x14ac:dyDescent="0.15">
      <c r="A64" s="180" t="s">
        <v>33</v>
      </c>
      <c r="B64" s="180">
        <f>'将来負担比率（分子）の構造'!I$43</f>
        <v>8556</v>
      </c>
      <c r="C64" s="180"/>
      <c r="D64" s="180"/>
      <c r="E64" s="180">
        <f>'将来負担比率（分子）の構造'!J$43</f>
        <v>8744</v>
      </c>
      <c r="F64" s="180"/>
      <c r="G64" s="180"/>
      <c r="H64" s="180">
        <f>'将来負担比率（分子）の構造'!K$43</f>
        <v>8149</v>
      </c>
      <c r="I64" s="180"/>
      <c r="J64" s="180"/>
      <c r="K64" s="180">
        <f>'将来負担比率（分子）の構造'!L$43</f>
        <v>7543</v>
      </c>
      <c r="L64" s="180"/>
      <c r="M64" s="180"/>
      <c r="N64" s="180">
        <f>'将来負担比率（分子）の構造'!M$43</f>
        <v>6103</v>
      </c>
      <c r="O64" s="180"/>
      <c r="P64" s="180"/>
    </row>
    <row r="65" spans="1:16" x14ac:dyDescent="0.15">
      <c r="A65" s="180" t="s">
        <v>32</v>
      </c>
      <c r="B65" s="180">
        <f>'将来負担比率（分子）の構造'!I$42</f>
        <v>676</v>
      </c>
      <c r="C65" s="180"/>
      <c r="D65" s="180"/>
      <c r="E65" s="180">
        <f>'将来負担比率（分子）の構造'!J$42</f>
        <v>617</v>
      </c>
      <c r="F65" s="180"/>
      <c r="G65" s="180"/>
      <c r="H65" s="180">
        <f>'将来負担比率（分子）の構造'!K$42</f>
        <v>533</v>
      </c>
      <c r="I65" s="180"/>
      <c r="J65" s="180"/>
      <c r="K65" s="180">
        <f>'将来負担比率（分子）の構造'!L$42</f>
        <v>445</v>
      </c>
      <c r="L65" s="180"/>
      <c r="M65" s="180"/>
      <c r="N65" s="180">
        <f>'将来負担比率（分子）の構造'!M$42</f>
        <v>323</v>
      </c>
      <c r="O65" s="180"/>
      <c r="P65" s="180"/>
    </row>
    <row r="66" spans="1:16" x14ac:dyDescent="0.15">
      <c r="A66" s="180" t="s">
        <v>31</v>
      </c>
      <c r="B66" s="180">
        <f>'将来負担比率（分子）の構造'!I$41</f>
        <v>18338</v>
      </c>
      <c r="C66" s="180"/>
      <c r="D66" s="180"/>
      <c r="E66" s="180">
        <f>'将来負担比率（分子）の構造'!J$41</f>
        <v>18331</v>
      </c>
      <c r="F66" s="180"/>
      <c r="G66" s="180"/>
      <c r="H66" s="180">
        <f>'将来負担比率（分子）の構造'!K$41</f>
        <v>18353</v>
      </c>
      <c r="I66" s="180"/>
      <c r="J66" s="180"/>
      <c r="K66" s="180">
        <f>'将来負担比率（分子）の構造'!L$41</f>
        <v>17742</v>
      </c>
      <c r="L66" s="180"/>
      <c r="M66" s="180"/>
      <c r="N66" s="180">
        <f>'将来負担比率（分子）の構造'!M$41</f>
        <v>17771</v>
      </c>
      <c r="O66" s="180"/>
      <c r="P66" s="180"/>
    </row>
    <row r="67" spans="1:16" x14ac:dyDescent="0.15">
      <c r="A67" s="180" t="s">
        <v>75</v>
      </c>
      <c r="B67" s="180" t="e">
        <f>NA()</f>
        <v>#N/A</v>
      </c>
      <c r="C67" s="180">
        <f>IF(ISNUMBER('将来負担比率（分子）の構造'!I$53), IF('将来負担比率（分子）の構造'!I$53 &lt; 0, 0, '将来負担比率（分子）の構造'!I$53), NA())</f>
        <v>7064</v>
      </c>
      <c r="D67" s="180" t="e">
        <f>NA()</f>
        <v>#N/A</v>
      </c>
      <c r="E67" s="180" t="e">
        <f>NA()</f>
        <v>#N/A</v>
      </c>
      <c r="F67" s="180">
        <f>IF(ISNUMBER('将来負担比率（分子）の構造'!J$53), IF('将来負担比率（分子）の構造'!J$53 &lt; 0, 0, '将来負担比率（分子）の構造'!J$53), NA())</f>
        <v>6782</v>
      </c>
      <c r="G67" s="180" t="e">
        <f>NA()</f>
        <v>#N/A</v>
      </c>
      <c r="H67" s="180" t="e">
        <f>NA()</f>
        <v>#N/A</v>
      </c>
      <c r="I67" s="180">
        <f>IF(ISNUMBER('将来負担比率（分子）の構造'!K$53), IF('将来負担比率（分子）の構造'!K$53 &lt; 0, 0, '将来負担比率（分子）の構造'!K$53), NA())</f>
        <v>6255</v>
      </c>
      <c r="J67" s="180" t="e">
        <f>NA()</f>
        <v>#N/A</v>
      </c>
      <c r="K67" s="180" t="e">
        <f>NA()</f>
        <v>#N/A</v>
      </c>
      <c r="L67" s="180">
        <f>IF(ISNUMBER('将来負担比率（分子）の構造'!L$53), IF('将来負担比率（分子）の構造'!L$53 &lt; 0, 0, '将来負担比率（分子）の構造'!L$53), NA())</f>
        <v>5539</v>
      </c>
      <c r="M67" s="180" t="e">
        <f>NA()</f>
        <v>#N/A</v>
      </c>
      <c r="N67" s="180" t="e">
        <f>NA()</f>
        <v>#N/A</v>
      </c>
      <c r="O67" s="180">
        <f>IF(ISNUMBER('将来負担比率（分子）の構造'!M$53), IF('将来負担比率（分子）の構造'!M$53 &lt; 0, 0, '将来負担比率（分子）の構造'!M$53), NA())</f>
        <v>4179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2971</v>
      </c>
      <c r="C72" s="184">
        <f>基金残高に係る経年分析!G55</f>
        <v>2224</v>
      </c>
      <c r="D72" s="184">
        <f>基金残高に係る経年分析!H55</f>
        <v>1728</v>
      </c>
    </row>
    <row r="73" spans="1:16" x14ac:dyDescent="0.15">
      <c r="A73" s="183" t="s">
        <v>78</v>
      </c>
      <c r="B73" s="184">
        <f>基金残高に係る経年分析!F56</f>
        <v>242</v>
      </c>
      <c r="C73" s="184">
        <f>基金残高に係る経年分析!G56</f>
        <v>46</v>
      </c>
      <c r="D73" s="184">
        <f>基金残高に係る経年分析!H56</f>
        <v>46</v>
      </c>
    </row>
    <row r="74" spans="1:16" x14ac:dyDescent="0.15">
      <c r="A74" s="183" t="s">
        <v>79</v>
      </c>
      <c r="B74" s="184">
        <f>基金残高に係る経年分析!F57</f>
        <v>803</v>
      </c>
      <c r="C74" s="184">
        <f>基金残高に係る経年分析!G57</f>
        <v>1027</v>
      </c>
      <c r="D74" s="184">
        <f>基金残高に係る経年分析!H57</f>
        <v>1140</v>
      </c>
    </row>
  </sheetData>
  <sheetProtection algorithmName="SHA-512" hashValue="MAqVkPWIPKwJp+a8c+xm63lz6X0W/6y37gmQyHwFlTFte9BcRTe/LAg25W6IKUmBsXaklKZLKoK1b5M4zqfEWQ==" saltValue="jFajbRwN8N74oEgoXWBs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2020-03-17T23:45:26Z</cp:lastPrinted>
  <dcterms:created xsi:type="dcterms:W3CDTF">2020-02-10T05:51:03Z</dcterms:created>
  <dcterms:modified xsi:type="dcterms:W3CDTF">2020-08-19T23:48:39Z</dcterms:modified>
  <cp:category/>
</cp:coreProperties>
</file>