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250" yWindow="135" windowWidth="21495" windowHeight="9885"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 name="Sheet4" sheetId="21" r:id="rId18"/>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U36" i="10"/>
  <c r="BE35" i="10"/>
  <c r="BE34" i="10"/>
  <c r="C34" i="10"/>
  <c r="C35" i="10" s="1"/>
  <c r="C36" i="10" l="1"/>
  <c r="C37"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<sst xmlns="http://schemas.openxmlformats.org/spreadsheetml/2006/main" count="1138" uniqueCount="610">
  <si>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</si>
  <si>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</si>
  <si>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</si>
  <si>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</si>
  <si>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</si>
  <si>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</si>
  <si>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</si>
  <si>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</si>
  <si>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</si>
  <si>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</si>
  <si>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</si>
  <si>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</si>
  <si>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</si>
  <si>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</si>
  <si>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</si>
  <si>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</si>
  <si>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</si>
  <si>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</si>
  <si>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</si>
  <si>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</si>
  <si>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</si>
  <si>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</si>
  <si>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</si>
  <si>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</si>
  <si>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</si>
  <si>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</si>
  <si>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</si>
  <si>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</si>
  <si>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</si>
  <si>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</si>
  <si>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</si>
  <si>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</si>
  <si>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</si>
  <si>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</si>
  <si>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</si>
  <si>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</si>
  <si>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</si>
  <si>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</si>
  <si>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</si>
  <si>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</si>
  <si>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</si>
  <si>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</si>
  <si>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</si>
  <si>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</si>
  <si>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</si>
  <si>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</si>
  <si>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</si>
  <si>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</si>
  <si>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</si>
  <si>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</si>
  <si>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</si>
  <si>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</si>
  <si>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</si>
  <si>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</si>
  <si>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</si>
  <si>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</si>
  <si>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</si>
  <si>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</si>
  <si>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</si>
  <si>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</si>
  <si>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</si>
  <si>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</si>
  <si>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</si>
  <si>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</si>
  <si>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</si>
  <si>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</si>
  <si>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</si>
  <si>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</si>
  <si>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</si>
  <si>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</si>
  <si>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</si>
  <si>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</si>
  <si>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</si>
  <si>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</si>
  <si>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</si>
  <si>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</si>
  <si>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</si>
  <si>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</si>
  <si>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</si>
  <si>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</si>
  <si>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</si>
  <si>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</si>
  <si>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</si>
  <si>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</si>
  <si>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</si>
  <si>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</si>
  <si>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</si>
  <si>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</si>
  <si>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</si>
  <si>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</si>
  <si>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</si>
  <si>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</si>
  <si>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</si>
  <si>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</si>
  <si>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</si>
  <si>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</si>
  <si>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</si>
  <si>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</si>
  <si>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田川市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</si>
  <si>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</si>
  <si>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</si>
  <si>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</si>
  <si>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</si>
  <si>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</si>
  <si>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</si>
  <si>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</si>
  <si>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</si>
  <si>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</si>
  <si>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</si>
  <si>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</si>
  <si>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</si>
  <si>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</si>
  <si>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</si>
  <si>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</si>
  <si>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</si>
  <si>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</si>
  <si>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</si>
  <si>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</si>
  <si>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</si>
  <si>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</si>
  <si>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</si>
  <si>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</si>
  <si>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</si>
  <si>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</si>
  <si>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</si>
  <si>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</si>
  <si>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</si>
  <si>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</si>
  <si>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</si>
  <si>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</si>
  <si>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</si>
  <si>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</si>
  <si>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</si>
  <si>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</si>
  <si>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</si>
  <si>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</si>
  <si>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</si>
  <si>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</si>
  <si>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</si>
  <si>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</si>
  <si>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</si>
  <si>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</si>
  <si>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</si>
  <si>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</si>
  <si>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</si>
  <si>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</si>
  <si>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</si>
  <si>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</si>
  <si>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</si>
  <si>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</si>
  <si>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</si>
  <si>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</si>
  <si>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</si>
  <si>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</si>
  <si>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</si>
  <si>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</si>
  <si>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</si>
  <si>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</si>
  <si>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</si>
  <si>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</si>
  <si>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</si>
  <si>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</si>
  <si>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</si>
  <si>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</si>
  <si>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</si>
  <si>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</si>
  <si>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</si>
  <si>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</si>
  <si>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</si>
  <si>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</si>
  <si>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</si>
  <si>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</si>
  <si>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</si>
  <si>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</si>
  <si>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</si>
  <si>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</si>
  <si>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</si>
  <si>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</si>
  <si>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</si>
  <si>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</si>
  <si>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</si>
  <si>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</si>
  <si>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</si>
  <si>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</si>
  <si>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</si>
  <si>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</si>
  <si>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</si>
  <si>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</si>
  <si>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</si>
  <si>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</si>
  <si>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</si>
  <si>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</si>
  <si>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</si>
  <si>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</si>
  <si>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</si>
  <si>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</si>
  <si>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</si>
  <si>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</si>
  <si>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</si>
  <si>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</si>
  <si>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</si>
  <si>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</si>
  <si>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</si>
  <si>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</si>
  <si>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</si>
  <si>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</si>
  <si>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</si>
  <si>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</si>
  <si>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</si>
  <si>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</si>
  <si>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</si>
  <si>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</si>
  <si>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</si>
  <si>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</si>
  <si>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</si>
  <si>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</si>
  <si>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福岡県田川市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</si>
  <si>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</si>
  <si>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</si>
  <si>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</si>
  <si>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</si>
  <si>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</si>
  <si>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</si>
  <si>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</si>
  <si>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</si>
  <si>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</si>
  <si>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</si>
  <si>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</si>
  <si>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</si>
  <si>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</si>
  <si>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</si>
  <si>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</si>
  <si>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</si>
  <si>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</si>
  <si>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</si>
  <si>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</si>
  <si>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</si>
  <si>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</si>
  <si>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</si>
  <si>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</si>
  <si>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</si>
  <si>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</si>
  <si>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</si>
  <si>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</si>
  <si>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</si>
  <si>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</si>
  <si>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</si>
  <si>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</si>
  <si>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</si>
  <si>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</si>
  <si>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</si>
  <si>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</si>
  <si>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</si>
  <si>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</si>
  <si>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</si>
  <si>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</si>
  <si>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</si>
  <si>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</si>
  <si>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</si>
  <si>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</si>
  <si>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</si>
  <si>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</si>
  <si>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</si>
  <si>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</si>
  <si>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</si>
  <si>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</si>
  <si>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</si>
  <si>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</si>
  <si>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</si>
  <si>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</si>
  <si>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</si>
  <si>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</si>
  <si>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</si>
  <si>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</si>
  <si>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</si>
  <si>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</si>
  <si>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</si>
  <si>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</si>
  <si>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</si>
  <si>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</si>
  <si>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</si>
  <si>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</si>
  <si>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</si>
  <si>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</si>
  <si>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</si>
  <si>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</si>
  <si>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</si>
  <si>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</si>
  <si>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</si>
  <si>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</si>
  <si>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</si>
  <si>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</si>
  <si>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</si>
  <si>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</si>
  <si>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</si>
  <si>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</si>
  <si>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</si>
  <si>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</si>
  <si>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</si>
  <si>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</si>
  <si>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</si>
  <si>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</si>
  <si>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</si>
  <si>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</si>
  <si>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</si>
  <si>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</si>
  <si>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</si>
  <si>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</si>
  <si>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</si>
  <si>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</si>
  <si>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</si>
  <si>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</si>
  <si>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</si>
  <si>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</si>
  <si>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</si>
  <si>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</si>
  <si>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</si>
  <si>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</si>
  <si>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</si>
  <si>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</si>
  <si>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</si>
  <si>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</si>
  <si>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</si>
  <si>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</si>
  <si>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</si>
  <si>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</si>
  <si>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</si>
  <si>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</si>
  <si>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</si>
  <si>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</si>
  <si>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</si>
  <si>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</si>
  <si>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</si>
  <si>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</si>
  <si>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</si>
  <si>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</si>
  <si>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</si>
  <si>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</si>
  <si>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</si>
  <si>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</si>
  <si>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</si>
  <si>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</si>
  <si>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</si>
  <si>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</si>
  <si>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</si>
  <si>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</si>
  <si>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</si>
  <si>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</si>
  <si>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</si>
  <si>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</si>
  <si>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</si>
  <si>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</si>
  <si>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</si>
  <si>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</si>
  <si>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</si>
  <si>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</si>
  <si>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</si>
  <si>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</si>
  <si>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</si>
  <si>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</si>
  <si>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</si>
  <si>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</si>
  <si>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</si>
  <si>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</si>
  <si>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</si>
  <si>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福岡県田川市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</si>
  <si>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</si>
  <si>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</si>
  <si>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</si>
  <si>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</si>
  <si>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</si>
  <si>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</si>
  <si>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</si>
  <si>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</si>
  <si>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</si>
  <si>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</si>
  <si>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</si>
  <si>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</si>
  <si>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</si>
  <si>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</si>
  <si>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</si>
  <si>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</si>
  <si>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</si>
  <si>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</si>
  <si>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</si>
  <si>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</si>
  <si>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急患医療特別会計</t>
    <phoneticPr fontId="5"/>
  </si>
  <si>
    <t>田川市等三線沿線地域交通体系整備事業基金特別会計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</si>
  <si>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</si>
  <si>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</si>
  <si>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</si>
  <si>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</si>
  <si>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</si>
  <si>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</si>
  <si>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</si>
  <si>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</si>
  <si>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</si>
  <si>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</si>
  <si>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</si>
  <si>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</si>
  <si>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</si>
  <si>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</si>
  <si>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</si>
  <si>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</si>
  <si>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</si>
  <si>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</si>
  <si>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</si>
  <si>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</si>
  <si>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</si>
  <si>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</si>
  <si>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</si>
  <si>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</si>
  <si>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</si>
  <si>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</si>
  <si>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</si>
  <si>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</si>
  <si>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</si>
  <si>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</si>
  <si>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</si>
  <si>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</si>
  <si>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</si>
  <si>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</si>
  <si>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</si>
  <si>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</si>
  <si>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</si>
  <si>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</si>
  <si>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</si>
  <si>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</si>
  <si>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</si>
  <si>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</si>
  <si>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</si>
  <si>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</si>
  <si>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</si>
  <si>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</si>
  <si>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</si>
  <si>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</si>
  <si>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</si>
  <si>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</si>
  <si>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</si>
  <si>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</si>
  <si>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</si>
  <si>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</si>
  <si>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</si>
  <si>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</si>
  <si>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</si>
  <si>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</si>
  <si>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</si>
  <si>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</si>
  <si>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</si>
  <si>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</si>
  <si>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</si>
  <si>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</si>
  <si>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</si>
  <si>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</si>
  <si>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</si>
  <si>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</si>
  <si>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</si>
  <si>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</si>
  <si>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</si>
  <si>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</si>
  <si>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</si>
  <si>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</si>
  <si>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</si>
  <si>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</si>
  <si>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</si>
  <si>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</si>
  <si>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</si>
  <si>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</si>
  <si>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</si>
  <si>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</si>
  <si>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</si>
  <si>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</si>
  <si>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</si>
  <si>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</si>
  <si>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</si>
  <si>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</si>
  <si>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</si>
  <si>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</si>
  <si>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</si>
  <si>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</si>
  <si>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</si>
  <si>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</si>
  <si>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</si>
  <si>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</si>
  <si>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</si>
  <si>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</si>
  <si>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</si>
  <si>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</si>
  <si>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</si>
  <si>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</si>
  <si>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</si>
  <si>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</si>
  <si>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</si>
  <si>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</si>
  <si>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</si>
  <si>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</si>
  <si>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</si>
  <si>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</si>
  <si>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</si>
  <si>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</si>
  <si>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</si>
  <si>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</si>
  <si>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</si>
  <si>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</si>
  <si>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</si>
  <si>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</si>
  <si>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</si>
  <si>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</si>
  <si>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</si>
  <si>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</si>
  <si>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</si>
  <si>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</si>
  <si>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</si>
  <si>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</si>
  <si>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</si>
  <si>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</si>
  <si>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</si>
  <si>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</si>
  <si>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</si>
  <si>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</si>
  <si>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</si>
  <si>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</si>
  <si>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</si>
  <si>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</si>
  <si>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</si>
  <si>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</si>
  <si>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</si>
  <si>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</si>
  <si>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</si>
  <si>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</si>
  <si>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</si>
  <si>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</si>
  <si>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</si>
  <si>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</si>
  <si>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</si>
  <si>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</si>
  <si>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</si>
  <si>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</si>
  <si>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</si>
  <si>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</si>
  <si>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</si>
  <si>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</si>
  <si>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</si>
  <si>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</si>
  <si>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</si>
  <si>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</si>
  <si>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</si>
  <si>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</si>
  <si>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</si>
  <si>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</si>
  <si>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</si>
  <si>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</si>
  <si>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</si>
  <si>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</si>
  <si>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3.95</t>
  </si>
  <si>
    <t>▲ 4.66</t>
  </si>
  <si>
    <t>病院事業会計</t>
  </si>
  <si>
    <t>一般会計</t>
  </si>
  <si>
    <t>水道事業会計</t>
  </si>
  <si>
    <t>国民健康保険特別会計</t>
  </si>
  <si>
    <t>▲ 2.21</t>
  </si>
  <si>
    <t>急患医療特別会計</t>
  </si>
  <si>
    <t>後期高齢者医療特別会計</t>
  </si>
  <si>
    <t>住宅新築資金等貸付特別会計</t>
  </si>
  <si>
    <t>田川市等三線沿線地域交通体系整備事業基金特別会計</t>
  </si>
  <si>
    <t>その他会計（赤字）</t>
  </si>
  <si>
    <t>その他会計（黒字）</t>
  </si>
  <si>
    <t>H25末</t>
    <phoneticPr fontId="5"/>
  </si>
  <si>
    <t>H26末</t>
    <phoneticPr fontId="5"/>
  </si>
  <si>
    <t>H27末</t>
    <phoneticPr fontId="5"/>
  </si>
  <si>
    <t>H28末</t>
    <phoneticPr fontId="5"/>
  </si>
  <si>
    <t>H29末</t>
    <phoneticPr fontId="5"/>
  </si>
  <si>
    <t>福岡県田川地区消防組合（一般会計）</t>
    <rPh sb="0" eb="3">
      <t>フクオカケン</t>
    </rPh>
    <rPh sb="3" eb="5">
      <t>タガワ</t>
    </rPh>
    <rPh sb="5" eb="7">
      <t>チク</t>
    </rPh>
    <rPh sb="7" eb="9">
      <t>ショウボウ</t>
    </rPh>
    <rPh sb="9" eb="11">
      <t>クミアイ</t>
    </rPh>
    <phoneticPr fontId="2"/>
  </si>
  <si>
    <t>田川地区斎場組合（一般会計）</t>
    <rPh sb="0" eb="2">
      <t>タガワ</t>
    </rPh>
    <rPh sb="2" eb="4">
      <t>チク</t>
    </rPh>
    <rPh sb="4" eb="6">
      <t>サイジョウ</t>
    </rPh>
    <rPh sb="6" eb="8">
      <t>クミアイ</t>
    </rPh>
    <phoneticPr fontId="2"/>
  </si>
  <si>
    <t>田川地区清掃施設組合（一般会計）</t>
    <rPh sb="0" eb="2">
      <t>タガワ</t>
    </rPh>
    <rPh sb="2" eb="4">
      <t>チク</t>
    </rPh>
    <rPh sb="4" eb="6">
      <t>セイソウ</t>
    </rPh>
    <rPh sb="6" eb="8">
      <t>シセツ</t>
    </rPh>
    <rPh sb="8" eb="10">
      <t>クミアイ</t>
    </rPh>
    <phoneticPr fontId="2"/>
  </si>
  <si>
    <t>田川郡東部環境衛生施設組合（一般会計）</t>
    <rPh sb="0" eb="3">
      <t>タガワグン</t>
    </rPh>
    <rPh sb="3" eb="5">
      <t>トウブ</t>
    </rPh>
    <rPh sb="5" eb="7">
      <t>カンキョウ</t>
    </rPh>
    <rPh sb="7" eb="9">
      <t>エイセイ</t>
    </rPh>
    <rPh sb="9" eb="11">
      <t>シセツ</t>
    </rPh>
    <rPh sb="11" eb="13">
      <t>クミアイ</t>
    </rPh>
    <phoneticPr fontId="2"/>
  </si>
  <si>
    <t>田川地区水道企業団（水道用水供給事業会計）</t>
    <rPh sb="0" eb="2">
      <t>タガワ</t>
    </rPh>
    <rPh sb="2" eb="4">
      <t>チク</t>
    </rPh>
    <rPh sb="4" eb="6">
      <t>スイドウ</t>
    </rPh>
    <rPh sb="6" eb="8">
      <t>キギョウ</t>
    </rPh>
    <rPh sb="8" eb="9">
      <t>ダン</t>
    </rPh>
    <rPh sb="10" eb="12">
      <t>スイドウ</t>
    </rPh>
    <rPh sb="12" eb="14">
      <t>ヨウスイ</t>
    </rPh>
    <rPh sb="14" eb="16">
      <t>キョウキュウ</t>
    </rPh>
    <rPh sb="16" eb="18">
      <t>ジギョウ</t>
    </rPh>
    <rPh sb="18" eb="20">
      <t>カイケイ</t>
    </rPh>
    <phoneticPr fontId="5"/>
  </si>
  <si>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5"/>
  </si>
  <si>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5"/>
  </si>
  <si>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5"/>
  </si>
  <si>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</si>
  <si>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福岡県自治振興組合（一般会計）</t>
    <rPh sb="0" eb="3">
      <t>フクオカケン</t>
    </rPh>
    <rPh sb="3" eb="5">
      <t>ジチ</t>
    </rPh>
    <rPh sb="5" eb="7">
      <t>シンコウ</t>
    </rPh>
    <rPh sb="7" eb="9">
      <t>クミアイ</t>
    </rPh>
    <rPh sb="10" eb="12">
      <t>イッパン</t>
    </rPh>
    <rPh sb="12" eb="14">
      <t>カイケイ</t>
    </rPh>
    <phoneticPr fontId="5"/>
  </si>
  <si>
    <t>福岡県自治振興組合（公文書館事業特別会計）</t>
    <rPh sb="0" eb="3">
      <t>フクオカケン</t>
    </rPh>
    <rPh sb="3" eb="5">
      <t>ジチ</t>
    </rPh>
    <rPh sb="5" eb="7">
      <t>シンコウ</t>
    </rPh>
    <rPh sb="7" eb="9">
      <t>クミアイ</t>
    </rPh>
    <rPh sb="10" eb="14">
      <t>コウブンショカン</t>
    </rPh>
    <phoneticPr fontId="5"/>
  </si>
  <si>
    <t>法適用企業</t>
    <rPh sb="0" eb="1">
      <t>ホウ</t>
    </rPh>
    <rPh sb="1" eb="3">
      <t>テキヨウ</t>
    </rPh>
    <rPh sb="3" eb="5">
      <t>キギョウ</t>
    </rPh>
    <phoneticPr fontId="2"/>
  </si>
  <si>
    <t>田川市住宅管理公社</t>
  </si>
  <si>
    <t>Ｃｏｃｏテラスたがわ</t>
  </si>
  <si>
    <t>-</t>
    <phoneticPr fontId="2"/>
  </si>
  <si>
    <t>-</t>
    <phoneticPr fontId="2"/>
  </si>
  <si>
    <t>-</t>
    <phoneticPr fontId="2"/>
  </si>
  <si>
    <t>田川市特定農業施設管理基金</t>
    <phoneticPr fontId="2"/>
  </si>
  <si>
    <t>田川市下水道施設整備基金</t>
    <phoneticPr fontId="2"/>
  </si>
  <si>
    <t>田川市廃棄物処理施設整備基金</t>
    <phoneticPr fontId="2"/>
  </si>
  <si>
    <t>田川市市営住宅基金</t>
    <phoneticPr fontId="2"/>
  </si>
  <si>
    <t>田川市高齢者等保健福祉基金</t>
    <rPh sb="0" eb="2">
      <t>タガワ</t>
    </rPh>
    <rPh sb="2" eb="3">
      <t>シ</t>
    </rPh>
    <rPh sb="3" eb="6">
      <t>コウレイシャ</t>
    </rPh>
    <rPh sb="6" eb="7">
      <t>トウ</t>
    </rPh>
    <rPh sb="7" eb="9">
      <t>ホケン</t>
    </rPh>
    <rPh sb="9" eb="11">
      <t>フクシ</t>
    </rPh>
    <rPh sb="11" eb="13">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</si>
  <si>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</si>
  <si>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</si>
  <si>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</si>
  <si>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</si>
  <si>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</si>
  <si>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</si>
  <si>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は、地方債残高が類似団体と比較して多額であるものの、充当可能基金も多額であるため、将来負担比率は算定されていないが、それまで減少傾向にあった地方債残高が27年度に増加へ転じて以降、ほぼ横ばいが続いており、今後の公債費の増大が懸念されるところである。また、有形固定資産減価償却率は、全国平均、県平均及び類似団体平均を上回っており、施設の老朽化が進んでいる。
　 今後は、早期に個別施設ごとの長寿命化計画（個別施設計画）を策定し、公共施設等の総合的適正管理の取組を進めていく。</t>
    <rPh sb="91" eb="93">
      <t>イコウ</t>
    </rPh>
    <rPh sb="96" eb="97">
      <t>ヨコ</t>
    </rPh>
    <rPh sb="100" eb="101">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</si>
  <si>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</si>
  <si>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</si>
  <si>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</si>
  <si>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</si>
  <si>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</si>
  <si>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</si>
  <si>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は、地方債残高が類似団体と比較して多額であるものの、充当可能基金も多額であるため、将来負担比率は算定されていない。また、実質公債費比率も類似団体平均以下で推移しているところである。しかしながら、それまで減少傾向にあった地方債残高が27年度に増加へ転じて以降、ほぼ横ばいが続いており、今後の公債費の増大が懸念されるところである。</t>
  </si>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</sst>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53896</c:v>
                </c:pt>
                <c:pt idx="1">
                  <c:v>63727</c:v>
                </c:pt>
                <c:pt idx="2">
                  <c:v>66954</c:v>
                </c:pt>
                <c:pt idx="3">
                  <c:v>72656</c:v>
                </c:pt>
                <c:pt idx="4">
                  <c:v>65080</c:v>
                </c:pt>
              </c:numCache>
            </c:numRef>
          </c:val>
          <c:smooth val="0"/>
          <c:extLst xmlns:c16r2="http://schemas.microsoft.com/office/drawing/2015/06/chart">
            <c:ext xmlns:c16="http://schemas.microsoft.com/office/drawing/2014/chart" uri="{C3380CC4-5D6E-409C-BE32-E72D297353CC}">
              <c16:uniqueId val="{00000000-D196-4D41-AD84-5C4EC7CBB4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51047</c:v>
                </c:pt>
                <c:pt idx="1">
                  <c:v>49383</c:v>
                </c:pt>
                <c:pt idx="2">
                  <c:v>53745</c:v>
                </c:pt>
                <c:pt idx="3">
                  <c:v>45075</c:v>
                </c:pt>
                <c:pt idx="4">
                  <c:v>54456</c:v>
                </c:pt>
              </c:numCache>
            </c:numRef>
          </c:val>
          <c:smooth val="0"/>
          <c:extLst xmlns:c16r2="http://schemas.microsoft.com/office/drawing/2015/06/chart">
            <c:ext xmlns:c16="http://schemas.microsoft.com/office/drawing/2014/chart" uri="{C3380CC4-5D6E-409C-BE32-E72D297353CC}">
              <c16:uniqueId val="{00000001-D196-4D41-AD84-5C4EC7CBB46A}"/>
            </c:ext>
          </c:extLst>
        </c:ser>
        <c:dLbls>
          <c:showLegendKey val="0"/>
          <c:showVal val="0"/>
          <c:showCatName val="0"/>
          <c:showSerName val="0"/>
          <c:showPercent val="0"/>
          <c:showBubbleSize val="0"/>
        </c:dLbls>
        <c:marker val="1"/>
        <c:smooth val="0"/>
        <c:axId val="123533568"/>
        <c:axId val="123941248"/>
      </c:lineChart>
      <c:catAx>
        <c:axId val="123533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41248"/>
        <c:crosses val="autoZero"/>
        <c:auto val="1"/>
        <c:lblAlgn val="ctr"/>
        <c:lblOffset val="100"/>
        <c:tickLblSkip val="1"/>
        <c:tickMarkSkip val="1"/>
        <c:noMultiLvlLbl val="0"/>
      </c:catAx>
      <c:valAx>
        <c:axId val="1239412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533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5.18</c:v>
                </c:pt>
                <c:pt idx="1">
                  <c:v>6.02</c:v>
                </c:pt>
                <c:pt idx="2">
                  <c:v>3.89</c:v>
                </c:pt>
                <c:pt idx="3">
                  <c:v>5.15</c:v>
                </c:pt>
                <c:pt idx="4">
                  <c:v>4.84</c:v>
                </c:pt>
              </c:numCache>
            </c:numRef>
          </c:val>
          <c:extLst xmlns:c16r2="http://schemas.microsoft.com/office/drawing/2015/06/chart">
            <c:ext xmlns:c16="http://schemas.microsoft.com/office/drawing/2014/chart" uri="{C3380CC4-5D6E-409C-BE32-E72D297353CC}">
              <c16:uniqueId val="{00000000-C095-4EB0-97DF-2C3E9B04AE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22.32</c:v>
                </c:pt>
                <c:pt idx="1">
                  <c:v>24</c:v>
                </c:pt>
                <c:pt idx="2">
                  <c:v>25.41</c:v>
                </c:pt>
                <c:pt idx="3">
                  <c:v>26.79</c:v>
                </c:pt>
                <c:pt idx="4">
                  <c:v>25.74</c:v>
                </c:pt>
              </c:numCache>
            </c:numRef>
          </c:val>
          <c:extLst xmlns:c16r2="http://schemas.microsoft.com/office/drawing/2015/06/chart">
            <c:ext xmlns:c16="http://schemas.microsoft.com/office/drawing/2014/chart" uri="{C3380CC4-5D6E-409C-BE32-E72D297353CC}">
              <c16:uniqueId val="{00000001-C095-4EB0-97DF-2C3E9B04AE8D}"/>
            </c:ext>
          </c:extLst>
        </c:ser>
        <c:dLbls>
          <c:showLegendKey val="0"/>
          <c:showVal val="0"/>
          <c:showCatName val="0"/>
          <c:showSerName val="0"/>
          <c:showPercent val="0"/>
          <c:showBubbleSize val="0"/>
        </c:dLbls>
        <c:gapWidth val="250"/>
        <c:overlap val="100"/>
        <c:axId val="123587200"/>
        <c:axId val="123597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0.38</c:v>
                </c:pt>
                <c:pt idx="1">
                  <c:v>0.98</c:v>
                </c:pt>
                <c:pt idx="2">
                  <c:v>-3.95</c:v>
                </c:pt>
                <c:pt idx="3">
                  <c:v>1.35</c:v>
                </c:pt>
                <c:pt idx="4">
                  <c:v>-4.66</c:v>
                </c:pt>
              </c:numCache>
            </c:numRef>
          </c:val>
          <c:smooth val="0"/>
          <c:extLst xmlns:c16r2="http://schemas.microsoft.com/office/drawing/2015/06/chart">
            <c:ext xmlns:c16="http://schemas.microsoft.com/office/drawing/2014/chart" uri="{C3380CC4-5D6E-409C-BE32-E72D297353CC}">
              <c16:uniqueId val="{00000002-C095-4EB0-97DF-2C3E9B04AE8D}"/>
            </c:ext>
          </c:extLst>
        </c:ser>
        <c:dLbls>
          <c:showLegendKey val="0"/>
          <c:showVal val="0"/>
          <c:showCatName val="0"/>
          <c:showSerName val="0"/>
          <c:showPercent val="0"/>
          <c:showBubbleSize val="0"/>
        </c:dLbls>
        <c:marker val="1"/>
        <c:smooth val="0"/>
        <c:axId val="123587200"/>
        <c:axId val="123597568"/>
      </c:lineChart>
      <c:catAx>
        <c:axId val="12358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597568"/>
        <c:crosses val="autoZero"/>
        <c:auto val="1"/>
        <c:lblAlgn val="ctr"/>
        <c:lblOffset val="100"/>
        <c:tickLblSkip val="1"/>
        <c:tickMarkSkip val="1"/>
        <c:noMultiLvlLbl val="0"/>
      </c:catAx>
      <c:valAx>
        <c:axId val="123597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8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521-44BC-946E-38CD5FA583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521-44BC-946E-38CD5FA58376}"/>
            </c:ext>
          </c:extLst>
        </c:ser>
        <c:ser>
          <c:idx val="2"/>
          <c:order val="2"/>
          <c:tx>
            <c:strRef>
              <c:f>データシート!$A$29</c:f>
              <c:strCache>
                <c:ptCount val="1"/>
                <c:pt idx="0">
                  <c:v>田川市等三線沿線地域交通体系整備事業基金特別会計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521-44BC-946E-38CD5FA58376}"/>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0.28000000000000003</c:v>
                </c:pt>
                <c:pt idx="2">
                  <c:v>#N/A</c:v>
                </c:pt>
                <c:pt idx="3">
                  <c:v>0.13</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9521-44BC-946E-38CD5FA5837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0.08</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4-9521-44BC-946E-38CD5FA58376}"/>
            </c:ext>
          </c:extLst>
        </c:ser>
        <c:ser>
          <c:idx val="5"/>
          <c:order val="5"/>
          <c:tx>
            <c:strRef>
              <c:f>データシート!$A$32</c:f>
              <c:strCache>
                <c:ptCount val="1"/>
                <c:pt idx="0">
                  <c:v>急患医療特別会計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0.26</c:v>
                </c:pt>
                <c:pt idx="2">
                  <c:v>#N/A</c:v>
                </c:pt>
                <c:pt idx="3">
                  <c:v>0.26</c:v>
                </c:pt>
                <c:pt idx="4">
                  <c:v>#N/A</c:v>
                </c:pt>
                <c:pt idx="5">
                  <c:v>0.27</c:v>
                </c:pt>
                <c:pt idx="6">
                  <c:v>#N/A</c:v>
                </c:pt>
                <c:pt idx="7">
                  <c:v>0.38</c:v>
                </c:pt>
                <c:pt idx="8">
                  <c:v>#N/A</c:v>
                </c:pt>
                <c:pt idx="9">
                  <c:v>0.39</c:v>
                </c:pt>
              </c:numCache>
            </c:numRef>
          </c:val>
          <c:extLst xmlns:c16r2="http://schemas.microsoft.com/office/drawing/2015/06/chart">
            <c:ext xmlns:c16="http://schemas.microsoft.com/office/drawing/2014/chart" uri="{C3380CC4-5D6E-409C-BE32-E72D297353CC}">
              <c16:uniqueId val="{00000005-9521-44BC-946E-38CD5FA5837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0.11</c:v>
                </c:pt>
                <c:pt idx="2">
                  <c:v>2.21</c:v>
                </c:pt>
                <c:pt idx="3">
                  <c:v>#N/A</c:v>
                </c:pt>
                <c:pt idx="4">
                  <c:v>#N/A</c:v>
                </c:pt>
                <c:pt idx="5">
                  <c:v>1.31</c:v>
                </c:pt>
                <c:pt idx="6">
                  <c:v>#N/A</c:v>
                </c:pt>
                <c:pt idx="7">
                  <c:v>1.19</c:v>
                </c:pt>
                <c:pt idx="8">
                  <c:v>#N/A</c:v>
                </c:pt>
                <c:pt idx="9">
                  <c:v>3.38</c:v>
                </c:pt>
              </c:numCache>
            </c:numRef>
          </c:val>
          <c:extLst xmlns:c16r2="http://schemas.microsoft.com/office/drawing/2015/06/chart">
            <c:ext xmlns:c16="http://schemas.microsoft.com/office/drawing/2014/chart" uri="{C3380CC4-5D6E-409C-BE32-E72D297353CC}">
              <c16:uniqueId val="{00000006-9521-44BC-946E-38CD5FA5837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3.52</c:v>
                </c:pt>
                <c:pt idx="2">
                  <c:v>#N/A</c:v>
                </c:pt>
                <c:pt idx="3">
                  <c:v>4.9400000000000004</c:v>
                </c:pt>
                <c:pt idx="4">
                  <c:v>#N/A</c:v>
                </c:pt>
                <c:pt idx="5">
                  <c:v>6.18</c:v>
                </c:pt>
                <c:pt idx="6">
                  <c:v>#N/A</c:v>
                </c:pt>
                <c:pt idx="7">
                  <c:v>7.01</c:v>
                </c:pt>
                <c:pt idx="8">
                  <c:v>#N/A</c:v>
                </c:pt>
                <c:pt idx="9">
                  <c:v>3.89</c:v>
                </c:pt>
              </c:numCache>
            </c:numRef>
          </c:val>
          <c:extLst xmlns:c16r2="http://schemas.microsoft.com/office/drawing/2015/06/chart">
            <c:ext xmlns:c16="http://schemas.microsoft.com/office/drawing/2014/chart" uri="{C3380CC4-5D6E-409C-BE32-E72D297353CC}">
              <c16:uniqueId val="{00000007-9521-44BC-946E-38CD5FA5837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4.63</c:v>
                </c:pt>
                <c:pt idx="2">
                  <c:v>#N/A</c:v>
                </c:pt>
                <c:pt idx="3">
                  <c:v>5.62</c:v>
                </c:pt>
                <c:pt idx="4">
                  <c:v>#N/A</c:v>
                </c:pt>
                <c:pt idx="5">
                  <c:v>3.58</c:v>
                </c:pt>
                <c:pt idx="6">
                  <c:v>#N/A</c:v>
                </c:pt>
                <c:pt idx="7">
                  <c:v>4.74</c:v>
                </c:pt>
                <c:pt idx="8">
                  <c:v>#N/A</c:v>
                </c:pt>
                <c:pt idx="9">
                  <c:v>4.42</c:v>
                </c:pt>
              </c:numCache>
            </c:numRef>
          </c:val>
          <c:extLst xmlns:c16r2="http://schemas.microsoft.com/office/drawing/2015/06/chart">
            <c:ext xmlns:c16="http://schemas.microsoft.com/office/drawing/2014/chart" uri="{C3380CC4-5D6E-409C-BE32-E72D297353CC}">
              <c16:uniqueId val="{00000008-9521-44BC-946E-38CD5FA5837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5.89</c:v>
                </c:pt>
                <c:pt idx="2">
                  <c:v>#N/A</c:v>
                </c:pt>
                <c:pt idx="3">
                  <c:v>7.42</c:v>
                </c:pt>
                <c:pt idx="4">
                  <c:v>#N/A</c:v>
                </c:pt>
                <c:pt idx="5">
                  <c:v>9.23</c:v>
                </c:pt>
                <c:pt idx="6">
                  <c:v>#N/A</c:v>
                </c:pt>
                <c:pt idx="7">
                  <c:v>7.97</c:v>
                </c:pt>
                <c:pt idx="8">
                  <c:v>#N/A</c:v>
                </c:pt>
                <c:pt idx="9">
                  <c:v>6.8</c:v>
                </c:pt>
              </c:numCache>
            </c:numRef>
          </c:val>
          <c:extLst xmlns:c16r2="http://schemas.microsoft.com/office/drawing/2015/06/chart">
            <c:ext xmlns:c16="http://schemas.microsoft.com/office/drawing/2014/chart" uri="{C3380CC4-5D6E-409C-BE32-E72D297353CC}">
              <c16:uniqueId val="{00000009-9521-44BC-946E-38CD5FA58376}"/>
            </c:ext>
          </c:extLst>
        </c:ser>
        <c:dLbls>
          <c:showLegendKey val="0"/>
          <c:showVal val="0"/>
          <c:showCatName val="0"/>
          <c:showSerName val="0"/>
          <c:showPercent val="0"/>
          <c:showBubbleSize val="0"/>
        </c:dLbls>
        <c:gapWidth val="150"/>
        <c:overlap val="100"/>
        <c:axId val="123716736"/>
        <c:axId val="123718272"/>
      </c:barChart>
      <c:catAx>
        <c:axId val="12371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718272"/>
        <c:crosses val="autoZero"/>
        <c:auto val="1"/>
        <c:lblAlgn val="ctr"/>
        <c:lblOffset val="100"/>
        <c:tickLblSkip val="1"/>
        <c:tickMarkSkip val="1"/>
        <c:noMultiLvlLbl val="0"/>
      </c:catAx>
      <c:valAx>
        <c:axId val="12371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16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2322</c:v>
                </c:pt>
                <c:pt idx="5">
                  <c:v>2251</c:v>
                </c:pt>
                <c:pt idx="8">
                  <c:v>2286</c:v>
                </c:pt>
                <c:pt idx="11">
                  <c:v>2255</c:v>
                </c:pt>
                <c:pt idx="14">
                  <c:v>2320</c:v>
                </c:pt>
              </c:numCache>
            </c:numRef>
          </c:val>
          <c:extLst xmlns:c16r2="http://schemas.microsoft.com/office/drawing/2015/06/chart">
            <c:ext xmlns:c16="http://schemas.microsoft.com/office/drawing/2014/chart" uri="{C3380CC4-5D6E-409C-BE32-E72D297353CC}">
              <c16:uniqueId val="{00000000-8178-43F1-A97D-99096EA940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178-43F1-A97D-99096EA940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45</c:v>
                </c:pt>
                <c:pt idx="3">
                  <c:v>44</c:v>
                </c:pt>
                <c:pt idx="6">
                  <c:v>44</c:v>
                </c:pt>
                <c:pt idx="9">
                  <c:v>43</c:v>
                </c:pt>
                <c:pt idx="12">
                  <c:v>43</c:v>
                </c:pt>
              </c:numCache>
            </c:numRef>
          </c:val>
          <c:extLst xmlns:c16r2="http://schemas.microsoft.com/office/drawing/2015/06/chart">
            <c:ext xmlns:c16="http://schemas.microsoft.com/office/drawing/2014/chart" uri="{C3380CC4-5D6E-409C-BE32-E72D297353CC}">
              <c16:uniqueId val="{00000002-8178-43F1-A97D-99096EA940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97</c:v>
                </c:pt>
                <c:pt idx="3">
                  <c:v>209</c:v>
                </c:pt>
                <c:pt idx="6">
                  <c:v>208</c:v>
                </c:pt>
                <c:pt idx="9">
                  <c:v>170</c:v>
                </c:pt>
                <c:pt idx="12">
                  <c:v>172</c:v>
                </c:pt>
              </c:numCache>
            </c:numRef>
          </c:val>
          <c:extLst xmlns:c16r2="http://schemas.microsoft.com/office/drawing/2015/06/chart">
            <c:ext xmlns:c16="http://schemas.microsoft.com/office/drawing/2014/chart" uri="{C3380CC4-5D6E-409C-BE32-E72D297353CC}">
              <c16:uniqueId val="{00000003-8178-43F1-A97D-99096EA940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422</c:v>
                </c:pt>
                <c:pt idx="3">
                  <c:v>490</c:v>
                </c:pt>
                <c:pt idx="6">
                  <c:v>492</c:v>
                </c:pt>
                <c:pt idx="9">
                  <c:v>503</c:v>
                </c:pt>
                <c:pt idx="12">
                  <c:v>506</c:v>
                </c:pt>
              </c:numCache>
            </c:numRef>
          </c:val>
          <c:extLst xmlns:c16r2="http://schemas.microsoft.com/office/drawing/2015/06/chart">
            <c:ext xmlns:c16="http://schemas.microsoft.com/office/drawing/2014/chart" uri="{C3380CC4-5D6E-409C-BE32-E72D297353CC}">
              <c16:uniqueId val="{00000004-8178-43F1-A97D-99096EA940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178-43F1-A97D-99096EA940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178-43F1-A97D-99096EA940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2695</c:v>
                </c:pt>
                <c:pt idx="3">
                  <c:v>2456</c:v>
                </c:pt>
                <c:pt idx="6">
                  <c:v>2509</c:v>
                </c:pt>
                <c:pt idx="9">
                  <c:v>2403</c:v>
                </c:pt>
                <c:pt idx="12">
                  <c:v>2505</c:v>
                </c:pt>
              </c:numCache>
            </c:numRef>
          </c:val>
          <c:extLst xmlns:c16r2="http://schemas.microsoft.com/office/drawing/2015/06/chart">
            <c:ext xmlns:c16="http://schemas.microsoft.com/office/drawing/2014/chart" uri="{C3380CC4-5D6E-409C-BE32-E72D297353CC}">
              <c16:uniqueId val="{00000007-8178-43F1-A97D-99096EA94087}"/>
            </c:ext>
          </c:extLst>
        </c:ser>
        <c:dLbls>
          <c:showLegendKey val="0"/>
          <c:showVal val="0"/>
          <c:showCatName val="0"/>
          <c:showSerName val="0"/>
          <c:showPercent val="0"/>
          <c:showBubbleSize val="0"/>
        </c:dLbls>
        <c:gapWidth val="100"/>
        <c:overlap val="100"/>
        <c:axId val="113211648"/>
        <c:axId val="113226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937</c:v>
                </c:pt>
                <c:pt idx="2">
                  <c:v>#N/A</c:v>
                </c:pt>
                <c:pt idx="3">
                  <c:v>#N/A</c:v>
                </c:pt>
                <c:pt idx="4">
                  <c:v>948</c:v>
                </c:pt>
                <c:pt idx="5">
                  <c:v>#N/A</c:v>
                </c:pt>
                <c:pt idx="6">
                  <c:v>#N/A</c:v>
                </c:pt>
                <c:pt idx="7">
                  <c:v>967</c:v>
                </c:pt>
                <c:pt idx="8">
                  <c:v>#N/A</c:v>
                </c:pt>
                <c:pt idx="9">
                  <c:v>#N/A</c:v>
                </c:pt>
                <c:pt idx="10">
                  <c:v>864</c:v>
                </c:pt>
                <c:pt idx="11">
                  <c:v>#N/A</c:v>
                </c:pt>
                <c:pt idx="12">
                  <c:v>#N/A</c:v>
                </c:pt>
                <c:pt idx="13">
                  <c:v>906</c:v>
                </c:pt>
                <c:pt idx="14">
                  <c:v>#N/A</c:v>
                </c:pt>
              </c:numCache>
            </c:numRef>
          </c:val>
          <c:smooth val="0"/>
          <c:extLst xmlns:c16r2="http://schemas.microsoft.com/office/drawing/2015/06/chart">
            <c:ext xmlns:c16="http://schemas.microsoft.com/office/drawing/2014/chart" uri="{C3380CC4-5D6E-409C-BE32-E72D297353CC}">
              <c16:uniqueId val="{00000008-8178-43F1-A97D-99096EA94087}"/>
            </c:ext>
          </c:extLst>
        </c:ser>
        <c:dLbls>
          <c:showLegendKey val="0"/>
          <c:showVal val="0"/>
          <c:showCatName val="0"/>
          <c:showSerName val="0"/>
          <c:showPercent val="0"/>
          <c:showBubbleSize val="0"/>
        </c:dLbls>
        <c:marker val="1"/>
        <c:smooth val="0"/>
        <c:axId val="113211648"/>
        <c:axId val="113226112"/>
      </c:lineChart>
      <c:catAx>
        <c:axId val="11321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226112"/>
        <c:crosses val="autoZero"/>
        <c:auto val="1"/>
        <c:lblAlgn val="ctr"/>
        <c:lblOffset val="100"/>
        <c:tickLblSkip val="1"/>
        <c:tickMarkSkip val="1"/>
        <c:noMultiLvlLbl val="0"/>
      </c:catAx>
      <c:valAx>
        <c:axId val="113226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1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18573</c:v>
                </c:pt>
                <c:pt idx="5">
                  <c:v>18186</c:v>
                </c:pt>
                <c:pt idx="8">
                  <c:v>17657</c:v>
                </c:pt>
                <c:pt idx="11">
                  <c:v>17534</c:v>
                </c:pt>
                <c:pt idx="14">
                  <c:v>17093</c:v>
                </c:pt>
              </c:numCache>
            </c:numRef>
          </c:val>
          <c:extLst xmlns:c16r2="http://schemas.microsoft.com/office/drawing/2015/06/chart">
            <c:ext xmlns:c16="http://schemas.microsoft.com/office/drawing/2014/chart" uri="{C3380CC4-5D6E-409C-BE32-E72D297353CC}">
              <c16:uniqueId val="{00000000-065C-41BE-B76D-F13E012D50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4912</c:v>
                </c:pt>
                <c:pt idx="5">
                  <c:v>5074</c:v>
                </c:pt>
                <c:pt idx="8">
                  <c:v>5074</c:v>
                </c:pt>
                <c:pt idx="11">
                  <c:v>4740</c:v>
                </c:pt>
                <c:pt idx="14">
                  <c:v>4351</c:v>
                </c:pt>
              </c:numCache>
            </c:numRef>
          </c:val>
          <c:extLst xmlns:c16r2="http://schemas.microsoft.com/office/drawing/2015/06/chart">
            <c:ext xmlns:c16="http://schemas.microsoft.com/office/drawing/2014/chart" uri="{C3380CC4-5D6E-409C-BE32-E72D297353CC}">
              <c16:uniqueId val="{00000001-065C-41BE-B76D-F13E012D50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15756</c:v>
                </c:pt>
                <c:pt idx="5">
                  <c:v>16200</c:v>
                </c:pt>
                <c:pt idx="8">
                  <c:v>16542</c:v>
                </c:pt>
                <c:pt idx="11">
                  <c:v>16798</c:v>
                </c:pt>
                <c:pt idx="14">
                  <c:v>16555</c:v>
                </c:pt>
              </c:numCache>
            </c:numRef>
          </c:val>
          <c:extLst xmlns:c16r2="http://schemas.microsoft.com/office/drawing/2015/06/chart">
            <c:ext xmlns:c16="http://schemas.microsoft.com/office/drawing/2014/chart" uri="{C3380CC4-5D6E-409C-BE32-E72D297353CC}">
              <c16:uniqueId val="{00000002-065C-41BE-B76D-F13E012D50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65C-41BE-B76D-F13E012D50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65C-41BE-B76D-F13E012D50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65C-41BE-B76D-F13E012D50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2909</c:v>
                </c:pt>
                <c:pt idx="3">
                  <c:v>2866</c:v>
                </c:pt>
                <c:pt idx="6">
                  <c:v>3026</c:v>
                </c:pt>
                <c:pt idx="9">
                  <c:v>3087</c:v>
                </c:pt>
                <c:pt idx="12">
                  <c:v>3001</c:v>
                </c:pt>
              </c:numCache>
            </c:numRef>
          </c:val>
          <c:extLst xmlns:c16r2="http://schemas.microsoft.com/office/drawing/2015/06/chart">
            <c:ext xmlns:c16="http://schemas.microsoft.com/office/drawing/2014/chart" uri="{C3380CC4-5D6E-409C-BE32-E72D297353CC}">
              <c16:uniqueId val="{00000006-065C-41BE-B76D-F13E012D50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1408</c:v>
                </c:pt>
                <c:pt idx="3">
                  <c:v>1211</c:v>
                </c:pt>
                <c:pt idx="6">
                  <c:v>1051</c:v>
                </c:pt>
                <c:pt idx="9">
                  <c:v>949</c:v>
                </c:pt>
                <c:pt idx="12">
                  <c:v>825</c:v>
                </c:pt>
              </c:numCache>
            </c:numRef>
          </c:val>
          <c:extLst xmlns:c16r2="http://schemas.microsoft.com/office/drawing/2015/06/chart">
            <c:ext xmlns:c16="http://schemas.microsoft.com/office/drawing/2014/chart" uri="{C3380CC4-5D6E-409C-BE32-E72D297353CC}">
              <c16:uniqueId val="{00000007-065C-41BE-B76D-F13E012D50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5324</c:v>
                </c:pt>
                <c:pt idx="3">
                  <c:v>4845</c:v>
                </c:pt>
                <c:pt idx="6">
                  <c:v>4473</c:v>
                </c:pt>
                <c:pt idx="9">
                  <c:v>4115</c:v>
                </c:pt>
                <c:pt idx="12">
                  <c:v>3792</c:v>
                </c:pt>
              </c:numCache>
            </c:numRef>
          </c:val>
          <c:extLst xmlns:c16r2="http://schemas.microsoft.com/office/drawing/2015/06/chart">
            <c:ext xmlns:c16="http://schemas.microsoft.com/office/drawing/2014/chart" uri="{C3380CC4-5D6E-409C-BE32-E72D297353CC}">
              <c16:uniqueId val="{00000008-065C-41BE-B76D-F13E012D50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465</c:v>
                </c:pt>
                <c:pt idx="3">
                  <c:v>420</c:v>
                </c:pt>
                <c:pt idx="6">
                  <c:v>377</c:v>
                </c:pt>
                <c:pt idx="9">
                  <c:v>333</c:v>
                </c:pt>
                <c:pt idx="12">
                  <c:v>290</c:v>
                </c:pt>
              </c:numCache>
            </c:numRef>
          </c:val>
          <c:extLst xmlns:c16r2="http://schemas.microsoft.com/office/drawing/2015/06/chart">
            <c:ext xmlns:c16="http://schemas.microsoft.com/office/drawing/2014/chart" uri="{C3380CC4-5D6E-409C-BE32-E72D297353CC}">
              <c16:uniqueId val="{00000009-065C-41BE-B76D-F13E012D50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24657</c:v>
                </c:pt>
                <c:pt idx="3">
                  <c:v>25093</c:v>
                </c:pt>
                <c:pt idx="6">
                  <c:v>25266</c:v>
                </c:pt>
                <c:pt idx="9">
                  <c:v>25160</c:v>
                </c:pt>
                <c:pt idx="12">
                  <c:v>25182</c:v>
                </c:pt>
              </c:numCache>
            </c:numRef>
          </c:val>
          <c:extLst xmlns:c16r2="http://schemas.microsoft.com/office/drawing/2015/06/chart">
            <c:ext xmlns:c16="http://schemas.microsoft.com/office/drawing/2014/chart" uri="{C3380CC4-5D6E-409C-BE32-E72D297353CC}">
              <c16:uniqueId val="{0000000A-065C-41BE-B76D-F13E012D5002}"/>
            </c:ext>
          </c:extLst>
        </c:ser>
        <c:dLbls>
          <c:showLegendKey val="0"/>
          <c:showVal val="0"/>
          <c:showCatName val="0"/>
          <c:showSerName val="0"/>
          <c:showPercent val="0"/>
          <c:showBubbleSize val="0"/>
        </c:dLbls>
        <c:gapWidth val="100"/>
        <c:overlap val="100"/>
        <c:axId val="142248960"/>
        <c:axId val="142263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65C-41BE-B76D-F13E012D5002}"/>
            </c:ext>
          </c:extLst>
        </c:ser>
        <c:dLbls>
          <c:showLegendKey val="0"/>
          <c:showVal val="0"/>
          <c:showCatName val="0"/>
          <c:showSerName val="0"/>
          <c:showPercent val="0"/>
          <c:showBubbleSize val="0"/>
        </c:dLbls>
        <c:marker val="1"/>
        <c:smooth val="0"/>
        <c:axId val="142248960"/>
        <c:axId val="142263424"/>
      </c:lineChart>
      <c:catAx>
        <c:axId val="14224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263424"/>
        <c:crosses val="autoZero"/>
        <c:auto val="1"/>
        <c:lblAlgn val="ctr"/>
        <c:lblOffset val="100"/>
        <c:tickLblSkip val="1"/>
        <c:tickMarkSkip val="1"/>
        <c:noMultiLvlLbl val="0"/>
      </c:catAx>
      <c:valAx>
        <c:axId val="142263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24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3284</c:v>
                </c:pt>
                <c:pt idx="1">
                  <c:v>3534</c:v>
                </c:pt>
                <c:pt idx="2">
                  <c:v>3334</c:v>
                </c:pt>
              </c:numCache>
            </c:numRef>
          </c:val>
          <c:extLst xmlns:c16r2="http://schemas.microsoft.com/office/drawing/2015/06/chart">
            <c:ext xmlns:c16="http://schemas.microsoft.com/office/drawing/2014/chart" uri="{C3380CC4-5D6E-409C-BE32-E72D297353CC}">
              <c16:uniqueId val="{00000000-6F06-439B-BDF3-A6D8FAF12E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763</c:v>
                </c:pt>
                <c:pt idx="1">
                  <c:v>784</c:v>
                </c:pt>
                <c:pt idx="2">
                  <c:v>784</c:v>
                </c:pt>
              </c:numCache>
            </c:numRef>
          </c:val>
          <c:extLst xmlns:c16r2="http://schemas.microsoft.com/office/drawing/2015/06/chart">
            <c:ext xmlns:c16="http://schemas.microsoft.com/office/drawing/2014/chart" uri="{C3380CC4-5D6E-409C-BE32-E72D297353CC}">
              <c16:uniqueId val="{00000001-6F06-439B-BDF3-A6D8FAF12E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12704</c:v>
                </c:pt>
                <c:pt idx="1">
                  <c:v>12678</c:v>
                </c:pt>
                <c:pt idx="2">
                  <c:v>12629</c:v>
                </c:pt>
              </c:numCache>
            </c:numRef>
          </c:val>
          <c:extLst xmlns:c16r2="http://schemas.microsoft.com/office/drawing/2015/06/chart">
            <c:ext xmlns:c16="http://schemas.microsoft.com/office/drawing/2014/chart" uri="{C3380CC4-5D6E-409C-BE32-E72D297353CC}">
              <c16:uniqueId val="{00000002-6F06-439B-BDF3-A6D8FAF12E79}"/>
            </c:ext>
          </c:extLst>
        </c:ser>
        <c:dLbls>
          <c:showLegendKey val="0"/>
          <c:showVal val="0"/>
          <c:showCatName val="0"/>
          <c:showSerName val="0"/>
          <c:showPercent val="0"/>
          <c:showBubbleSize val="0"/>
        </c:dLbls>
        <c:gapWidth val="120"/>
        <c:overlap val="100"/>
        <c:axId val="142535296"/>
        <c:axId val="142541184"/>
      </c:barChart>
      <c:catAx>
        <c:axId val="14253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2541184"/>
        <c:crosses val="autoZero"/>
        <c:auto val="1"/>
        <c:lblAlgn val="ctr"/>
        <c:lblOffset val="100"/>
        <c:tickLblSkip val="1"/>
        <c:tickMarkSkip val="1"/>
        <c:noMultiLvlLbl val="0"/>
      </c:catAx>
      <c:valAx>
        <c:axId val="142541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253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{2CE71616-0053-4CA1-A72D-FF9D9B568567}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904-4EB0-B17B-EB1F511EF72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{6A154459-B650-41AD-86FC-094956249D4C}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04-4EB0-B17B-EB1F511EF72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{AC01EDFE-4D1A-4A00-A867-3E85FFC3A3D4}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04-4EB0-B17B-EB1F511EF72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{BA0E4582-9E24-4C1D-9A1D-CE7141F1C4DA}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04-4EB0-B17B-EB1F511EF72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{9B8FC9CE-143B-4916-A3D7-7975BDC27246}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04-4EB0-B17B-EB1F511EF72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{3D53B32F-BD23-46AD-AC93-5E2C6E291B32}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904-4EB0-B17B-EB1F511EF72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{C41D126F-CE69-4006-870D-EC0666B5833E}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904-4EB0-B17B-EB1F511EF72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{31539DBB-F2AB-45D2-A5E0-4FD58DF9E7C8}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904-4EB0-B17B-EB1F511EF72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{24E59F37-5CC0-438E-9DE3-7C098102AA3F}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904-4EB0-B17B-EB1F511EF7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65.7</c:v>
                </c:pt>
                <c:pt idx="16">
                  <c:v>66.900000000000006</c:v>
                </c:pt>
                <c:pt idx="24">
                  <c:v>68.400000000000006</c:v>
                </c:pt>
                <c:pt idx="32">
                  <c:v>69.7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904-4EB0-B17B-EB1F511EF7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{CD4A4E34-9891-4C57-AD48-CF16A20D7D78}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904-4EB0-B17B-EB1F511EF72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{CFF8602E-5974-4DA9-B7C7-17CFB87D7544}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04-4EB0-B17B-EB1F511EF72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{04ACE9D1-602F-450D-8F39-8868C9FD448D}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04-4EB0-B17B-EB1F511EF72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{58918DE5-F534-45EC-8E06-B1D666C404FA}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04-4EB0-B17B-EB1F511EF72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{3A72EF81-8B1E-4E24-9F18-57BADECCB578}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04-4EB0-B17B-EB1F511EF72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{7138D241-C95E-4B60-A3BF-B879463EFD88}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904-4EB0-B17B-EB1F511EF72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{3C4499B8-99C4-42D7-BAA3-7D4D66FA79DE}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904-4EB0-B17B-EB1F511EF72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{5963A721-C2CC-4ECA-8BE3-4150291E8EE0}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904-4EB0-B17B-EB1F511EF72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{89D7AA32-9466-4B26-9178-558CBD6685BE}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904-4EB0-B17B-EB1F511EF7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56.4</c:v>
                </c:pt>
                <c:pt idx="16">
                  <c:v>58.8</c:v>
                </c:pt>
                <c:pt idx="24">
                  <c:v>59.4</c:v>
                </c:pt>
                <c:pt idx="32">
                  <c:v>59.2</c:v>
                </c:pt>
              </c:numCache>
            </c:numRef>
          </c:xVal>
          <c:yVal>
            <c:numRef>
              <c:f>公会計指標分析・財政指標組合せ分析表!$BP$55:$DC$55</c:f>
              <c:numCache>
                <c:formatCode>#,##0.0;"▲ "#,##0.0</c:formatCode>
                <c:ptCount val="40"/>
                <c:pt idx="8">
                  <c:v>41.5</c:v>
                </c:pt>
                <c:pt idx="16">
                  <c:v>36.6</c:v>
                </c:pt>
                <c:pt idx="24">
                  <c:v>37.700000000000003</c:v>
                </c:pt>
                <c:pt idx="32">
                  <c:v>37.9</c:v>
                </c:pt>
              </c:numCache>
            </c:numRef>
          </c:yVal>
          <c:smooth val="0"/>
          <c:extLst xmlns:c16r2="http://schemas.microsoft.com/office/drawing/2015/06/chart">
            <c:ext xmlns:c16="http://schemas.microsoft.com/office/drawing/2014/chart" uri="{C3380CC4-5D6E-409C-BE32-E72D297353CC}">
              <c16:uniqueId val="{00000013-B904-4EB0-B17B-EB1F511EF728}"/>
            </c:ext>
          </c:extLst>
        </c:ser>
        <c:dLbls>
          <c:showLegendKey val="0"/>
          <c:showVal val="1"/>
          <c:showCatName val="0"/>
          <c:showSerName val="0"/>
          <c:showPercent val="0"/>
          <c:showBubbleSize val="0"/>
        </c:dLbls>
        <c:axId val="142346496"/>
        <c:axId val="142376960"/>
      </c:scatterChart>
      <c:valAx>
        <c:axId val="142346496"/>
        <c:scaling>
          <c:orientation val="minMax"/>
          <c:max val="59.7"/>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376960"/>
        <c:crosses val="autoZero"/>
        <c:crossBetween val="midCat"/>
      </c:valAx>
      <c:valAx>
        <c:axId val="142376960"/>
        <c:scaling>
          <c:orientation val="minMax"/>
          <c:max val="42.4"/>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346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{07CBAEE6-BC37-461C-A8F8-86BB90150885}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A3A-4625-9AA5-DF71A6D5C75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{4DD2F3C9-6A25-4036-8AC9-3C6A6DD1BAF1}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3A-4625-9AA5-DF71A6D5C75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{450366E2-0C00-4862-98F2-F66DFBBA2727}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3A-4625-9AA5-DF71A6D5C75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{5D5EC88B-CB30-4096-8E05-731CD9FE619C}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3A-4625-9AA5-DF71A6D5C75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{319E8006-81BD-4B46-A4CA-6AB3F1EFCF66}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3A-4625-9AA5-DF71A6D5C75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{484FD5B9-4ECF-4204-B803-E66D830A1C34}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A3A-4625-9AA5-DF71A6D5C75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{7828F220-473A-45CD-81C7-D7FA6BB71E5D}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A3A-4625-9AA5-DF71A6D5C75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{4BC0E6BB-3876-4E63-86F3-7636D785D51E}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A3A-4625-9AA5-DF71A6D5C75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{E9FA8A50-117D-42AD-A5E5-8EDEBED2ED0E}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A3A-4625-9AA5-DF71A6D5C7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8.6</c:v>
                </c:pt>
                <c:pt idx="16">
                  <c:v>8.3000000000000007</c:v>
                </c:pt>
                <c:pt idx="24">
                  <c:v>8.1</c:v>
                </c:pt>
                <c:pt idx="32">
                  <c:v>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A3A-4625-9AA5-DF71A6D5C7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{66ECAE31-1942-40A0-8112-F00A1AA05BE6}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A3A-4625-9AA5-DF71A6D5C7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{4C0774F6-5A3E-4229-A665-876D19ED91CE}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3A-4625-9AA5-DF71A6D5C75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{7F747B8D-9DA3-4840-A9D6-D3A13C39D618}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3A-4625-9AA5-DF71A6D5C75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{239EA61D-29E0-49C8-A9DB-4AFED4E479AB}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3A-4625-9AA5-DF71A6D5C75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{579BB87B-6361-4758-89BF-ADFC4DADFA84}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3A-4625-9AA5-DF71A6D5C75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{B169CE9C-DC5E-474E-9153-D3C899F1938F}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A3A-4625-9AA5-DF71A6D5C75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{0DA3EB3D-62C1-4EE9-B117-D89F3F3BECC3}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A3A-4625-9AA5-DF71A6D5C75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{A2EFBA3D-15DE-4E44-864B-02EA7A8D6480}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A3A-4625-9AA5-DF71A6D5C75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{9557FF2D-E232-4142-A431-AB31AB3304DC}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A3A-4625-9AA5-DF71A6D5C7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61.3</c:v>
                </c:pt>
                <c:pt idx="8">
                  <c:v>41.5</c:v>
                </c:pt>
                <c:pt idx="16">
                  <c:v>36.6</c:v>
                </c:pt>
                <c:pt idx="24">
                  <c:v>37.700000000000003</c:v>
                </c:pt>
                <c:pt idx="32">
                  <c:v>37.9</c:v>
                </c:pt>
              </c:numCache>
            </c:numRef>
          </c:yVal>
          <c:smooth val="0"/>
          <c:extLst xmlns:c16r2="http://schemas.microsoft.com/office/drawing/2015/06/chart">
            <c:ext xmlns:c16="http://schemas.microsoft.com/office/drawing/2014/chart" uri="{C3380CC4-5D6E-409C-BE32-E72D297353CC}">
              <c16:uniqueId val="{00000013-8A3A-4625-9AA5-DF71A6D5C75F}"/>
            </c:ext>
          </c:extLst>
        </c:ser>
        <c:dLbls>
          <c:showLegendKey val="0"/>
          <c:showVal val="1"/>
          <c:showCatName val="0"/>
          <c:showSerName val="0"/>
          <c:showPercent val="0"/>
          <c:showBubbleSize val="0"/>
        </c:dLbls>
        <c:axId val="143836672"/>
        <c:axId val="143838592"/>
      </c:scatterChart>
      <c:valAx>
        <c:axId val="143836672"/>
        <c:scaling>
          <c:orientation val="minMax"/>
          <c:max val="9.6999999999999993"/>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838592"/>
        <c:crosses val="autoZero"/>
        <c:crossBetween val="midCat"/>
      </c:valAx>
      <c:valAx>
        <c:axId val="143838592"/>
        <c:scaling>
          <c:orientation val="minMax"/>
          <c:max val="66"/>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8366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普通会計の公債費は近年</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億円前後を推移し、実質公債費比率もほぼ横ばいが続いており、平成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年度も類似団体平均を下回る値となっている。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ながら、令和元年度以降は中学校再編や東京オリンピック・パラリンピックのキャンプ誘致のための施設整備など、多額の普通建設事業が予定されており、公債費負担の増加も予想されるため、投資的事業の縮減や見直しを行うほか、引き続き、過疎対策事業債などの財源確保に努める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本市では、満期一括償還地方債の借入を行っていないため、本欄は該当がない。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年度以来</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年続けて将来負担比率は算定されなかった。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は、失業対策事業、改良住宅建設事業、地域改善対策事業、過疎対策事業など旧産炭・過疎地域特有の公共事業を実施してきたため、多くの地方債残高を抱えていたが、公債費負担適正化の取り組み等により年々減少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億円程度を推移している。（平成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しかしながら、特定農業施設の維持管理のための基金など充当可能基金残高が多額（平成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億円）であるため、将来負担比率の算定には至っていない。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福岡県田川市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年度末の基金残高（全体）は、前年度末と比べ約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となっている。この主な要因は、下記のとおり財政調整基金が約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下記のとおり、財源調整可能基金（財政調整基金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減債基金）については、適正規模と考えている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億円程度の水準をキープするため、計画的な財政運営に努めていきたいと考えている。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については、各基金の設置目的（基金の使途）に応じて積立てや取崩しを行っていくこととなるが、大部分を占める「特定農業施設管理基金」は、基金の運用益で各年度の施設維持管理経費を捻出することを目指しているため、今後も同程度の残高を維持す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特定農業施設管理基金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臨時石炭鉱害復旧法に基づく鉱害復旧事業等で設置し、市が管理する特定農業施設（可動井ぜきなど）の維持管理</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下水道施設整備基金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下水道施設の整備</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本市の汚水処理対策の方針転換に伴い、平成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月議会において基金条例の改正を行っており、</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月から基金名称が「浄化槽整備基金」へ、設置目的（基金の使途）が「浄化槽の整備」</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へと変更とな</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っている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特定農業施設管理基金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年度末の基金残高は、前年度末と比べ約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千万円の増となっている。施設の維持管理経費の財源として約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千万円の取崩しを行ったが、基金の運用益約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千万円の積立てを行っている。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下水道施設整備基金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本基金については、下段（今後の方針）のとおり、平成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月以降の事業費の財源として取崩しを行う予定であったため、平成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年度は基金運用益の積立てによる微増のみである。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特定農業施設管理基金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当該基金は基金運用益で各年度の維持管理経費を捻出することを目的としているため、今後も同程度の残高を維持する必要がある。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下水道施設整備基金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単独浄化槽等から合併浄化槽への早期転換を促すため、</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年間に限り、浄化槽設置費補助制度を拡充することとしており、当該事業費の財源として取崩しを行う予定である。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地方財政法などの規定に基づき、前年度決算剰余金の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を下らない額（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ものの、平成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年度収支において財源不足が生じる見込みであったことから、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億円の取崩しを行っており、この結果、</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年度末の基金残高は、前年度末と比べ約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本市の人口規模や財政規模を考慮すると、財源調整可能基金（財政調整基金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減債基金）の適正規模は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億円程度と考えているが、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概ね適正水準であり、今後も同程度の水準を維持していきたい。しかしながら、中学校再編や東京オリンピック・パラリンピックのキャンプ誘致のための施設整備など多額の経費を要する事業も予定されており、計画的な財政運営を行わなければ、財源調整可能基金の過度な減少を招く恐れが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年度は基金運用益の積立てによる微増のみであり、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基金残高は、前年度末と比べ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、ほぼ同額で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本市の人口規模や財政規模を考慮すると、財源調整可能基金（財政調整基金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減債基金）の適正規模は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億円程度と考えているが、平成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概ね適正水準であり、今後も同程度の水準を維持していきたい。しかしながら、中学校再編や東京オリンピック・パラリンピックのキャンプ誘致のための施設整備など多額の経費を要する事業も予定されており、計画的な財政運営を行わなければ、財源調整可能基金の過度な減少を招く恐れ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47,998
47,444
54.55
28,671,809
27,868,133
626,422
12,950,543
25,182,113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本市の有形固定資産減価償却率は類似団体平均値を上回っており、老朽化が進んでいる。</a:t>
          </a:r>
        </a:p>
        <a:p>
          <a:r>
            <a:rPr kumimoji="1" lang="ja-JP" altLang="en-US" sz="1100">
              <a:latin typeface="ＭＳ Ｐゴシック" panose="020B0600070205080204" pitchFamily="50" charset="-128"/>
              <a:ea typeface="ＭＳ Ｐゴシック" panose="020B0600070205080204" pitchFamily="50" charset="-128"/>
            </a:rPr>
            <a:t>　令和２年度中に個別施設毎の長寿命化計画（個別施設計画）を策定、令和３年度中に公共施設等総合管理計画の改訂を行い、公共施設等の適正管理の取組を進めていく。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73" name="直線コネクタ 72"/>
        <xdr:cNvCxnSpPr/>
      </xdr:nvCxnSpPr>
      <xdr:spPr>
        <a:xfrm flipV="1">
          <a:off x="4760595" y="5374005"/>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74" name="有形固定資産減価償却率最小値テキスト"/>
        <xdr:cNvSpPr txBox="1"/>
      </xdr:nvSpPr>
      <xdr:spPr>
        <a:xfrm>
          <a:off x="4813300" y="6633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75" name="直線コネクタ 74"/>
        <xdr:cNvCxnSpPr/>
      </xdr:nvCxnSpPr>
      <xdr:spPr>
        <a:xfrm>
          <a:off x="4673600" y="662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78"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9" name="フローチャート: 判断 78"/>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80" name="フローチャート: 判断 79"/>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81" name="フローチャート: 判断 80"/>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24765</xdr:rowOff>
    </xdr:from>
    <xdr:to>
      <xdr:col>11</xdr:col>
      <xdr:colOff>187325</xdr:colOff>
      <xdr:row>31</xdr:row>
      <xdr:rowOff>126365</xdr:rowOff>
    </xdr:to>
    <xdr:sp macro="" textlink="">
      <xdr:nvSpPr>
        <xdr:cNvPr id="82" name="フローチャート: 判断 81"/>
        <xdr:cNvSpPr/>
      </xdr:nvSpPr>
      <xdr:spPr>
        <a:xfrm>
          <a:off x="2476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60537</xdr:rowOff>
    </xdr:from>
    <xdr:to>
      <xdr:col>23</xdr:col>
      <xdr:colOff>136525</xdr:colOff>
      <xdr:row>28</xdr:row>
      <xdr:rowOff>162137</xdr:rowOff>
    </xdr:to>
    <xdr:sp macro="" textlink="">
      <xdr:nvSpPr>
        <xdr:cNvPr id="88" name="楕円 87"/>
        <xdr:cNvSpPr/>
      </xdr:nvSpPr>
      <xdr:spPr>
        <a:xfrm>
          <a:off x="4711700" y="56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83414</xdr:rowOff>
    </xdr:from>
    <xdr:ext cx="405111" cy="259045"/>
    <xdr:sp macro="" textlink="">
      <xdr:nvSpPr>
        <xdr:cNvPr id="89" name="有形固定資産減価償却率該当値テキスト"/>
        <xdr:cNvSpPr txBox="1"/>
      </xdr:nvSpPr>
      <xdr:spPr>
        <a:xfrm>
          <a:off x="4813300" y="548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90" name="楕円 89"/>
        <xdr:cNvSpPr/>
      </xdr:nvSpPr>
      <xdr:spPr>
        <a:xfrm>
          <a:off x="4000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111337</xdr:rowOff>
    </xdr:from>
    <xdr:to>
      <xdr:col>23</xdr:col>
      <xdr:colOff>85725</xdr:colOff>
      <xdr:row>28</xdr:row>
      <xdr:rowOff>158115</xdr:rowOff>
    </xdr:to>
    <xdr:cxnSp macro="">
      <xdr:nvCxnSpPr>
        <xdr:cNvPr id="91" name="直線コネクタ 90"/>
        <xdr:cNvCxnSpPr/>
      </xdr:nvCxnSpPr>
      <xdr:spPr>
        <a:xfrm flipV="1">
          <a:off x="4051300" y="5683462"/>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161290</xdr:rowOff>
    </xdr:from>
    <xdr:to>
      <xdr:col>15</xdr:col>
      <xdr:colOff>187325</xdr:colOff>
      <xdr:row>29</xdr:row>
      <xdr:rowOff>91440</xdr:rowOff>
    </xdr:to>
    <xdr:sp macro="" textlink="">
      <xdr:nvSpPr>
        <xdr:cNvPr id="92" name="楕円 91"/>
        <xdr:cNvSpPr/>
      </xdr:nvSpPr>
      <xdr:spPr>
        <a:xfrm>
          <a:off x="3238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158115</xdr:rowOff>
    </xdr:from>
    <xdr:to>
      <xdr:col>19</xdr:col>
      <xdr:colOff>136525</xdr:colOff>
      <xdr:row>29</xdr:row>
      <xdr:rowOff>40640</xdr:rowOff>
    </xdr:to>
    <xdr:cxnSp macro="">
      <xdr:nvCxnSpPr>
        <xdr:cNvPr id="93" name="直線コネクタ 92"/>
        <xdr:cNvCxnSpPr/>
      </xdr:nvCxnSpPr>
      <xdr:spPr>
        <a:xfrm flipV="1">
          <a:off x="3289300" y="573024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33020</xdr:rowOff>
    </xdr:from>
    <xdr:to>
      <xdr:col>11</xdr:col>
      <xdr:colOff>187325</xdr:colOff>
      <xdr:row>29</xdr:row>
      <xdr:rowOff>134620</xdr:rowOff>
    </xdr:to>
    <xdr:sp macro="" textlink="">
      <xdr:nvSpPr>
        <xdr:cNvPr id="94" name="楕円 93"/>
        <xdr:cNvSpPr/>
      </xdr:nvSpPr>
      <xdr:spPr>
        <a:xfrm>
          <a:off x="2476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40640</xdr:rowOff>
    </xdr:from>
    <xdr:to>
      <xdr:col>15</xdr:col>
      <xdr:colOff>136525</xdr:colOff>
      <xdr:row>29</xdr:row>
      <xdr:rowOff>83820</xdr:rowOff>
    </xdr:to>
    <xdr:cxnSp macro="">
      <xdr:nvCxnSpPr>
        <xdr:cNvPr id="95" name="直線コネクタ 94"/>
        <xdr:cNvCxnSpPr/>
      </xdr:nvCxnSpPr>
      <xdr:spPr>
        <a:xfrm flipV="1">
          <a:off x="2527300" y="578421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6" name="n_1ave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97" name="n_2aveValue有形固定資産減価償却率"/>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117492</xdr:rowOff>
    </xdr:from>
    <xdr:ext cx="405111" cy="259045"/>
    <xdr:sp macro="" textlink="">
      <xdr:nvSpPr>
        <xdr:cNvPr id="98" name="n_3aveValue有形固定資産減価償却率"/>
        <xdr:cNvSpPr txBox="1"/>
      </xdr:nvSpPr>
      <xdr:spPr>
        <a:xfrm>
          <a:off x="2324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99" name="n_1mainValue有形固定資産減価償却率"/>
        <xdr:cNvSpPr txBox="1"/>
      </xdr:nvSpPr>
      <xdr:spPr>
        <a:xfrm>
          <a:off x="38360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107967</xdr:rowOff>
    </xdr:from>
    <xdr:ext cx="405111" cy="259045"/>
    <xdr:sp macro="" textlink="">
      <xdr:nvSpPr>
        <xdr:cNvPr id="100" name="n_2mainValue有形固定資産減価償却率"/>
        <xdr:cNvSpPr txBox="1"/>
      </xdr:nvSpPr>
      <xdr:spPr>
        <a:xfrm>
          <a:off x="30867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151147</xdr:rowOff>
    </xdr:from>
    <xdr:ext cx="405111" cy="259045"/>
    <xdr:sp macro="" textlink="">
      <xdr:nvSpPr>
        <xdr:cNvPr id="101" name="n_3mainValue有形固定資産減価償却率"/>
        <xdr:cNvSpPr txBox="1"/>
      </xdr:nvSpPr>
      <xdr:spPr>
        <a:xfrm>
          <a:off x="23247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本市は、地方債残高が類似団体と比較して多額であるものの、充当可能基金も多額であるため、債務償還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は全国平均、県平均及び類似団体平均よりも短くなっている。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7" name="テキスト ボックス 11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9" name="テキスト ボックス 11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7" name="テキスト ボックス 12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31" name="直線コネクタ 130"/>
        <xdr:cNvCxnSpPr/>
      </xdr:nvCxnSpPr>
      <xdr:spPr>
        <a:xfrm flipV="1">
          <a:off x="14793595" y="5281888"/>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32" name="債務償還比率最小値テキスト"/>
        <xdr:cNvSpPr txBox="1"/>
      </xdr:nvSpPr>
      <xdr:spPr>
        <a:xfrm>
          <a:off x="14846300"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33" name="直線コネクタ 132"/>
        <xdr:cNvCxnSpPr/>
      </xdr:nvCxnSpPr>
      <xdr:spPr>
        <a:xfrm>
          <a:off x="14706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34" name="債務償還比率最大値テキスト"/>
        <xdr:cNvSpPr txBox="1"/>
      </xdr:nvSpPr>
      <xdr:spPr>
        <a:xfrm>
          <a:off x="14846300" y="50571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35" name="直線コネクタ 134"/>
        <xdr:cNvCxnSpPr/>
      </xdr:nvCxnSpPr>
      <xdr:spPr>
        <a:xfrm>
          <a:off x="14706600" y="528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99437</xdr:rowOff>
    </xdr:from>
    <xdr:ext cx="469744" cy="259045"/>
    <xdr:sp macro="" textlink="">
      <xdr:nvSpPr>
        <xdr:cNvPr id="136" name="債務償還比率平均値テキスト"/>
        <xdr:cNvSpPr txBox="1"/>
      </xdr:nvSpPr>
      <xdr:spPr>
        <a:xfrm>
          <a:off x="14846300" y="5671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37" name="フローチャート: 判断 136"/>
        <xdr:cNvSpPr/>
      </xdr:nvSpPr>
      <xdr:spPr>
        <a:xfrm>
          <a:off x="14744700" y="58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38" name="フローチャート: 判断 137"/>
        <xdr:cNvSpPr/>
      </xdr:nvSpPr>
      <xdr:spPr>
        <a:xfrm>
          <a:off x="14033500" y="58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123360</xdr:rowOff>
    </xdr:from>
    <xdr:to>
      <xdr:col>76</xdr:col>
      <xdr:colOff>73025</xdr:colOff>
      <xdr:row>32</xdr:row>
      <xdr:rowOff>53510</xdr:rowOff>
    </xdr:to>
    <xdr:sp macro="" textlink="">
      <xdr:nvSpPr>
        <xdr:cNvPr id="144" name="楕円 143"/>
        <xdr:cNvSpPr/>
      </xdr:nvSpPr>
      <xdr:spPr>
        <a:xfrm>
          <a:off x="14744700" y="620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101787</xdr:rowOff>
    </xdr:from>
    <xdr:ext cx="469744" cy="259045"/>
    <xdr:sp macro="" textlink="">
      <xdr:nvSpPr>
        <xdr:cNvPr id="145" name="債務償還比率該当値テキスト"/>
        <xdr:cNvSpPr txBox="1"/>
      </xdr:nvSpPr>
      <xdr:spPr>
        <a:xfrm>
          <a:off x="14846300" y="618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35031</xdr:rowOff>
    </xdr:from>
    <xdr:to>
      <xdr:col>72</xdr:col>
      <xdr:colOff>123825</xdr:colOff>
      <xdr:row>32</xdr:row>
      <xdr:rowOff>136631</xdr:rowOff>
    </xdr:to>
    <xdr:sp macro="" textlink="">
      <xdr:nvSpPr>
        <xdr:cNvPr id="146" name="楕円 145"/>
        <xdr:cNvSpPr/>
      </xdr:nvSpPr>
      <xdr:spPr>
        <a:xfrm>
          <a:off x="14033500" y="62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2710</xdr:rowOff>
    </xdr:from>
    <xdr:to>
      <xdr:col>76</xdr:col>
      <xdr:colOff>22225</xdr:colOff>
      <xdr:row>32</xdr:row>
      <xdr:rowOff>85831</xdr:rowOff>
    </xdr:to>
    <xdr:cxnSp macro="">
      <xdr:nvCxnSpPr>
        <xdr:cNvPr id="147" name="直線コネクタ 146"/>
        <xdr:cNvCxnSpPr/>
      </xdr:nvCxnSpPr>
      <xdr:spPr>
        <a:xfrm flipV="1">
          <a:off x="14084300" y="6260635"/>
          <a:ext cx="711200" cy="8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66597</xdr:rowOff>
    </xdr:from>
    <xdr:ext cx="469744" cy="259045"/>
    <xdr:sp macro="" textlink="">
      <xdr:nvSpPr>
        <xdr:cNvPr id="148" name="n_1aveValue債務償還比率"/>
        <xdr:cNvSpPr txBox="1"/>
      </xdr:nvSpPr>
      <xdr:spPr>
        <a:xfrm>
          <a:off x="13836727" y="563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127758</xdr:rowOff>
    </xdr:from>
    <xdr:ext cx="469744" cy="259045"/>
    <xdr:sp macro="" textlink="">
      <xdr:nvSpPr>
        <xdr:cNvPr id="149" name="n_1mainValue債務償還比率"/>
        <xdr:cNvSpPr txBox="1"/>
      </xdr:nvSpPr>
      <xdr:spPr>
        <a:xfrm>
          <a:off x="13836727" y="638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47,998
47,444
54.55
28,671,809
27,868,133
626,422
12,950,543
25,182,113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xdr:cNvCxnSpPr/>
      </xdr:nvCxnSpPr>
      <xdr:spPr>
        <a:xfrm flipV="1">
          <a:off x="46348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xdr:cNvSpPr txBox="1"/>
      </xdr:nvSpPr>
      <xdr:spPr>
        <a:xfrm>
          <a:off x="4673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xdr:cNvCxnSpPr/>
      </xdr:nvCxnSpPr>
      <xdr:spPr>
        <a:xfrm>
          <a:off x="4546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1"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21590</xdr:rowOff>
    </xdr:from>
    <xdr:to>
      <xdr:col>10</xdr:col>
      <xdr:colOff>165100</xdr:colOff>
      <xdr:row>38</xdr:row>
      <xdr:rowOff>123190</xdr:rowOff>
    </xdr:to>
    <xdr:sp macro="" textlink="">
      <xdr:nvSpPr>
        <xdr:cNvPr id="65" name="フローチャート: 判断 64"/>
        <xdr:cNvSpPr/>
      </xdr:nvSpPr>
      <xdr:spPr>
        <a:xfrm>
          <a:off x="1968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23495</xdr:rowOff>
    </xdr:from>
    <xdr:to>
      <xdr:col>24</xdr:col>
      <xdr:colOff>114300</xdr:colOff>
      <xdr:row>36</xdr:row>
      <xdr:rowOff>125095</xdr:rowOff>
    </xdr:to>
    <xdr:sp macro="" textlink="">
      <xdr:nvSpPr>
        <xdr:cNvPr id="71" name="楕円 70"/>
        <xdr:cNvSpPr/>
      </xdr:nvSpPr>
      <xdr:spPr>
        <a:xfrm>
          <a:off x="45847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46372</xdr:rowOff>
    </xdr:from>
    <xdr:ext cx="405111" cy="259045"/>
    <xdr:sp macro="" textlink="">
      <xdr:nvSpPr>
        <xdr:cNvPr id="72" name="【道路】&#10;有形固定資産減価償却率該当値テキスト"/>
        <xdr:cNvSpPr txBox="1"/>
      </xdr:nvSpPr>
      <xdr:spPr>
        <a:xfrm>
          <a:off x="4673600"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53975</xdr:rowOff>
    </xdr:from>
    <xdr:to>
      <xdr:col>20</xdr:col>
      <xdr:colOff>38100</xdr:colOff>
      <xdr:row>36</xdr:row>
      <xdr:rowOff>155575</xdr:rowOff>
    </xdr:to>
    <xdr:sp macro="" textlink="">
      <xdr:nvSpPr>
        <xdr:cNvPr id="73" name="楕円 72"/>
        <xdr:cNvSpPr/>
      </xdr:nvSpPr>
      <xdr:spPr>
        <a:xfrm>
          <a:off x="3746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74295</xdr:rowOff>
    </xdr:from>
    <xdr:to>
      <xdr:col>24</xdr:col>
      <xdr:colOff>63500</xdr:colOff>
      <xdr:row>36</xdr:row>
      <xdr:rowOff>104775</xdr:rowOff>
    </xdr:to>
    <xdr:cxnSp macro="">
      <xdr:nvCxnSpPr>
        <xdr:cNvPr id="74" name="直線コネクタ 73"/>
        <xdr:cNvCxnSpPr/>
      </xdr:nvCxnSpPr>
      <xdr:spPr>
        <a:xfrm flipV="1">
          <a:off x="3797300" y="62464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61595</xdr:rowOff>
    </xdr:from>
    <xdr:to>
      <xdr:col>15</xdr:col>
      <xdr:colOff>101600</xdr:colOff>
      <xdr:row>36</xdr:row>
      <xdr:rowOff>163195</xdr:rowOff>
    </xdr:to>
    <xdr:sp macro="" textlink="">
      <xdr:nvSpPr>
        <xdr:cNvPr id="75" name="楕円 74"/>
        <xdr:cNvSpPr/>
      </xdr:nvSpPr>
      <xdr:spPr>
        <a:xfrm>
          <a:off x="2857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104775</xdr:rowOff>
    </xdr:from>
    <xdr:to>
      <xdr:col>19</xdr:col>
      <xdr:colOff>177800</xdr:colOff>
      <xdr:row>36</xdr:row>
      <xdr:rowOff>112395</xdr:rowOff>
    </xdr:to>
    <xdr:cxnSp macro="">
      <xdr:nvCxnSpPr>
        <xdr:cNvPr id="76" name="直線コネクタ 75"/>
        <xdr:cNvCxnSpPr/>
      </xdr:nvCxnSpPr>
      <xdr:spPr>
        <a:xfrm flipV="1">
          <a:off x="2908300" y="62769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77" name="楕円 76"/>
        <xdr:cNvSpPr/>
      </xdr:nvSpPr>
      <xdr:spPr>
        <a:xfrm>
          <a:off x="196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112395</xdr:rowOff>
    </xdr:from>
    <xdr:to>
      <xdr:col>15</xdr:col>
      <xdr:colOff>50800</xdr:colOff>
      <xdr:row>36</xdr:row>
      <xdr:rowOff>121920</xdr:rowOff>
    </xdr:to>
    <xdr:cxnSp macro="">
      <xdr:nvCxnSpPr>
        <xdr:cNvPr id="78" name="直線コネクタ 77"/>
        <xdr:cNvCxnSpPr/>
      </xdr:nvCxnSpPr>
      <xdr:spPr>
        <a:xfrm flipV="1">
          <a:off x="2019300" y="62845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0" name="n_2aveValue【道路】&#10;有形固定資産減価償却率"/>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114317</xdr:rowOff>
    </xdr:from>
    <xdr:ext cx="405111" cy="259045"/>
    <xdr:sp macro="" textlink="">
      <xdr:nvSpPr>
        <xdr:cNvPr id="81" name="n_3aveValue【道路】&#10;有形固定資産減価償却率"/>
        <xdr:cNvSpPr txBox="1"/>
      </xdr:nvSpPr>
      <xdr:spPr>
        <a:xfrm>
          <a:off x="1816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652</xdr:rowOff>
    </xdr:from>
    <xdr:ext cx="405111" cy="259045"/>
    <xdr:sp macro="" textlink="">
      <xdr:nvSpPr>
        <xdr:cNvPr id="82" name="n_1mainValue【道路】&#10;有形固定資産減価償却率"/>
        <xdr:cNvSpPr txBox="1"/>
      </xdr:nvSpPr>
      <xdr:spPr>
        <a:xfrm>
          <a:off x="35820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8272</xdr:rowOff>
    </xdr:from>
    <xdr:ext cx="405111" cy="259045"/>
    <xdr:sp macro="" textlink="">
      <xdr:nvSpPr>
        <xdr:cNvPr id="83" name="n_2mainValue【道路】&#10;有形固定資産減価償却率"/>
        <xdr:cNvSpPr txBox="1"/>
      </xdr:nvSpPr>
      <xdr:spPr>
        <a:xfrm>
          <a:off x="2705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4" name="n_3mainValue【道路】&#10;有形固定資産減価償却率"/>
        <xdr:cNvSpPr txBox="1"/>
      </xdr:nvSpPr>
      <xdr:spPr>
        <a:xfrm>
          <a:off x="1816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8" name="直線コネクタ 107"/>
        <xdr:cNvCxnSpPr/>
      </xdr:nvCxnSpPr>
      <xdr:spPr>
        <a:xfrm flipV="1">
          <a:off x="10476865"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9" name="【道路】&#10;一人当たり延長最小値テキスト"/>
        <xdr:cNvSpPr txBox="1"/>
      </xdr:nvSpPr>
      <xdr:spPr>
        <a:xfrm>
          <a:off x="10515600"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10" name="直線コネクタ 109"/>
        <xdr:cNvCxnSpPr/>
      </xdr:nvCxnSpPr>
      <xdr:spPr>
        <a:xfrm>
          <a:off x="10388600" y="71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11" name="【道路】&#10;一人当たり延長最大値テキスト"/>
        <xdr:cNvSpPr txBox="1"/>
      </xdr:nvSpPr>
      <xdr:spPr>
        <a:xfrm>
          <a:off x="10515600"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12" name="直線コネクタ 111"/>
        <xdr:cNvCxnSpPr/>
      </xdr:nvCxnSpPr>
      <xdr:spPr>
        <a:xfrm>
          <a:off x="10388600" y="580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51478</xdr:rowOff>
    </xdr:from>
    <xdr:ext cx="534377" cy="259045"/>
    <xdr:sp macro="" textlink="">
      <xdr:nvSpPr>
        <xdr:cNvPr id="113" name="【道路】&#10;一人当たり延長平均値テキスト"/>
        <xdr:cNvSpPr txBox="1"/>
      </xdr:nvSpPr>
      <xdr:spPr>
        <a:xfrm>
          <a:off x="10515600" y="67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14" name="フローチャート: 判断 113"/>
        <xdr:cNvSpPr/>
      </xdr:nvSpPr>
      <xdr:spPr>
        <a:xfrm>
          <a:off x="10426700" y="68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15" name="フローチャート: 判断 114"/>
        <xdr:cNvSpPr/>
      </xdr:nvSpPr>
      <xdr:spPr>
        <a:xfrm>
          <a:off x="958850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6" name="フローチャート: 判断 115"/>
        <xdr:cNvSpPr/>
      </xdr:nvSpPr>
      <xdr:spPr>
        <a:xfrm>
          <a:off x="8699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17" name="フローチャート: 判断 116"/>
        <xdr:cNvSpPr/>
      </xdr:nvSpPr>
      <xdr:spPr>
        <a:xfrm>
          <a:off x="7810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156578</xdr:rowOff>
    </xdr:from>
    <xdr:to>
      <xdr:col>55</xdr:col>
      <xdr:colOff>50800</xdr:colOff>
      <xdr:row>41</xdr:row>
      <xdr:rowOff>86728</xdr:rowOff>
    </xdr:to>
    <xdr:sp macro="" textlink="">
      <xdr:nvSpPr>
        <xdr:cNvPr id="123" name="楕円 122"/>
        <xdr:cNvSpPr/>
      </xdr:nvSpPr>
      <xdr:spPr>
        <a:xfrm>
          <a:off x="10426700" y="70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71505</xdr:rowOff>
    </xdr:from>
    <xdr:ext cx="469744" cy="259045"/>
    <xdr:sp macro="" textlink="">
      <xdr:nvSpPr>
        <xdr:cNvPr id="124" name="【道路】&#10;一人当たり延長該当値テキスト"/>
        <xdr:cNvSpPr txBox="1"/>
      </xdr:nvSpPr>
      <xdr:spPr>
        <a:xfrm>
          <a:off x="10515600" y="692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158997</xdr:rowOff>
    </xdr:from>
    <xdr:to>
      <xdr:col>50</xdr:col>
      <xdr:colOff>165100</xdr:colOff>
      <xdr:row>41</xdr:row>
      <xdr:rowOff>89147</xdr:rowOff>
    </xdr:to>
    <xdr:sp macro="" textlink="">
      <xdr:nvSpPr>
        <xdr:cNvPr id="125" name="楕円 124"/>
        <xdr:cNvSpPr/>
      </xdr:nvSpPr>
      <xdr:spPr>
        <a:xfrm>
          <a:off x="9588500" y="70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35928</xdr:rowOff>
    </xdr:from>
    <xdr:to>
      <xdr:col>55</xdr:col>
      <xdr:colOff>0</xdr:colOff>
      <xdr:row>41</xdr:row>
      <xdr:rowOff>38347</xdr:rowOff>
    </xdr:to>
    <xdr:cxnSp macro="">
      <xdr:nvCxnSpPr>
        <xdr:cNvPr id="126" name="直線コネクタ 125"/>
        <xdr:cNvCxnSpPr/>
      </xdr:nvCxnSpPr>
      <xdr:spPr>
        <a:xfrm flipV="1">
          <a:off x="9639300" y="7065378"/>
          <a:ext cx="8382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161855</xdr:rowOff>
    </xdr:from>
    <xdr:to>
      <xdr:col>46</xdr:col>
      <xdr:colOff>38100</xdr:colOff>
      <xdr:row>41</xdr:row>
      <xdr:rowOff>92005</xdr:rowOff>
    </xdr:to>
    <xdr:sp macro="" textlink="">
      <xdr:nvSpPr>
        <xdr:cNvPr id="127" name="楕円 126"/>
        <xdr:cNvSpPr/>
      </xdr:nvSpPr>
      <xdr:spPr>
        <a:xfrm>
          <a:off x="8699500" y="70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38347</xdr:rowOff>
    </xdr:from>
    <xdr:to>
      <xdr:col>50</xdr:col>
      <xdr:colOff>114300</xdr:colOff>
      <xdr:row>41</xdr:row>
      <xdr:rowOff>41205</xdr:rowOff>
    </xdr:to>
    <xdr:cxnSp macro="">
      <xdr:nvCxnSpPr>
        <xdr:cNvPr id="128" name="直線コネクタ 127"/>
        <xdr:cNvCxnSpPr/>
      </xdr:nvCxnSpPr>
      <xdr:spPr>
        <a:xfrm flipV="1">
          <a:off x="8750300" y="7067797"/>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162846</xdr:rowOff>
    </xdr:from>
    <xdr:to>
      <xdr:col>41</xdr:col>
      <xdr:colOff>101600</xdr:colOff>
      <xdr:row>41</xdr:row>
      <xdr:rowOff>92996</xdr:rowOff>
    </xdr:to>
    <xdr:sp macro="" textlink="">
      <xdr:nvSpPr>
        <xdr:cNvPr id="129" name="楕円 128"/>
        <xdr:cNvSpPr/>
      </xdr:nvSpPr>
      <xdr:spPr>
        <a:xfrm>
          <a:off x="7810500" y="70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41205</xdr:rowOff>
    </xdr:from>
    <xdr:to>
      <xdr:col>45</xdr:col>
      <xdr:colOff>177800</xdr:colOff>
      <xdr:row>41</xdr:row>
      <xdr:rowOff>42196</xdr:rowOff>
    </xdr:to>
    <xdr:cxnSp macro="">
      <xdr:nvCxnSpPr>
        <xdr:cNvPr id="130" name="直線コネクタ 129"/>
        <xdr:cNvCxnSpPr/>
      </xdr:nvCxnSpPr>
      <xdr:spPr>
        <a:xfrm flipV="1">
          <a:off x="7861300" y="7070655"/>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147661</xdr:rowOff>
    </xdr:from>
    <xdr:ext cx="534377" cy="259045"/>
    <xdr:sp macro="" textlink="">
      <xdr:nvSpPr>
        <xdr:cNvPr id="131" name="n_1aveValue【道路】&#10;一人当たり延長"/>
        <xdr:cNvSpPr txBox="1"/>
      </xdr:nvSpPr>
      <xdr:spPr>
        <a:xfrm>
          <a:off x="9359411" y="66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152423</xdr:rowOff>
    </xdr:from>
    <xdr:ext cx="534377" cy="259045"/>
    <xdr:sp macro="" textlink="">
      <xdr:nvSpPr>
        <xdr:cNvPr id="132" name="n_2aveValue【道路】&#10;一人当たり延長"/>
        <xdr:cNvSpPr txBox="1"/>
      </xdr:nvSpPr>
      <xdr:spPr>
        <a:xfrm>
          <a:off x="84831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20559</xdr:rowOff>
    </xdr:from>
    <xdr:ext cx="534377" cy="259045"/>
    <xdr:sp macro="" textlink="">
      <xdr:nvSpPr>
        <xdr:cNvPr id="133" name="n_3aveValue【道路】&#10;一人当たり延長"/>
        <xdr:cNvSpPr txBox="1"/>
      </xdr:nvSpPr>
      <xdr:spPr>
        <a:xfrm>
          <a:off x="7594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80274</xdr:rowOff>
    </xdr:from>
    <xdr:ext cx="469744" cy="259045"/>
    <xdr:sp macro="" textlink="">
      <xdr:nvSpPr>
        <xdr:cNvPr id="134" name="n_1mainValue【道路】&#10;一人当たり延長"/>
        <xdr:cNvSpPr txBox="1"/>
      </xdr:nvSpPr>
      <xdr:spPr>
        <a:xfrm>
          <a:off x="9391727" y="710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83132</xdr:rowOff>
    </xdr:from>
    <xdr:ext cx="469744" cy="259045"/>
    <xdr:sp macro="" textlink="">
      <xdr:nvSpPr>
        <xdr:cNvPr id="135" name="n_2mainValue【道路】&#10;一人当たり延長"/>
        <xdr:cNvSpPr txBox="1"/>
      </xdr:nvSpPr>
      <xdr:spPr>
        <a:xfrm>
          <a:off x="8515427" y="711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84123</xdr:rowOff>
    </xdr:from>
    <xdr:ext cx="469744" cy="259045"/>
    <xdr:sp macro="" textlink="">
      <xdr:nvSpPr>
        <xdr:cNvPr id="136" name="n_3mainValue【道路】&#10;一人当たり延長"/>
        <xdr:cNvSpPr txBox="1"/>
      </xdr:nvSpPr>
      <xdr:spPr>
        <a:xfrm>
          <a:off x="7626427" y="711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60" name="直線コネクタ 159"/>
        <xdr:cNvCxnSpPr/>
      </xdr:nvCxnSpPr>
      <xdr:spPr>
        <a:xfrm flipV="1">
          <a:off x="46348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61" name="【橋りょう・トンネル】&#10;有形固定資産減価償却率最小値テキスト"/>
        <xdr:cNvSpPr txBox="1"/>
      </xdr:nvSpPr>
      <xdr:spPr>
        <a:xfrm>
          <a:off x="46736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2" name="直線コネクタ 161"/>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3" name="【橋りょう・トンネ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4" name="直線コネクタ 163"/>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4462</xdr:rowOff>
    </xdr:from>
    <xdr:ext cx="405111" cy="259045"/>
    <xdr:sp macro="" textlink="">
      <xdr:nvSpPr>
        <xdr:cNvPr id="165" name="【橋りょう・トンネル】&#10;有形固定資産減価償却率平均値テキスト"/>
        <xdr:cNvSpPr txBox="1"/>
      </xdr:nvSpPr>
      <xdr:spPr>
        <a:xfrm>
          <a:off x="4673600" y="9777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66" name="フローチャート: 判断 165"/>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67" name="フローチャート: 判断 166"/>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8" name="フローチャート: 判断 167"/>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69" name="フローチャート: 判断 168"/>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80645</xdr:rowOff>
    </xdr:from>
    <xdr:to>
      <xdr:col>24</xdr:col>
      <xdr:colOff>114300</xdr:colOff>
      <xdr:row>59</xdr:row>
      <xdr:rowOff>10795</xdr:rowOff>
    </xdr:to>
    <xdr:sp macro="" textlink="">
      <xdr:nvSpPr>
        <xdr:cNvPr id="175" name="楕円 174"/>
        <xdr:cNvSpPr/>
      </xdr:nvSpPr>
      <xdr:spPr>
        <a:xfrm>
          <a:off x="45847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59072</xdr:rowOff>
    </xdr:from>
    <xdr:ext cx="405111" cy="259045"/>
    <xdr:sp macro="" textlink="">
      <xdr:nvSpPr>
        <xdr:cNvPr id="176" name="【橋りょう・トンネル】&#10;有形固定資産減価償却率該当値テキスト"/>
        <xdr:cNvSpPr txBox="1"/>
      </xdr:nvSpPr>
      <xdr:spPr>
        <a:xfrm>
          <a:off x="4673600" y="1000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113030</xdr:rowOff>
    </xdr:from>
    <xdr:to>
      <xdr:col>20</xdr:col>
      <xdr:colOff>38100</xdr:colOff>
      <xdr:row>59</xdr:row>
      <xdr:rowOff>43180</xdr:rowOff>
    </xdr:to>
    <xdr:sp macro="" textlink="">
      <xdr:nvSpPr>
        <xdr:cNvPr id="177" name="楕円 176"/>
        <xdr:cNvSpPr/>
      </xdr:nvSpPr>
      <xdr:spPr>
        <a:xfrm>
          <a:off x="3746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131445</xdr:rowOff>
    </xdr:from>
    <xdr:to>
      <xdr:col>24</xdr:col>
      <xdr:colOff>63500</xdr:colOff>
      <xdr:row>58</xdr:row>
      <xdr:rowOff>163830</xdr:rowOff>
    </xdr:to>
    <xdr:cxnSp macro="">
      <xdr:nvCxnSpPr>
        <xdr:cNvPr id="178" name="直線コネクタ 177"/>
        <xdr:cNvCxnSpPr/>
      </xdr:nvCxnSpPr>
      <xdr:spPr>
        <a:xfrm flipV="1">
          <a:off x="3797300" y="100755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145415</xdr:rowOff>
    </xdr:from>
    <xdr:to>
      <xdr:col>15</xdr:col>
      <xdr:colOff>101600</xdr:colOff>
      <xdr:row>59</xdr:row>
      <xdr:rowOff>75565</xdr:rowOff>
    </xdr:to>
    <xdr:sp macro="" textlink="">
      <xdr:nvSpPr>
        <xdr:cNvPr id="179" name="楕円 178"/>
        <xdr:cNvSpPr/>
      </xdr:nvSpPr>
      <xdr:spPr>
        <a:xfrm>
          <a:off x="2857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163830</xdr:rowOff>
    </xdr:from>
    <xdr:to>
      <xdr:col>19</xdr:col>
      <xdr:colOff>177800</xdr:colOff>
      <xdr:row>59</xdr:row>
      <xdr:rowOff>24765</xdr:rowOff>
    </xdr:to>
    <xdr:cxnSp macro="">
      <xdr:nvCxnSpPr>
        <xdr:cNvPr id="180" name="直線コネクタ 179"/>
        <xdr:cNvCxnSpPr/>
      </xdr:nvCxnSpPr>
      <xdr:spPr>
        <a:xfrm flipV="1">
          <a:off x="2908300" y="101079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162560</xdr:rowOff>
    </xdr:from>
    <xdr:to>
      <xdr:col>10</xdr:col>
      <xdr:colOff>165100</xdr:colOff>
      <xdr:row>59</xdr:row>
      <xdr:rowOff>92710</xdr:rowOff>
    </xdr:to>
    <xdr:sp macro="" textlink="">
      <xdr:nvSpPr>
        <xdr:cNvPr id="181" name="楕円 180"/>
        <xdr:cNvSpPr/>
      </xdr:nvSpPr>
      <xdr:spPr>
        <a:xfrm>
          <a:off x="1968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24765</xdr:rowOff>
    </xdr:from>
    <xdr:to>
      <xdr:col>15</xdr:col>
      <xdr:colOff>50800</xdr:colOff>
      <xdr:row>59</xdr:row>
      <xdr:rowOff>41910</xdr:rowOff>
    </xdr:to>
    <xdr:cxnSp macro="">
      <xdr:nvCxnSpPr>
        <xdr:cNvPr id="182" name="直線コネクタ 181"/>
        <xdr:cNvCxnSpPr/>
      </xdr:nvCxnSpPr>
      <xdr:spPr>
        <a:xfrm flipV="1">
          <a:off x="2019300" y="101403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95902</xdr:rowOff>
    </xdr:from>
    <xdr:ext cx="405111" cy="259045"/>
    <xdr:sp macro="" textlink="">
      <xdr:nvSpPr>
        <xdr:cNvPr id="183" name="n_1aveValue【橋りょう・トンネル】&#10;有形固定資産減価償却率"/>
        <xdr:cNvSpPr txBox="1"/>
      </xdr:nvSpPr>
      <xdr:spPr>
        <a:xfrm>
          <a:off x="3582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103522</xdr:rowOff>
    </xdr:from>
    <xdr:ext cx="405111" cy="259045"/>
    <xdr:sp macro="" textlink="">
      <xdr:nvSpPr>
        <xdr:cNvPr id="184" name="n_2aveValue【橋りょう・トンネル】&#10;有形固定資産減価償却率"/>
        <xdr:cNvSpPr txBox="1"/>
      </xdr:nvSpPr>
      <xdr:spPr>
        <a:xfrm>
          <a:off x="2705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145432</xdr:rowOff>
    </xdr:from>
    <xdr:ext cx="405111" cy="259045"/>
    <xdr:sp macro="" textlink="">
      <xdr:nvSpPr>
        <xdr:cNvPr id="185" name="n_3aveValue【橋りょう・トンネル】&#10;有形固定資産減価償却率"/>
        <xdr:cNvSpPr txBox="1"/>
      </xdr:nvSpPr>
      <xdr:spPr>
        <a:xfrm>
          <a:off x="1816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34307</xdr:rowOff>
    </xdr:from>
    <xdr:ext cx="405111" cy="259045"/>
    <xdr:sp macro="" textlink="">
      <xdr:nvSpPr>
        <xdr:cNvPr id="186" name="n_1mainValue【橋りょう・トンネ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87" name="n_2mainValue【橋りょう・トンネル】&#10;有形固定資産減価償却率"/>
        <xdr:cNvSpPr txBox="1"/>
      </xdr:nvSpPr>
      <xdr:spPr>
        <a:xfrm>
          <a:off x="2705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83837</xdr:rowOff>
    </xdr:from>
    <xdr:ext cx="405111" cy="259045"/>
    <xdr:sp macro="" textlink="">
      <xdr:nvSpPr>
        <xdr:cNvPr id="188" name="n_3mainValue【橋りょう・トンネル】&#10;有形固定資産減価償却率"/>
        <xdr:cNvSpPr txBox="1"/>
      </xdr:nvSpPr>
      <xdr:spPr>
        <a:xfrm>
          <a:off x="1816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2" name="テキスト ボックス 20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4" name="テキスト ボックス 20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6" name="テキスト ボックス 20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8" name="テキスト ボックス 20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214" name="直線コネクタ 213"/>
        <xdr:cNvCxnSpPr/>
      </xdr:nvCxnSpPr>
      <xdr:spPr>
        <a:xfrm flipV="1">
          <a:off x="10476865"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215" name="【橋りょう・トンネル】&#10;一人当たり有形固定資産（償却資産）額最小値テキスト"/>
        <xdr:cNvSpPr txBox="1"/>
      </xdr:nvSpPr>
      <xdr:spPr>
        <a:xfrm>
          <a:off x="10515600"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216" name="直線コネクタ 215"/>
        <xdr:cNvCxnSpPr/>
      </xdr:nvCxnSpPr>
      <xdr:spPr>
        <a:xfrm>
          <a:off x="10388600" y="1109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217" name="【橋りょう・トンネル】&#10;一人当たり有形固定資産（償却資産）額最大値テキスト"/>
        <xdr:cNvSpPr txBox="1"/>
      </xdr:nvSpPr>
      <xdr:spPr>
        <a:xfrm>
          <a:off x="10515600"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18" name="直線コネクタ 217"/>
        <xdr:cNvCxnSpPr/>
      </xdr:nvCxnSpPr>
      <xdr:spPr>
        <a:xfrm>
          <a:off x="10388600" y="968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149946</xdr:rowOff>
    </xdr:from>
    <xdr:ext cx="599010" cy="259045"/>
    <xdr:sp macro="" textlink="">
      <xdr:nvSpPr>
        <xdr:cNvPr id="219" name="【橋りょう・トンネル】&#10;一人当たり有形固定資産（償却資産）額平均値テキスト"/>
        <xdr:cNvSpPr txBox="1"/>
      </xdr:nvSpPr>
      <xdr:spPr>
        <a:xfrm>
          <a:off x="10515600" y="1043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20" name="フローチャート: 判断 219"/>
        <xdr:cNvSpPr/>
      </xdr:nvSpPr>
      <xdr:spPr>
        <a:xfrm>
          <a:off x="10426700" y="1058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21" name="フローチャート: 判断 220"/>
        <xdr:cNvSpPr/>
      </xdr:nvSpPr>
      <xdr:spPr>
        <a:xfrm>
          <a:off x="9588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22" name="フローチャート: 判断 221"/>
        <xdr:cNvSpPr/>
      </xdr:nvSpPr>
      <xdr:spPr>
        <a:xfrm>
          <a:off x="8699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21855</xdr:rowOff>
    </xdr:from>
    <xdr:to>
      <xdr:col>41</xdr:col>
      <xdr:colOff>101600</xdr:colOff>
      <xdr:row>62</xdr:row>
      <xdr:rowOff>123455</xdr:rowOff>
    </xdr:to>
    <xdr:sp macro="" textlink="">
      <xdr:nvSpPr>
        <xdr:cNvPr id="223" name="フローチャート: 判断 222"/>
        <xdr:cNvSpPr/>
      </xdr:nvSpPr>
      <xdr:spPr>
        <a:xfrm>
          <a:off x="7810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147901</xdr:rowOff>
    </xdr:from>
    <xdr:to>
      <xdr:col>55</xdr:col>
      <xdr:colOff>50800</xdr:colOff>
      <xdr:row>64</xdr:row>
      <xdr:rowOff>78051</xdr:rowOff>
    </xdr:to>
    <xdr:sp macro="" textlink="">
      <xdr:nvSpPr>
        <xdr:cNvPr id="229" name="楕円 228"/>
        <xdr:cNvSpPr/>
      </xdr:nvSpPr>
      <xdr:spPr>
        <a:xfrm>
          <a:off x="10426700" y="109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62828</xdr:rowOff>
    </xdr:from>
    <xdr:ext cx="534377" cy="259045"/>
    <xdr:sp macro="" textlink="">
      <xdr:nvSpPr>
        <xdr:cNvPr id="230" name="【橋りょう・トンネル】&#10;一人当たり有形固定資産（償却資産）額該当値テキスト"/>
        <xdr:cNvSpPr txBox="1"/>
      </xdr:nvSpPr>
      <xdr:spPr>
        <a:xfrm>
          <a:off x="10515600" y="1086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149271</xdr:rowOff>
    </xdr:from>
    <xdr:to>
      <xdr:col>50</xdr:col>
      <xdr:colOff>165100</xdr:colOff>
      <xdr:row>64</xdr:row>
      <xdr:rowOff>79421</xdr:rowOff>
    </xdr:to>
    <xdr:sp macro="" textlink="">
      <xdr:nvSpPr>
        <xdr:cNvPr id="231" name="楕円 230"/>
        <xdr:cNvSpPr/>
      </xdr:nvSpPr>
      <xdr:spPr>
        <a:xfrm>
          <a:off x="9588500" y="10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27251</xdr:rowOff>
    </xdr:from>
    <xdr:to>
      <xdr:col>55</xdr:col>
      <xdr:colOff>0</xdr:colOff>
      <xdr:row>64</xdr:row>
      <xdr:rowOff>28621</xdr:rowOff>
    </xdr:to>
    <xdr:cxnSp macro="">
      <xdr:nvCxnSpPr>
        <xdr:cNvPr id="232" name="直線コネクタ 231"/>
        <xdr:cNvCxnSpPr/>
      </xdr:nvCxnSpPr>
      <xdr:spPr>
        <a:xfrm flipV="1">
          <a:off x="9639300" y="11000051"/>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150407</xdr:rowOff>
    </xdr:from>
    <xdr:to>
      <xdr:col>46</xdr:col>
      <xdr:colOff>38100</xdr:colOff>
      <xdr:row>64</xdr:row>
      <xdr:rowOff>80557</xdr:rowOff>
    </xdr:to>
    <xdr:sp macro="" textlink="">
      <xdr:nvSpPr>
        <xdr:cNvPr id="233" name="楕円 232"/>
        <xdr:cNvSpPr/>
      </xdr:nvSpPr>
      <xdr:spPr>
        <a:xfrm>
          <a:off x="8699500" y="1095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28621</xdr:rowOff>
    </xdr:from>
    <xdr:to>
      <xdr:col>50</xdr:col>
      <xdr:colOff>114300</xdr:colOff>
      <xdr:row>64</xdr:row>
      <xdr:rowOff>29757</xdr:rowOff>
    </xdr:to>
    <xdr:cxnSp macro="">
      <xdr:nvCxnSpPr>
        <xdr:cNvPr id="234" name="直線コネクタ 233"/>
        <xdr:cNvCxnSpPr/>
      </xdr:nvCxnSpPr>
      <xdr:spPr>
        <a:xfrm flipV="1">
          <a:off x="8750300" y="11001421"/>
          <a:ext cx="889000" cy="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150133</xdr:rowOff>
    </xdr:from>
    <xdr:to>
      <xdr:col>41</xdr:col>
      <xdr:colOff>101600</xdr:colOff>
      <xdr:row>64</xdr:row>
      <xdr:rowOff>80283</xdr:rowOff>
    </xdr:to>
    <xdr:sp macro="" textlink="">
      <xdr:nvSpPr>
        <xdr:cNvPr id="235" name="楕円 234"/>
        <xdr:cNvSpPr/>
      </xdr:nvSpPr>
      <xdr:spPr>
        <a:xfrm>
          <a:off x="7810500" y="1095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29483</xdr:rowOff>
    </xdr:from>
    <xdr:to>
      <xdr:col>45</xdr:col>
      <xdr:colOff>177800</xdr:colOff>
      <xdr:row>64</xdr:row>
      <xdr:rowOff>29757</xdr:rowOff>
    </xdr:to>
    <xdr:cxnSp macro="">
      <xdr:nvCxnSpPr>
        <xdr:cNvPr id="236" name="直線コネクタ 235"/>
        <xdr:cNvCxnSpPr/>
      </xdr:nvCxnSpPr>
      <xdr:spPr>
        <a:xfrm>
          <a:off x="7861300" y="1100228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71649</xdr:rowOff>
    </xdr:from>
    <xdr:ext cx="599010" cy="259045"/>
    <xdr:sp macro="" textlink="">
      <xdr:nvSpPr>
        <xdr:cNvPr id="237" name="n_1aveValue【橋りょう・トンネル】&#10;一人当たり有形固定資産（償却資産）額"/>
        <xdr:cNvSpPr txBox="1"/>
      </xdr:nvSpPr>
      <xdr:spPr>
        <a:xfrm>
          <a:off x="93270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124763</xdr:rowOff>
    </xdr:from>
    <xdr:ext cx="599010" cy="259045"/>
    <xdr:sp macro="" textlink="">
      <xdr:nvSpPr>
        <xdr:cNvPr id="238" name="n_2aveValue【橋りょう・トンネル】&#10;一人当たり有形固定資産（償却資産）額"/>
        <xdr:cNvSpPr txBox="1"/>
      </xdr:nvSpPr>
      <xdr:spPr>
        <a:xfrm>
          <a:off x="8450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139982</xdr:rowOff>
    </xdr:from>
    <xdr:ext cx="599010" cy="259045"/>
    <xdr:sp macro="" textlink="">
      <xdr:nvSpPr>
        <xdr:cNvPr id="239" name="n_3aveValue【橋りょう・トンネル】&#10;一人当たり有形固定資産（償却資産）額"/>
        <xdr:cNvSpPr txBox="1"/>
      </xdr:nvSpPr>
      <xdr:spPr>
        <a:xfrm>
          <a:off x="7561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70548</xdr:rowOff>
    </xdr:from>
    <xdr:ext cx="534377" cy="259045"/>
    <xdr:sp macro="" textlink="">
      <xdr:nvSpPr>
        <xdr:cNvPr id="240" name="n_1mainValue【橋りょう・トンネル】&#10;一人当たり有形固定資産（償却資産）額"/>
        <xdr:cNvSpPr txBox="1"/>
      </xdr:nvSpPr>
      <xdr:spPr>
        <a:xfrm>
          <a:off x="9359411" y="1104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71684</xdr:rowOff>
    </xdr:from>
    <xdr:ext cx="534377" cy="259045"/>
    <xdr:sp macro="" textlink="">
      <xdr:nvSpPr>
        <xdr:cNvPr id="241" name="n_2mainValue【橋りょう・トンネル】&#10;一人当たり有形固定資産（償却資産）額"/>
        <xdr:cNvSpPr txBox="1"/>
      </xdr:nvSpPr>
      <xdr:spPr>
        <a:xfrm>
          <a:off x="8483111" y="110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71410</xdr:rowOff>
    </xdr:from>
    <xdr:ext cx="534377" cy="259045"/>
    <xdr:sp macro="" textlink="">
      <xdr:nvSpPr>
        <xdr:cNvPr id="242" name="n_3mainValue【橋りょう・トンネル】&#10;一人当たり有形固定資産（償却資産）額"/>
        <xdr:cNvSpPr txBox="1"/>
      </xdr:nvSpPr>
      <xdr:spPr>
        <a:xfrm>
          <a:off x="7594111" y="1104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67" name="直線コネクタ 266"/>
        <xdr:cNvCxnSpPr/>
      </xdr:nvCxnSpPr>
      <xdr:spPr>
        <a:xfrm flipV="1">
          <a:off x="46348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68"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69" name="直線コネクタ 268"/>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70"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71" name="直線コネクタ 270"/>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6366</xdr:rowOff>
    </xdr:from>
    <xdr:ext cx="405111" cy="259045"/>
    <xdr:sp macro="" textlink="">
      <xdr:nvSpPr>
        <xdr:cNvPr id="272" name="【公営住宅】&#10;有形固定資産減価償却率平均値テキスト"/>
        <xdr:cNvSpPr txBox="1"/>
      </xdr:nvSpPr>
      <xdr:spPr>
        <a:xfrm>
          <a:off x="4673600" y="1372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73" name="フローチャート: 判断 272"/>
        <xdr:cNvSpPr/>
      </xdr:nvSpPr>
      <xdr:spPr>
        <a:xfrm>
          <a:off x="4584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74" name="フローチャート: 判断 273"/>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75" name="フローチャート: 判断 274"/>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76" name="フローチャート: 判断 275"/>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52070</xdr:rowOff>
    </xdr:from>
    <xdr:to>
      <xdr:col>24</xdr:col>
      <xdr:colOff>114300</xdr:colOff>
      <xdr:row>81</xdr:row>
      <xdr:rowOff>153670</xdr:rowOff>
    </xdr:to>
    <xdr:sp macro="" textlink="">
      <xdr:nvSpPr>
        <xdr:cNvPr id="282" name="楕円 281"/>
        <xdr:cNvSpPr/>
      </xdr:nvSpPr>
      <xdr:spPr>
        <a:xfrm>
          <a:off x="4584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30497</xdr:rowOff>
    </xdr:from>
    <xdr:ext cx="405111" cy="259045"/>
    <xdr:sp macro="" textlink="">
      <xdr:nvSpPr>
        <xdr:cNvPr id="283" name="【公営住宅】&#10;有形固定資産減価償却率該当値テキスト"/>
        <xdr:cNvSpPr txBox="1"/>
      </xdr:nvSpPr>
      <xdr:spPr>
        <a:xfrm>
          <a:off x="4673600"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101600</xdr:rowOff>
    </xdr:from>
    <xdr:to>
      <xdr:col>20</xdr:col>
      <xdr:colOff>38100</xdr:colOff>
      <xdr:row>82</xdr:row>
      <xdr:rowOff>31750</xdr:rowOff>
    </xdr:to>
    <xdr:sp macro="" textlink="">
      <xdr:nvSpPr>
        <xdr:cNvPr id="284" name="楕円 283"/>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102870</xdr:rowOff>
    </xdr:from>
    <xdr:to>
      <xdr:col>24</xdr:col>
      <xdr:colOff>63500</xdr:colOff>
      <xdr:row>81</xdr:row>
      <xdr:rowOff>152400</xdr:rowOff>
    </xdr:to>
    <xdr:cxnSp macro="">
      <xdr:nvCxnSpPr>
        <xdr:cNvPr id="285" name="直線コネクタ 284"/>
        <xdr:cNvCxnSpPr/>
      </xdr:nvCxnSpPr>
      <xdr:spPr>
        <a:xfrm flipV="1">
          <a:off x="3797300" y="139903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132080</xdr:rowOff>
    </xdr:from>
    <xdr:to>
      <xdr:col>15</xdr:col>
      <xdr:colOff>101600</xdr:colOff>
      <xdr:row>82</xdr:row>
      <xdr:rowOff>62230</xdr:rowOff>
    </xdr:to>
    <xdr:sp macro="" textlink="">
      <xdr:nvSpPr>
        <xdr:cNvPr id="286" name="楕円 285"/>
        <xdr:cNvSpPr/>
      </xdr:nvSpPr>
      <xdr:spPr>
        <a:xfrm>
          <a:off x="2857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82</xdr:row>
      <xdr:rowOff>11430</xdr:rowOff>
    </xdr:to>
    <xdr:cxnSp macro="">
      <xdr:nvCxnSpPr>
        <xdr:cNvPr id="287" name="直線コネクタ 286"/>
        <xdr:cNvCxnSpPr/>
      </xdr:nvCxnSpPr>
      <xdr:spPr>
        <a:xfrm flipV="1">
          <a:off x="2908300" y="14039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88" name="楕円 287"/>
        <xdr:cNvSpPr/>
      </xdr:nvSpPr>
      <xdr:spPr>
        <a:xfrm>
          <a:off x="1968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11430</xdr:rowOff>
    </xdr:from>
    <xdr:to>
      <xdr:col>15</xdr:col>
      <xdr:colOff>50800</xdr:colOff>
      <xdr:row>82</xdr:row>
      <xdr:rowOff>41911</xdr:rowOff>
    </xdr:to>
    <xdr:cxnSp macro="">
      <xdr:nvCxnSpPr>
        <xdr:cNvPr id="289" name="直線コネクタ 288"/>
        <xdr:cNvCxnSpPr/>
      </xdr:nvCxnSpPr>
      <xdr:spPr>
        <a:xfrm flipV="1">
          <a:off x="2019300" y="140703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74947</xdr:rowOff>
    </xdr:from>
    <xdr:ext cx="405111" cy="259045"/>
    <xdr:sp macro="" textlink="">
      <xdr:nvSpPr>
        <xdr:cNvPr id="290" name="n_1aveValue【公営住宅】&#10;有形固定資産減価償却率"/>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103522</xdr:rowOff>
    </xdr:from>
    <xdr:ext cx="405111" cy="259045"/>
    <xdr:sp macro="" textlink="">
      <xdr:nvSpPr>
        <xdr:cNvPr id="291" name="n_2aveValue【公営住宅】&#10;有形固定資産減価償却率"/>
        <xdr:cNvSpPr txBox="1"/>
      </xdr:nvSpPr>
      <xdr:spPr>
        <a:xfrm>
          <a:off x="2705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292" name="n_3aveValue【公営住宅】&#10;有形固定資産減価償却率"/>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22877</xdr:rowOff>
    </xdr:from>
    <xdr:ext cx="405111" cy="259045"/>
    <xdr:sp macro="" textlink="">
      <xdr:nvSpPr>
        <xdr:cNvPr id="293" name="n_1mainValue【公営住宅】&#10;有形固定資産減価償却率"/>
        <xdr:cNvSpPr txBox="1"/>
      </xdr:nvSpPr>
      <xdr:spPr>
        <a:xfrm>
          <a:off x="3582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53357</xdr:rowOff>
    </xdr:from>
    <xdr:ext cx="405111" cy="259045"/>
    <xdr:sp macro="" textlink="">
      <xdr:nvSpPr>
        <xdr:cNvPr id="294" name="n_2mainValue【公営住宅】&#10;有形固定資産減価償却率"/>
        <xdr:cNvSpPr txBox="1"/>
      </xdr:nvSpPr>
      <xdr:spPr>
        <a:xfrm>
          <a:off x="2705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83838</xdr:rowOff>
    </xdr:from>
    <xdr:ext cx="405111" cy="259045"/>
    <xdr:sp macro="" textlink="">
      <xdr:nvSpPr>
        <xdr:cNvPr id="295" name="n_3mainValue【公営住宅】&#10;有形固定資産減価償却率"/>
        <xdr:cNvSpPr txBox="1"/>
      </xdr:nvSpPr>
      <xdr:spPr>
        <a:xfrm>
          <a:off x="1816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9" name="テキスト ボックス 30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1" name="テキスト ボックス 31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3" name="テキスト ボックス 31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317" name="直線コネクタ 316"/>
        <xdr:cNvCxnSpPr/>
      </xdr:nvCxnSpPr>
      <xdr:spPr>
        <a:xfrm flipV="1">
          <a:off x="10476865"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318" name="【公営住宅】&#10;一人当たり面積最小値テキスト"/>
        <xdr:cNvSpPr txBox="1"/>
      </xdr:nvSpPr>
      <xdr:spPr>
        <a:xfrm>
          <a:off x="10515600"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319" name="直線コネクタ 318"/>
        <xdr:cNvCxnSpPr/>
      </xdr:nvCxnSpPr>
      <xdr:spPr>
        <a:xfrm>
          <a:off x="10388600" y="1477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320" name="【公営住宅】&#10;一人当たり面積最大値テキスト"/>
        <xdr:cNvSpPr txBox="1"/>
      </xdr:nvSpPr>
      <xdr:spPr>
        <a:xfrm>
          <a:off x="10515600"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321" name="直線コネクタ 320"/>
        <xdr:cNvCxnSpPr/>
      </xdr:nvCxnSpPr>
      <xdr:spPr>
        <a:xfrm>
          <a:off x="10388600" y="133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71454</xdr:rowOff>
    </xdr:from>
    <xdr:ext cx="469744" cy="259045"/>
    <xdr:sp macro="" textlink="">
      <xdr:nvSpPr>
        <xdr:cNvPr id="322" name="【公営住宅】&#10;一人当たり面積平均値テキスト"/>
        <xdr:cNvSpPr txBox="1"/>
      </xdr:nvSpPr>
      <xdr:spPr>
        <a:xfrm>
          <a:off x="10515600" y="1464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323" name="フローチャート: 判断 322"/>
        <xdr:cNvSpPr/>
      </xdr:nvSpPr>
      <xdr:spPr>
        <a:xfrm>
          <a:off x="10426700" y="1466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324" name="フローチャート: 判断 323"/>
        <xdr:cNvSpPr/>
      </xdr:nvSpPr>
      <xdr:spPr>
        <a:xfrm>
          <a:off x="9588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325" name="フローチャート: 判断 324"/>
        <xdr:cNvSpPr/>
      </xdr:nvSpPr>
      <xdr:spPr>
        <a:xfrm>
          <a:off x="8699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85781</xdr:rowOff>
    </xdr:from>
    <xdr:to>
      <xdr:col>41</xdr:col>
      <xdr:colOff>101600</xdr:colOff>
      <xdr:row>86</xdr:row>
      <xdr:rowOff>15931</xdr:rowOff>
    </xdr:to>
    <xdr:sp macro="" textlink="">
      <xdr:nvSpPr>
        <xdr:cNvPr id="326" name="フローチャート: 判断 325"/>
        <xdr:cNvSpPr/>
      </xdr:nvSpPr>
      <xdr:spPr>
        <a:xfrm>
          <a:off x="7810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164190</xdr:rowOff>
    </xdr:from>
    <xdr:to>
      <xdr:col>55</xdr:col>
      <xdr:colOff>50800</xdr:colOff>
      <xdr:row>85</xdr:row>
      <xdr:rowOff>94340</xdr:rowOff>
    </xdr:to>
    <xdr:sp macro="" textlink="">
      <xdr:nvSpPr>
        <xdr:cNvPr id="332" name="楕円 331"/>
        <xdr:cNvSpPr/>
      </xdr:nvSpPr>
      <xdr:spPr>
        <a:xfrm>
          <a:off x="10426700" y="1456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15617</xdr:rowOff>
    </xdr:from>
    <xdr:ext cx="469744" cy="259045"/>
    <xdr:sp macro="" textlink="">
      <xdr:nvSpPr>
        <xdr:cNvPr id="333" name="【公営住宅】&#10;一人当たり面積該当値テキスト"/>
        <xdr:cNvSpPr txBox="1"/>
      </xdr:nvSpPr>
      <xdr:spPr>
        <a:xfrm>
          <a:off x="10515600" y="1441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166408</xdr:rowOff>
    </xdr:from>
    <xdr:to>
      <xdr:col>50</xdr:col>
      <xdr:colOff>165100</xdr:colOff>
      <xdr:row>85</xdr:row>
      <xdr:rowOff>96558</xdr:rowOff>
    </xdr:to>
    <xdr:sp macro="" textlink="">
      <xdr:nvSpPr>
        <xdr:cNvPr id="334" name="楕円 333"/>
        <xdr:cNvSpPr/>
      </xdr:nvSpPr>
      <xdr:spPr>
        <a:xfrm>
          <a:off x="9588500" y="145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43540</xdr:rowOff>
    </xdr:from>
    <xdr:to>
      <xdr:col>55</xdr:col>
      <xdr:colOff>0</xdr:colOff>
      <xdr:row>85</xdr:row>
      <xdr:rowOff>45758</xdr:rowOff>
    </xdr:to>
    <xdr:cxnSp macro="">
      <xdr:nvCxnSpPr>
        <xdr:cNvPr id="335" name="直線コネクタ 334"/>
        <xdr:cNvCxnSpPr/>
      </xdr:nvCxnSpPr>
      <xdr:spPr>
        <a:xfrm flipV="1">
          <a:off x="9639300" y="14616790"/>
          <a:ext cx="8382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168215</xdr:rowOff>
    </xdr:from>
    <xdr:to>
      <xdr:col>46</xdr:col>
      <xdr:colOff>38100</xdr:colOff>
      <xdr:row>85</xdr:row>
      <xdr:rowOff>98365</xdr:rowOff>
    </xdr:to>
    <xdr:sp macro="" textlink="">
      <xdr:nvSpPr>
        <xdr:cNvPr id="336" name="楕円 335"/>
        <xdr:cNvSpPr/>
      </xdr:nvSpPr>
      <xdr:spPr>
        <a:xfrm>
          <a:off x="8699500" y="145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45758</xdr:rowOff>
    </xdr:from>
    <xdr:to>
      <xdr:col>50</xdr:col>
      <xdr:colOff>114300</xdr:colOff>
      <xdr:row>85</xdr:row>
      <xdr:rowOff>47565</xdr:rowOff>
    </xdr:to>
    <xdr:cxnSp macro="">
      <xdr:nvCxnSpPr>
        <xdr:cNvPr id="337" name="直線コネクタ 336"/>
        <xdr:cNvCxnSpPr/>
      </xdr:nvCxnSpPr>
      <xdr:spPr>
        <a:xfrm flipV="1">
          <a:off x="8750300" y="14619008"/>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168557</xdr:rowOff>
    </xdr:from>
    <xdr:to>
      <xdr:col>41</xdr:col>
      <xdr:colOff>101600</xdr:colOff>
      <xdr:row>85</xdr:row>
      <xdr:rowOff>98707</xdr:rowOff>
    </xdr:to>
    <xdr:sp macro="" textlink="">
      <xdr:nvSpPr>
        <xdr:cNvPr id="338" name="楕円 337"/>
        <xdr:cNvSpPr/>
      </xdr:nvSpPr>
      <xdr:spPr>
        <a:xfrm>
          <a:off x="7810500" y="145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47565</xdr:rowOff>
    </xdr:from>
    <xdr:to>
      <xdr:col>45</xdr:col>
      <xdr:colOff>177800</xdr:colOff>
      <xdr:row>85</xdr:row>
      <xdr:rowOff>47907</xdr:rowOff>
    </xdr:to>
    <xdr:cxnSp macro="">
      <xdr:nvCxnSpPr>
        <xdr:cNvPr id="339" name="直線コネクタ 338"/>
        <xdr:cNvCxnSpPr/>
      </xdr:nvCxnSpPr>
      <xdr:spPr>
        <a:xfrm flipV="1">
          <a:off x="7861300" y="14620815"/>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15174</xdr:rowOff>
    </xdr:from>
    <xdr:ext cx="469744" cy="259045"/>
    <xdr:sp macro="" textlink="">
      <xdr:nvSpPr>
        <xdr:cNvPr id="340" name="n_1aveValue【公営住宅】&#10;一人当たり面積"/>
        <xdr:cNvSpPr txBox="1"/>
      </xdr:nvSpPr>
      <xdr:spPr>
        <a:xfrm>
          <a:off x="9391727" y="1475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15653</xdr:rowOff>
    </xdr:from>
    <xdr:ext cx="469744" cy="259045"/>
    <xdr:sp macro="" textlink="">
      <xdr:nvSpPr>
        <xdr:cNvPr id="341" name="n_2aveValue【公営住宅】&#10;一人当たり面積"/>
        <xdr:cNvSpPr txBox="1"/>
      </xdr:nvSpPr>
      <xdr:spPr>
        <a:xfrm>
          <a:off x="8515427" y="1476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7058</xdr:rowOff>
    </xdr:from>
    <xdr:ext cx="469744" cy="259045"/>
    <xdr:sp macro="" textlink="">
      <xdr:nvSpPr>
        <xdr:cNvPr id="342" name="n_3aveValue【公営住宅】&#10;一人当たり面積"/>
        <xdr:cNvSpPr txBox="1"/>
      </xdr:nvSpPr>
      <xdr:spPr>
        <a:xfrm>
          <a:off x="7626427" y="1475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113085</xdr:rowOff>
    </xdr:from>
    <xdr:ext cx="469744" cy="259045"/>
    <xdr:sp macro="" textlink="">
      <xdr:nvSpPr>
        <xdr:cNvPr id="343" name="n_1mainValue【公営住宅】&#10;一人当たり面積"/>
        <xdr:cNvSpPr txBox="1"/>
      </xdr:nvSpPr>
      <xdr:spPr>
        <a:xfrm>
          <a:off x="9391727" y="143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114892</xdr:rowOff>
    </xdr:from>
    <xdr:ext cx="469744" cy="259045"/>
    <xdr:sp macro="" textlink="">
      <xdr:nvSpPr>
        <xdr:cNvPr id="344" name="n_2mainValue【公営住宅】&#10;一人当たり面積"/>
        <xdr:cNvSpPr txBox="1"/>
      </xdr:nvSpPr>
      <xdr:spPr>
        <a:xfrm>
          <a:off x="8515427" y="143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115234</xdr:rowOff>
    </xdr:from>
    <xdr:ext cx="469744" cy="259045"/>
    <xdr:sp macro="" textlink="">
      <xdr:nvSpPr>
        <xdr:cNvPr id="345" name="n_3mainValue【公営住宅】&#10;一人当たり面積"/>
        <xdr:cNvSpPr txBox="1"/>
      </xdr:nvSpPr>
      <xdr:spPr>
        <a:xfrm>
          <a:off x="7626427" y="143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161925</xdr:rowOff>
    </xdr:from>
    <xdr:to>
      <xdr:col>85</xdr:col>
      <xdr:colOff>126364</xdr:colOff>
      <xdr:row>41</xdr:row>
      <xdr:rowOff>154305</xdr:rowOff>
    </xdr:to>
    <xdr:cxnSp macro="">
      <xdr:nvCxnSpPr>
        <xdr:cNvPr id="386" name="直線コネクタ 385"/>
        <xdr:cNvCxnSpPr/>
      </xdr:nvCxnSpPr>
      <xdr:spPr>
        <a:xfrm flipV="1">
          <a:off x="16318864" y="5819775"/>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87" name="【認定こども園・幼稚園・保育所】&#10;有形固定資産減価償却率最小値テキスト"/>
        <xdr:cNvSpPr txBox="1"/>
      </xdr:nvSpPr>
      <xdr:spPr>
        <a:xfrm>
          <a:off x="16357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154305</xdr:rowOff>
    </xdr:from>
    <xdr:to>
      <xdr:col>86</xdr:col>
      <xdr:colOff>25400</xdr:colOff>
      <xdr:row>41</xdr:row>
      <xdr:rowOff>154305</xdr:rowOff>
    </xdr:to>
    <xdr:cxnSp macro="">
      <xdr:nvCxnSpPr>
        <xdr:cNvPr id="388" name="直線コネクタ 387"/>
        <xdr:cNvCxnSpPr/>
      </xdr:nvCxnSpPr>
      <xdr:spPr>
        <a:xfrm>
          <a:off x="16230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108602</xdr:rowOff>
    </xdr:from>
    <xdr:ext cx="405111" cy="259045"/>
    <xdr:sp macro="" textlink="">
      <xdr:nvSpPr>
        <xdr:cNvPr id="389" name="【認定こども園・幼稚園・保育所】&#10;有形固定資産減価償却率最大値テキスト"/>
        <xdr:cNvSpPr txBox="1"/>
      </xdr:nvSpPr>
      <xdr:spPr>
        <a:xfrm>
          <a:off x="163576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390" name="直線コネクタ 389"/>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67327</xdr:rowOff>
    </xdr:from>
    <xdr:ext cx="405111" cy="259045"/>
    <xdr:sp macro="" textlink="">
      <xdr:nvSpPr>
        <xdr:cNvPr id="391" name="【認定こども園・幼稚園・保育所】&#10;有形固定資産減価償却率平均値テキスト"/>
        <xdr:cNvSpPr txBox="1"/>
      </xdr:nvSpPr>
      <xdr:spPr>
        <a:xfrm>
          <a:off x="16357600" y="641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92" name="フローチャート: 判断 391"/>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93" name="フローチャート: 判断 392"/>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394" name="フローチャート: 判断 393"/>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137795</xdr:rowOff>
    </xdr:from>
    <xdr:to>
      <xdr:col>72</xdr:col>
      <xdr:colOff>38100</xdr:colOff>
      <xdr:row>39</xdr:row>
      <xdr:rowOff>67945</xdr:rowOff>
    </xdr:to>
    <xdr:sp macro="" textlink="">
      <xdr:nvSpPr>
        <xdr:cNvPr id="395" name="フローチャート: 判断 394"/>
        <xdr:cNvSpPr/>
      </xdr:nvSpPr>
      <xdr:spPr>
        <a:xfrm>
          <a:off x="13652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139700</xdr:rowOff>
    </xdr:from>
    <xdr:to>
      <xdr:col>85</xdr:col>
      <xdr:colOff>177800</xdr:colOff>
      <xdr:row>40</xdr:row>
      <xdr:rowOff>69850</xdr:rowOff>
    </xdr:to>
    <xdr:sp macro="" textlink="">
      <xdr:nvSpPr>
        <xdr:cNvPr id="401" name="楕円 400"/>
        <xdr:cNvSpPr/>
      </xdr:nvSpPr>
      <xdr:spPr>
        <a:xfrm>
          <a:off x="16268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118127</xdr:rowOff>
    </xdr:from>
    <xdr:ext cx="405111" cy="259045"/>
    <xdr:sp macro="" textlink="">
      <xdr:nvSpPr>
        <xdr:cNvPr id="402" name="【認定こども園・幼稚園・保育所】&#10;有形固定資産減価償却率該当値テキスト"/>
        <xdr:cNvSpPr txBox="1"/>
      </xdr:nvSpPr>
      <xdr:spPr>
        <a:xfrm>
          <a:off x="163576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29210</xdr:rowOff>
    </xdr:from>
    <xdr:to>
      <xdr:col>81</xdr:col>
      <xdr:colOff>101600</xdr:colOff>
      <xdr:row>40</xdr:row>
      <xdr:rowOff>130810</xdr:rowOff>
    </xdr:to>
    <xdr:sp macro="" textlink="">
      <xdr:nvSpPr>
        <xdr:cNvPr id="403" name="楕円 402"/>
        <xdr:cNvSpPr/>
      </xdr:nvSpPr>
      <xdr:spPr>
        <a:xfrm>
          <a:off x="15430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19050</xdr:rowOff>
    </xdr:from>
    <xdr:to>
      <xdr:col>85</xdr:col>
      <xdr:colOff>127000</xdr:colOff>
      <xdr:row>40</xdr:row>
      <xdr:rowOff>80010</xdr:rowOff>
    </xdr:to>
    <xdr:cxnSp macro="">
      <xdr:nvCxnSpPr>
        <xdr:cNvPr id="404" name="直線コネクタ 403"/>
        <xdr:cNvCxnSpPr/>
      </xdr:nvCxnSpPr>
      <xdr:spPr>
        <a:xfrm flipV="1">
          <a:off x="15481300" y="687705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84455</xdr:rowOff>
    </xdr:from>
    <xdr:to>
      <xdr:col>76</xdr:col>
      <xdr:colOff>165100</xdr:colOff>
      <xdr:row>41</xdr:row>
      <xdr:rowOff>14605</xdr:rowOff>
    </xdr:to>
    <xdr:sp macro="" textlink="">
      <xdr:nvSpPr>
        <xdr:cNvPr id="405" name="楕円 404"/>
        <xdr:cNvSpPr/>
      </xdr:nvSpPr>
      <xdr:spPr>
        <a:xfrm>
          <a:off x="14541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80010</xdr:rowOff>
    </xdr:from>
    <xdr:to>
      <xdr:col>81</xdr:col>
      <xdr:colOff>50800</xdr:colOff>
      <xdr:row>40</xdr:row>
      <xdr:rowOff>135255</xdr:rowOff>
    </xdr:to>
    <xdr:cxnSp macro="">
      <xdr:nvCxnSpPr>
        <xdr:cNvPr id="406" name="直線コネクタ 405"/>
        <xdr:cNvCxnSpPr/>
      </xdr:nvCxnSpPr>
      <xdr:spPr>
        <a:xfrm flipV="1">
          <a:off x="14592300" y="693801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143510</xdr:rowOff>
    </xdr:from>
    <xdr:to>
      <xdr:col>72</xdr:col>
      <xdr:colOff>38100</xdr:colOff>
      <xdr:row>41</xdr:row>
      <xdr:rowOff>73660</xdr:rowOff>
    </xdr:to>
    <xdr:sp macro="" textlink="">
      <xdr:nvSpPr>
        <xdr:cNvPr id="407" name="楕円 406"/>
        <xdr:cNvSpPr/>
      </xdr:nvSpPr>
      <xdr:spPr>
        <a:xfrm>
          <a:off x="13652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135255</xdr:rowOff>
    </xdr:from>
    <xdr:to>
      <xdr:col>76</xdr:col>
      <xdr:colOff>114300</xdr:colOff>
      <xdr:row>41</xdr:row>
      <xdr:rowOff>22860</xdr:rowOff>
    </xdr:to>
    <xdr:cxnSp macro="">
      <xdr:nvCxnSpPr>
        <xdr:cNvPr id="408" name="直線コネクタ 407"/>
        <xdr:cNvCxnSpPr/>
      </xdr:nvCxnSpPr>
      <xdr:spPr>
        <a:xfrm flipV="1">
          <a:off x="13703300" y="699325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145432</xdr:rowOff>
    </xdr:from>
    <xdr:ext cx="405111" cy="259045"/>
    <xdr:sp macro="" textlink="">
      <xdr:nvSpPr>
        <xdr:cNvPr id="409" name="n_1aveValue【認定こども園・幼稚園・保育所】&#10;有形固定資産減価償却率"/>
        <xdr:cNvSpPr txBox="1"/>
      </xdr:nvSpPr>
      <xdr:spPr>
        <a:xfrm>
          <a:off x="15266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25417</xdr:rowOff>
    </xdr:from>
    <xdr:ext cx="405111" cy="259045"/>
    <xdr:sp macro="" textlink="">
      <xdr:nvSpPr>
        <xdr:cNvPr id="410" name="n_2aveValue【認定こども園・幼稚園・保育所】&#10;有形固定資産減価償却率"/>
        <xdr:cNvSpPr txBox="1"/>
      </xdr:nvSpPr>
      <xdr:spPr>
        <a:xfrm>
          <a:off x="143897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84472</xdr:rowOff>
    </xdr:from>
    <xdr:ext cx="405111" cy="259045"/>
    <xdr:sp macro="" textlink="">
      <xdr:nvSpPr>
        <xdr:cNvPr id="411" name="n_3aveValue【認定こども園・幼稚園・保育所】&#10;有形固定資産減価償却率"/>
        <xdr:cNvSpPr txBox="1"/>
      </xdr:nvSpPr>
      <xdr:spPr>
        <a:xfrm>
          <a:off x="1350074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121937</xdr:rowOff>
    </xdr:from>
    <xdr:ext cx="405111" cy="259045"/>
    <xdr:sp macro="" textlink="">
      <xdr:nvSpPr>
        <xdr:cNvPr id="412" name="n_1mainValue【認定こども園・幼稚園・保育所】&#10;有形固定資産減価償却率"/>
        <xdr:cNvSpPr txBox="1"/>
      </xdr:nvSpPr>
      <xdr:spPr>
        <a:xfrm>
          <a:off x="152660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5732</xdr:rowOff>
    </xdr:from>
    <xdr:ext cx="405111" cy="259045"/>
    <xdr:sp macro="" textlink="">
      <xdr:nvSpPr>
        <xdr:cNvPr id="413" name="n_2mainValue【認定こども園・幼稚園・保育所】&#10;有形固定資産減価償却率"/>
        <xdr:cNvSpPr txBox="1"/>
      </xdr:nvSpPr>
      <xdr:spPr>
        <a:xfrm>
          <a:off x="14389744"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64787</xdr:rowOff>
    </xdr:from>
    <xdr:ext cx="405111" cy="259045"/>
    <xdr:sp macro="" textlink="">
      <xdr:nvSpPr>
        <xdr:cNvPr id="414" name="n_3mainValue【認定こども園・幼稚園・保育所】&#10;有形固定資産減価償却率"/>
        <xdr:cNvSpPr txBox="1"/>
      </xdr:nvSpPr>
      <xdr:spPr>
        <a:xfrm>
          <a:off x="13500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5" name="直線コネクタ 42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6" name="テキスト ボックス 42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7" name="直線コネクタ 42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8" name="テキスト ボックス 42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9" name="直線コネクタ 42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0" name="テキスト ボックス 42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1" name="直線コネクタ 43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2" name="テキスト ボックス 43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3" name="直線コネクタ 43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4" name="テキスト ボックス 43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5" name="直線コネクタ 43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6" name="テキスト ボックス 43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40277</xdr:rowOff>
    </xdr:to>
    <xdr:cxnSp macro="">
      <xdr:nvCxnSpPr>
        <xdr:cNvPr id="440" name="直線コネクタ 439"/>
        <xdr:cNvCxnSpPr/>
      </xdr:nvCxnSpPr>
      <xdr:spPr>
        <a:xfrm flipV="1">
          <a:off x="22160864" y="572262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41"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42" name="直線コネクタ 441"/>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43"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44" name="直線コネクタ 443"/>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445" name="【認定こども園・幼稚園・保育所】&#10;一人当たり面積平均値テキスト"/>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46" name="フローチャート: 判断 445"/>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43362</xdr:rowOff>
    </xdr:from>
    <xdr:to>
      <xdr:col>112</xdr:col>
      <xdr:colOff>38100</xdr:colOff>
      <xdr:row>39</xdr:row>
      <xdr:rowOff>144962</xdr:rowOff>
    </xdr:to>
    <xdr:sp macro="" textlink="">
      <xdr:nvSpPr>
        <xdr:cNvPr id="447" name="フローチャート: 判断 446"/>
        <xdr:cNvSpPr/>
      </xdr:nvSpPr>
      <xdr:spPr>
        <a:xfrm>
          <a:off x="21272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69487</xdr:rowOff>
    </xdr:from>
    <xdr:to>
      <xdr:col>107</xdr:col>
      <xdr:colOff>101600</xdr:colOff>
      <xdr:row>39</xdr:row>
      <xdr:rowOff>171087</xdr:rowOff>
    </xdr:to>
    <xdr:sp macro="" textlink="">
      <xdr:nvSpPr>
        <xdr:cNvPr id="448" name="フローチャート: 判断 447"/>
        <xdr:cNvSpPr/>
      </xdr:nvSpPr>
      <xdr:spPr>
        <a:xfrm>
          <a:off x="20383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102144</xdr:rowOff>
    </xdr:from>
    <xdr:to>
      <xdr:col>102</xdr:col>
      <xdr:colOff>165100</xdr:colOff>
      <xdr:row>34</xdr:row>
      <xdr:rowOff>32294</xdr:rowOff>
    </xdr:to>
    <xdr:sp macro="" textlink="">
      <xdr:nvSpPr>
        <xdr:cNvPr id="449" name="フローチャート: 判断 448"/>
        <xdr:cNvSpPr/>
      </xdr:nvSpPr>
      <xdr:spPr>
        <a:xfrm>
          <a:off x="19494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43362</xdr:rowOff>
    </xdr:from>
    <xdr:to>
      <xdr:col>116</xdr:col>
      <xdr:colOff>114300</xdr:colOff>
      <xdr:row>41</xdr:row>
      <xdr:rowOff>144962</xdr:rowOff>
    </xdr:to>
    <xdr:sp macro="" textlink="">
      <xdr:nvSpPr>
        <xdr:cNvPr id="455" name="楕円 454"/>
        <xdr:cNvSpPr/>
      </xdr:nvSpPr>
      <xdr:spPr>
        <a:xfrm>
          <a:off x="221107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129739</xdr:rowOff>
    </xdr:from>
    <xdr:ext cx="469744" cy="259045"/>
    <xdr:sp macro="" textlink="">
      <xdr:nvSpPr>
        <xdr:cNvPr id="456" name="【認定こども園・幼稚園・保育所】&#10;一人当たり面積該当値テキスト"/>
        <xdr:cNvSpPr txBox="1"/>
      </xdr:nvSpPr>
      <xdr:spPr>
        <a:xfrm>
          <a:off x="22199600" y="698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46627</xdr:rowOff>
    </xdr:from>
    <xdr:to>
      <xdr:col>112</xdr:col>
      <xdr:colOff>38100</xdr:colOff>
      <xdr:row>41</xdr:row>
      <xdr:rowOff>148227</xdr:rowOff>
    </xdr:to>
    <xdr:sp macro="" textlink="">
      <xdr:nvSpPr>
        <xdr:cNvPr id="457" name="楕円 456"/>
        <xdr:cNvSpPr/>
      </xdr:nvSpPr>
      <xdr:spPr>
        <a:xfrm>
          <a:off x="21272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94162</xdr:rowOff>
    </xdr:from>
    <xdr:to>
      <xdr:col>116</xdr:col>
      <xdr:colOff>63500</xdr:colOff>
      <xdr:row>41</xdr:row>
      <xdr:rowOff>97427</xdr:rowOff>
    </xdr:to>
    <xdr:cxnSp macro="">
      <xdr:nvCxnSpPr>
        <xdr:cNvPr id="458" name="直線コネクタ 457"/>
        <xdr:cNvCxnSpPr/>
      </xdr:nvCxnSpPr>
      <xdr:spPr>
        <a:xfrm flipV="1">
          <a:off x="21323300" y="71236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46627</xdr:rowOff>
    </xdr:from>
    <xdr:to>
      <xdr:col>107</xdr:col>
      <xdr:colOff>101600</xdr:colOff>
      <xdr:row>41</xdr:row>
      <xdr:rowOff>148227</xdr:rowOff>
    </xdr:to>
    <xdr:sp macro="" textlink="">
      <xdr:nvSpPr>
        <xdr:cNvPr id="459" name="楕円 458"/>
        <xdr:cNvSpPr/>
      </xdr:nvSpPr>
      <xdr:spPr>
        <a:xfrm>
          <a:off x="20383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97427</xdr:rowOff>
    </xdr:from>
    <xdr:to>
      <xdr:col>111</xdr:col>
      <xdr:colOff>177800</xdr:colOff>
      <xdr:row>41</xdr:row>
      <xdr:rowOff>97427</xdr:rowOff>
    </xdr:to>
    <xdr:cxnSp macro="">
      <xdr:nvCxnSpPr>
        <xdr:cNvPr id="460" name="直線コネクタ 459"/>
        <xdr:cNvCxnSpPr/>
      </xdr:nvCxnSpPr>
      <xdr:spPr>
        <a:xfrm>
          <a:off x="20434300" y="7126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461" name="楕円 460"/>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19050</xdr:rowOff>
    </xdr:from>
    <xdr:to>
      <xdr:col>107</xdr:col>
      <xdr:colOff>50800</xdr:colOff>
      <xdr:row>41</xdr:row>
      <xdr:rowOff>97427</xdr:rowOff>
    </xdr:to>
    <xdr:cxnSp macro="">
      <xdr:nvCxnSpPr>
        <xdr:cNvPr id="462" name="直線コネクタ 461"/>
        <xdr:cNvCxnSpPr/>
      </xdr:nvCxnSpPr>
      <xdr:spPr>
        <a:xfrm>
          <a:off x="19545300" y="70485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161489</xdr:rowOff>
    </xdr:from>
    <xdr:ext cx="469744" cy="259045"/>
    <xdr:sp macro="" textlink="">
      <xdr:nvSpPr>
        <xdr:cNvPr id="463" name="n_1aveValue【認定こども園・幼稚園・保育所】&#10;一人当たり面積"/>
        <xdr:cNvSpPr txBox="1"/>
      </xdr:nvSpPr>
      <xdr:spPr>
        <a:xfrm>
          <a:off x="210757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16164</xdr:rowOff>
    </xdr:from>
    <xdr:ext cx="469744" cy="259045"/>
    <xdr:sp macro="" textlink="">
      <xdr:nvSpPr>
        <xdr:cNvPr id="464" name="n_2aveValue【認定こども園・幼稚園・保育所】&#10;一人当たり面積"/>
        <xdr:cNvSpPr txBox="1"/>
      </xdr:nvSpPr>
      <xdr:spPr>
        <a:xfrm>
          <a:off x="20199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48821</xdr:rowOff>
    </xdr:from>
    <xdr:ext cx="469744" cy="259045"/>
    <xdr:sp macro="" textlink="">
      <xdr:nvSpPr>
        <xdr:cNvPr id="465" name="n_3aveValue【認定こども園・幼稚園・保育所】&#10;一人当たり面積"/>
        <xdr:cNvSpPr txBox="1"/>
      </xdr:nvSpPr>
      <xdr:spPr>
        <a:xfrm>
          <a:off x="19310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139354</xdr:rowOff>
    </xdr:from>
    <xdr:ext cx="469744" cy="259045"/>
    <xdr:sp macro="" textlink="">
      <xdr:nvSpPr>
        <xdr:cNvPr id="466" name="n_1mainValue【認定こども園・幼稚園・保育所】&#10;一人当たり面積"/>
        <xdr:cNvSpPr txBox="1"/>
      </xdr:nvSpPr>
      <xdr:spPr>
        <a:xfrm>
          <a:off x="210757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139354</xdr:rowOff>
    </xdr:from>
    <xdr:ext cx="469744" cy="259045"/>
    <xdr:sp macro="" textlink="">
      <xdr:nvSpPr>
        <xdr:cNvPr id="467" name="n_2mainValue【認定こども園・幼稚園・保育所】&#10;一人当たり面積"/>
        <xdr:cNvSpPr txBox="1"/>
      </xdr:nvSpPr>
      <xdr:spPr>
        <a:xfrm>
          <a:off x="201994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468" name="n_3mainValue【認定こども園・幼稚園・保育所】&#10;一人当たり面積"/>
        <xdr:cNvSpPr txBox="1"/>
      </xdr:nvSpPr>
      <xdr:spPr>
        <a:xfrm>
          <a:off x="19310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1" name="テキスト ボックス 48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1" name="テキスト ボックス 49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3" name="テキスト ボックス 4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495" name="直線コネクタ 494"/>
        <xdr:cNvCxnSpPr/>
      </xdr:nvCxnSpPr>
      <xdr:spPr>
        <a:xfrm flipV="1">
          <a:off x="16318864"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496"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497" name="直線コネクタ 496"/>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98"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99" name="直線コネクタ 498"/>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58255</xdr:rowOff>
    </xdr:from>
    <xdr:ext cx="405111" cy="259045"/>
    <xdr:sp macro="" textlink="">
      <xdr:nvSpPr>
        <xdr:cNvPr id="500" name="【学校施設】&#10;有形固定資産減価償却率平均値テキスト"/>
        <xdr:cNvSpPr txBox="1"/>
      </xdr:nvSpPr>
      <xdr:spPr>
        <a:xfrm>
          <a:off x="16357600" y="1000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01" name="フローチャート: 判断 500"/>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502" name="フローチャート: 判断 501"/>
        <xdr:cNvSpPr/>
      </xdr:nvSpPr>
      <xdr:spPr>
        <a:xfrm>
          <a:off x="15430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03" name="フローチャート: 判断 502"/>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04" name="フローチャート: 判断 503"/>
        <xdr:cNvSpPr/>
      </xdr:nvSpPr>
      <xdr:spPr>
        <a:xfrm>
          <a:off x="13652500" y="1000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83094</xdr:rowOff>
    </xdr:from>
    <xdr:to>
      <xdr:col>85</xdr:col>
      <xdr:colOff>177800</xdr:colOff>
      <xdr:row>57</xdr:row>
      <xdr:rowOff>13244</xdr:rowOff>
    </xdr:to>
    <xdr:sp macro="" textlink="">
      <xdr:nvSpPr>
        <xdr:cNvPr id="510" name="楕円 509"/>
        <xdr:cNvSpPr/>
      </xdr:nvSpPr>
      <xdr:spPr>
        <a:xfrm>
          <a:off x="16268700" y="96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105971</xdr:rowOff>
    </xdr:from>
    <xdr:ext cx="405111" cy="259045"/>
    <xdr:sp macro="" textlink="">
      <xdr:nvSpPr>
        <xdr:cNvPr id="511" name="【学校施設】&#10;有形固定資産減価償却率該当値テキスト"/>
        <xdr:cNvSpPr txBox="1"/>
      </xdr:nvSpPr>
      <xdr:spPr>
        <a:xfrm>
          <a:off x="16357600" y="953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99423</xdr:rowOff>
    </xdr:from>
    <xdr:to>
      <xdr:col>81</xdr:col>
      <xdr:colOff>101600</xdr:colOff>
      <xdr:row>57</xdr:row>
      <xdr:rowOff>29573</xdr:rowOff>
    </xdr:to>
    <xdr:sp macro="" textlink="">
      <xdr:nvSpPr>
        <xdr:cNvPr id="512" name="楕円 511"/>
        <xdr:cNvSpPr/>
      </xdr:nvSpPr>
      <xdr:spPr>
        <a:xfrm>
          <a:off x="15430500" y="97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133894</xdr:rowOff>
    </xdr:from>
    <xdr:to>
      <xdr:col>85</xdr:col>
      <xdr:colOff>127000</xdr:colOff>
      <xdr:row>56</xdr:row>
      <xdr:rowOff>150223</xdr:rowOff>
    </xdr:to>
    <xdr:cxnSp macro="">
      <xdr:nvCxnSpPr>
        <xdr:cNvPr id="513" name="直線コネクタ 512"/>
        <xdr:cNvCxnSpPr/>
      </xdr:nvCxnSpPr>
      <xdr:spPr>
        <a:xfrm flipV="1">
          <a:off x="15481300" y="973509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3084</xdr:rowOff>
    </xdr:from>
    <xdr:to>
      <xdr:col>76</xdr:col>
      <xdr:colOff>165100</xdr:colOff>
      <xdr:row>57</xdr:row>
      <xdr:rowOff>104684</xdr:rowOff>
    </xdr:to>
    <xdr:sp macro="" textlink="">
      <xdr:nvSpPr>
        <xdr:cNvPr id="514" name="楕円 513"/>
        <xdr:cNvSpPr/>
      </xdr:nvSpPr>
      <xdr:spPr>
        <a:xfrm>
          <a:off x="14541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150223</xdr:rowOff>
    </xdr:from>
    <xdr:to>
      <xdr:col>81</xdr:col>
      <xdr:colOff>50800</xdr:colOff>
      <xdr:row>57</xdr:row>
      <xdr:rowOff>53884</xdr:rowOff>
    </xdr:to>
    <xdr:cxnSp macro="">
      <xdr:nvCxnSpPr>
        <xdr:cNvPr id="515" name="直線コネクタ 514"/>
        <xdr:cNvCxnSpPr/>
      </xdr:nvCxnSpPr>
      <xdr:spPr>
        <a:xfrm flipV="1">
          <a:off x="14592300" y="975142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74930</xdr:rowOff>
    </xdr:from>
    <xdr:to>
      <xdr:col>72</xdr:col>
      <xdr:colOff>38100</xdr:colOff>
      <xdr:row>58</xdr:row>
      <xdr:rowOff>5080</xdr:rowOff>
    </xdr:to>
    <xdr:sp macro="" textlink="">
      <xdr:nvSpPr>
        <xdr:cNvPr id="516" name="楕円 515"/>
        <xdr:cNvSpPr/>
      </xdr:nvSpPr>
      <xdr:spPr>
        <a:xfrm>
          <a:off x="13652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53884</xdr:rowOff>
    </xdr:from>
    <xdr:to>
      <xdr:col>76</xdr:col>
      <xdr:colOff>114300</xdr:colOff>
      <xdr:row>57</xdr:row>
      <xdr:rowOff>125730</xdr:rowOff>
    </xdr:to>
    <xdr:cxnSp macro="">
      <xdr:nvCxnSpPr>
        <xdr:cNvPr id="517" name="直線コネクタ 516"/>
        <xdr:cNvCxnSpPr/>
      </xdr:nvCxnSpPr>
      <xdr:spPr>
        <a:xfrm flipV="1">
          <a:off x="13703300" y="98265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159493</xdr:rowOff>
    </xdr:from>
    <xdr:ext cx="405111" cy="259045"/>
    <xdr:sp macro="" textlink="">
      <xdr:nvSpPr>
        <xdr:cNvPr id="518" name="n_1aveValue【学校施設】&#10;有形固定資産減価償却率"/>
        <xdr:cNvSpPr txBox="1"/>
      </xdr:nvSpPr>
      <xdr:spPr>
        <a:xfrm>
          <a:off x="15266044" y="1010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53357</xdr:rowOff>
    </xdr:from>
    <xdr:ext cx="405111" cy="259045"/>
    <xdr:sp macro="" textlink="">
      <xdr:nvSpPr>
        <xdr:cNvPr id="519" name="n_2aveValue【学校施設】&#10;有形固定資産減価償却率"/>
        <xdr:cNvSpPr txBox="1"/>
      </xdr:nvSpPr>
      <xdr:spPr>
        <a:xfrm>
          <a:off x="14389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149696</xdr:rowOff>
    </xdr:from>
    <xdr:ext cx="405111" cy="259045"/>
    <xdr:sp macro="" textlink="">
      <xdr:nvSpPr>
        <xdr:cNvPr id="520" name="n_3aveValue【学校施設】&#10;有形固定資産減価償却率"/>
        <xdr:cNvSpPr txBox="1"/>
      </xdr:nvSpPr>
      <xdr:spPr>
        <a:xfrm>
          <a:off x="13500744" y="1009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46100</xdr:rowOff>
    </xdr:from>
    <xdr:ext cx="405111" cy="259045"/>
    <xdr:sp macro="" textlink="">
      <xdr:nvSpPr>
        <xdr:cNvPr id="521" name="n_1mainValue【学校施設】&#10;有形固定資産減価償却率"/>
        <xdr:cNvSpPr txBox="1"/>
      </xdr:nvSpPr>
      <xdr:spPr>
        <a:xfrm>
          <a:off x="15266044" y="947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121211</xdr:rowOff>
    </xdr:from>
    <xdr:ext cx="405111" cy="259045"/>
    <xdr:sp macro="" textlink="">
      <xdr:nvSpPr>
        <xdr:cNvPr id="522" name="n_2mainValue【学校施設】&#10;有形固定資産減価償却率"/>
        <xdr:cNvSpPr txBox="1"/>
      </xdr:nvSpPr>
      <xdr:spPr>
        <a:xfrm>
          <a:off x="143897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21607</xdr:rowOff>
    </xdr:from>
    <xdr:ext cx="405111" cy="259045"/>
    <xdr:sp macro="" textlink="">
      <xdr:nvSpPr>
        <xdr:cNvPr id="523" name="n_3mainValue【学校施設】&#10;有形固定資産減価償却率"/>
        <xdr:cNvSpPr txBox="1"/>
      </xdr:nvSpPr>
      <xdr:spPr>
        <a:xfrm>
          <a:off x="13500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4" name="テキスト ボックス 5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550" name="直線コネクタ 549"/>
        <xdr:cNvCxnSpPr/>
      </xdr:nvCxnSpPr>
      <xdr:spPr>
        <a:xfrm flipV="1">
          <a:off x="221608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551" name="【学校施設】&#10;一人当たり面積最小値テキスト"/>
        <xdr:cNvSpPr txBox="1"/>
      </xdr:nvSpPr>
      <xdr:spPr>
        <a:xfrm>
          <a:off x="221996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552" name="直線コネクタ 551"/>
        <xdr:cNvCxnSpPr/>
      </xdr:nvCxnSpPr>
      <xdr:spPr>
        <a:xfrm>
          <a:off x="22072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553" name="【学校施設】&#10;一人当たり面積最大値テキスト"/>
        <xdr:cNvSpPr txBox="1"/>
      </xdr:nvSpPr>
      <xdr:spPr>
        <a:xfrm>
          <a:off x="221996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554" name="直線コネクタ 553"/>
        <xdr:cNvCxnSpPr/>
      </xdr:nvCxnSpPr>
      <xdr:spPr>
        <a:xfrm>
          <a:off x="22072600" y="963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32493</xdr:rowOff>
    </xdr:from>
    <xdr:ext cx="469744" cy="259045"/>
    <xdr:sp macro="" textlink="">
      <xdr:nvSpPr>
        <xdr:cNvPr id="555" name="【学校施設】&#10;一人当たり面積平均値テキスト"/>
        <xdr:cNvSpPr txBox="1"/>
      </xdr:nvSpPr>
      <xdr:spPr>
        <a:xfrm>
          <a:off x="22199600" y="1031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556" name="フローチャート: 判断 555"/>
        <xdr:cNvSpPr/>
      </xdr:nvSpPr>
      <xdr:spPr>
        <a:xfrm>
          <a:off x="22110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557" name="フローチャート: 判断 556"/>
        <xdr:cNvSpPr/>
      </xdr:nvSpPr>
      <xdr:spPr>
        <a:xfrm>
          <a:off x="212725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558" name="フローチャート: 判断 557"/>
        <xdr:cNvSpPr/>
      </xdr:nvSpPr>
      <xdr:spPr>
        <a:xfrm>
          <a:off x="20383500"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559" name="フローチャート: 判断 558"/>
        <xdr:cNvSpPr/>
      </xdr:nvSpPr>
      <xdr:spPr>
        <a:xfrm>
          <a:off x="19494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21372</xdr:rowOff>
    </xdr:from>
    <xdr:to>
      <xdr:col>116</xdr:col>
      <xdr:colOff>114300</xdr:colOff>
      <xdr:row>61</xdr:row>
      <xdr:rowOff>122972</xdr:rowOff>
    </xdr:to>
    <xdr:sp macro="" textlink="">
      <xdr:nvSpPr>
        <xdr:cNvPr id="565" name="楕円 564"/>
        <xdr:cNvSpPr/>
      </xdr:nvSpPr>
      <xdr:spPr>
        <a:xfrm>
          <a:off x="22110700" y="1047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171249</xdr:rowOff>
    </xdr:from>
    <xdr:ext cx="469744" cy="259045"/>
    <xdr:sp macro="" textlink="">
      <xdr:nvSpPr>
        <xdr:cNvPr id="566" name="【学校施設】&#10;一人当たり面積該当値テキスト"/>
        <xdr:cNvSpPr txBox="1"/>
      </xdr:nvSpPr>
      <xdr:spPr>
        <a:xfrm>
          <a:off x="22199600" y="1045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100402</xdr:rowOff>
    </xdr:from>
    <xdr:to>
      <xdr:col>112</xdr:col>
      <xdr:colOff>38100</xdr:colOff>
      <xdr:row>62</xdr:row>
      <xdr:rowOff>30552</xdr:rowOff>
    </xdr:to>
    <xdr:sp macro="" textlink="">
      <xdr:nvSpPr>
        <xdr:cNvPr id="567" name="楕円 566"/>
        <xdr:cNvSpPr/>
      </xdr:nvSpPr>
      <xdr:spPr>
        <a:xfrm>
          <a:off x="21272500" y="105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72172</xdr:rowOff>
    </xdr:from>
    <xdr:to>
      <xdr:col>116</xdr:col>
      <xdr:colOff>63500</xdr:colOff>
      <xdr:row>61</xdr:row>
      <xdr:rowOff>151202</xdr:rowOff>
    </xdr:to>
    <xdr:cxnSp macro="">
      <xdr:nvCxnSpPr>
        <xdr:cNvPr id="568" name="直線コネクタ 567"/>
        <xdr:cNvCxnSpPr/>
      </xdr:nvCxnSpPr>
      <xdr:spPr>
        <a:xfrm flipV="1">
          <a:off x="21323300" y="10530622"/>
          <a:ext cx="838200" cy="7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51417</xdr:rowOff>
    </xdr:from>
    <xdr:to>
      <xdr:col>107</xdr:col>
      <xdr:colOff>101600</xdr:colOff>
      <xdr:row>61</xdr:row>
      <xdr:rowOff>153017</xdr:rowOff>
    </xdr:to>
    <xdr:sp macro="" textlink="">
      <xdr:nvSpPr>
        <xdr:cNvPr id="569" name="楕円 568"/>
        <xdr:cNvSpPr/>
      </xdr:nvSpPr>
      <xdr:spPr>
        <a:xfrm>
          <a:off x="20383500" y="105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102217</xdr:rowOff>
    </xdr:from>
    <xdr:to>
      <xdr:col>111</xdr:col>
      <xdr:colOff>177800</xdr:colOff>
      <xdr:row>61</xdr:row>
      <xdr:rowOff>151202</xdr:rowOff>
    </xdr:to>
    <xdr:cxnSp macro="">
      <xdr:nvCxnSpPr>
        <xdr:cNvPr id="570" name="直線コネクタ 569"/>
        <xdr:cNvCxnSpPr/>
      </xdr:nvCxnSpPr>
      <xdr:spPr>
        <a:xfrm>
          <a:off x="20434300" y="10560667"/>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2431</xdr:rowOff>
    </xdr:from>
    <xdr:to>
      <xdr:col>102</xdr:col>
      <xdr:colOff>165100</xdr:colOff>
      <xdr:row>61</xdr:row>
      <xdr:rowOff>104031</xdr:rowOff>
    </xdr:to>
    <xdr:sp macro="" textlink="">
      <xdr:nvSpPr>
        <xdr:cNvPr id="571" name="楕円 570"/>
        <xdr:cNvSpPr/>
      </xdr:nvSpPr>
      <xdr:spPr>
        <a:xfrm>
          <a:off x="19494500" y="1046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53231</xdr:rowOff>
    </xdr:from>
    <xdr:to>
      <xdr:col>107</xdr:col>
      <xdr:colOff>50800</xdr:colOff>
      <xdr:row>61</xdr:row>
      <xdr:rowOff>102217</xdr:rowOff>
    </xdr:to>
    <xdr:cxnSp macro="">
      <xdr:nvCxnSpPr>
        <xdr:cNvPr id="572" name="直線コネクタ 571"/>
        <xdr:cNvCxnSpPr/>
      </xdr:nvCxnSpPr>
      <xdr:spPr>
        <a:xfrm>
          <a:off x="19545300" y="1051168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108801</xdr:rowOff>
    </xdr:from>
    <xdr:ext cx="469744" cy="259045"/>
    <xdr:sp macro="" textlink="">
      <xdr:nvSpPr>
        <xdr:cNvPr id="573" name="n_1aveValue【学校施設】&#10;一人当たり面積"/>
        <xdr:cNvSpPr txBox="1"/>
      </xdr:nvSpPr>
      <xdr:spPr>
        <a:xfrm>
          <a:off x="21075727" y="1022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119252</xdr:rowOff>
    </xdr:from>
    <xdr:ext cx="469744" cy="259045"/>
    <xdr:sp macro="" textlink="">
      <xdr:nvSpPr>
        <xdr:cNvPr id="574" name="n_2aveValue【学校施設】&#10;一人当たり面積"/>
        <xdr:cNvSpPr txBox="1"/>
      </xdr:nvSpPr>
      <xdr:spPr>
        <a:xfrm>
          <a:off x="20199427" y="102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95811</xdr:rowOff>
    </xdr:from>
    <xdr:ext cx="469744" cy="259045"/>
    <xdr:sp macro="" textlink="">
      <xdr:nvSpPr>
        <xdr:cNvPr id="575" name="n_3aveValue【学校施設】&#10;一人当たり面積"/>
        <xdr:cNvSpPr txBox="1"/>
      </xdr:nvSpPr>
      <xdr:spPr>
        <a:xfrm>
          <a:off x="19310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21679</xdr:rowOff>
    </xdr:from>
    <xdr:ext cx="469744" cy="259045"/>
    <xdr:sp macro="" textlink="">
      <xdr:nvSpPr>
        <xdr:cNvPr id="576" name="n_1mainValue【学校施設】&#10;一人当たり面積"/>
        <xdr:cNvSpPr txBox="1"/>
      </xdr:nvSpPr>
      <xdr:spPr>
        <a:xfrm>
          <a:off x="21075727" y="1065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144144</xdr:rowOff>
    </xdr:from>
    <xdr:ext cx="469744" cy="259045"/>
    <xdr:sp macro="" textlink="">
      <xdr:nvSpPr>
        <xdr:cNvPr id="577" name="n_2mainValue【学校施設】&#10;一人当たり面積"/>
        <xdr:cNvSpPr txBox="1"/>
      </xdr:nvSpPr>
      <xdr:spPr>
        <a:xfrm>
          <a:off x="20199427" y="1060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120558</xdr:rowOff>
    </xdr:from>
    <xdr:ext cx="469744" cy="259045"/>
    <xdr:sp macro="" textlink="">
      <xdr:nvSpPr>
        <xdr:cNvPr id="578" name="n_3mainValue【学校施設】&#10;一人当たり面積"/>
        <xdr:cNvSpPr txBox="1"/>
      </xdr:nvSpPr>
      <xdr:spPr>
        <a:xfrm>
          <a:off x="19310427" y="1023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9" name="テキスト ボックス 58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90" name="直線コネクタ 58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91" name="テキスト ボックス 59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92" name="直線コネクタ 59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93" name="テキスト ボックス 59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94" name="直線コネクタ 59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95" name="テキスト ボックス 59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6" name="直線コネクタ 59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97" name="テキスト ボックス 596"/>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9" name="テキスト ボックス 5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154687</xdr:rowOff>
    </xdr:from>
    <xdr:to>
      <xdr:col>85</xdr:col>
      <xdr:colOff>126364</xdr:colOff>
      <xdr:row>85</xdr:row>
      <xdr:rowOff>161544</xdr:rowOff>
    </xdr:to>
    <xdr:cxnSp macro="">
      <xdr:nvCxnSpPr>
        <xdr:cNvPr id="601" name="直線コネクタ 600"/>
        <xdr:cNvCxnSpPr/>
      </xdr:nvCxnSpPr>
      <xdr:spPr>
        <a:xfrm flipV="1">
          <a:off x="16318864" y="13527787"/>
          <a:ext cx="0" cy="120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165371</xdr:rowOff>
    </xdr:from>
    <xdr:ext cx="405111" cy="259045"/>
    <xdr:sp macro="" textlink="">
      <xdr:nvSpPr>
        <xdr:cNvPr id="602" name="【児童館】&#10;有形固定資産減価償却率最小値テキスト"/>
        <xdr:cNvSpPr txBox="1"/>
      </xdr:nvSpPr>
      <xdr:spPr>
        <a:xfrm>
          <a:off x="16357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161544</xdr:rowOff>
    </xdr:from>
    <xdr:to>
      <xdr:col>86</xdr:col>
      <xdr:colOff>25400</xdr:colOff>
      <xdr:row>85</xdr:row>
      <xdr:rowOff>161544</xdr:rowOff>
    </xdr:to>
    <xdr:cxnSp macro="">
      <xdr:nvCxnSpPr>
        <xdr:cNvPr id="603" name="直線コネクタ 602"/>
        <xdr:cNvCxnSpPr/>
      </xdr:nvCxnSpPr>
      <xdr:spPr>
        <a:xfrm>
          <a:off x="16230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101364</xdr:rowOff>
    </xdr:from>
    <xdr:ext cx="405111" cy="259045"/>
    <xdr:sp macro="" textlink="">
      <xdr:nvSpPr>
        <xdr:cNvPr id="604" name="【児童館】&#10;有形固定資産減価償却率最大値テキスト"/>
        <xdr:cNvSpPr txBox="1"/>
      </xdr:nvSpPr>
      <xdr:spPr>
        <a:xfrm>
          <a:off x="16357600" y="1330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154687</xdr:rowOff>
    </xdr:from>
    <xdr:to>
      <xdr:col>86</xdr:col>
      <xdr:colOff>25400</xdr:colOff>
      <xdr:row>78</xdr:row>
      <xdr:rowOff>154687</xdr:rowOff>
    </xdr:to>
    <xdr:cxnSp macro="">
      <xdr:nvCxnSpPr>
        <xdr:cNvPr id="605" name="直線コネクタ 604"/>
        <xdr:cNvCxnSpPr/>
      </xdr:nvCxnSpPr>
      <xdr:spPr>
        <a:xfrm>
          <a:off x="16230600" y="1352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6875</xdr:rowOff>
    </xdr:from>
    <xdr:ext cx="405111" cy="259045"/>
    <xdr:sp macro="" textlink="">
      <xdr:nvSpPr>
        <xdr:cNvPr id="606" name="【児童館】&#10;有形固定資産減価償却率平均値テキスト"/>
        <xdr:cNvSpPr txBox="1"/>
      </xdr:nvSpPr>
      <xdr:spPr>
        <a:xfrm>
          <a:off x="16357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28448</xdr:rowOff>
    </xdr:from>
    <xdr:to>
      <xdr:col>85</xdr:col>
      <xdr:colOff>177800</xdr:colOff>
      <xdr:row>82</xdr:row>
      <xdr:rowOff>130048</xdr:rowOff>
    </xdr:to>
    <xdr:sp macro="" textlink="">
      <xdr:nvSpPr>
        <xdr:cNvPr id="607" name="フローチャート: 判断 606"/>
        <xdr:cNvSpPr/>
      </xdr:nvSpPr>
      <xdr:spPr>
        <a:xfrm>
          <a:off x="16268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39878</xdr:rowOff>
    </xdr:from>
    <xdr:to>
      <xdr:col>81</xdr:col>
      <xdr:colOff>101600</xdr:colOff>
      <xdr:row>82</xdr:row>
      <xdr:rowOff>141478</xdr:rowOff>
    </xdr:to>
    <xdr:sp macro="" textlink="">
      <xdr:nvSpPr>
        <xdr:cNvPr id="608" name="フローチャート: 判断 607"/>
        <xdr:cNvSpPr/>
      </xdr:nvSpPr>
      <xdr:spPr>
        <a:xfrm>
          <a:off x="15430500" y="1409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19304</xdr:rowOff>
    </xdr:from>
    <xdr:to>
      <xdr:col>76</xdr:col>
      <xdr:colOff>165100</xdr:colOff>
      <xdr:row>82</xdr:row>
      <xdr:rowOff>120904</xdr:rowOff>
    </xdr:to>
    <xdr:sp macro="" textlink="">
      <xdr:nvSpPr>
        <xdr:cNvPr id="609" name="フローチャート: 判断 608"/>
        <xdr:cNvSpPr/>
      </xdr:nvSpPr>
      <xdr:spPr>
        <a:xfrm>
          <a:off x="14541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71882</xdr:rowOff>
    </xdr:from>
    <xdr:to>
      <xdr:col>72</xdr:col>
      <xdr:colOff>38100</xdr:colOff>
      <xdr:row>83</xdr:row>
      <xdr:rowOff>2032</xdr:rowOff>
    </xdr:to>
    <xdr:sp macro="" textlink="">
      <xdr:nvSpPr>
        <xdr:cNvPr id="610" name="フローチャート: 判断 609"/>
        <xdr:cNvSpPr/>
      </xdr:nvSpPr>
      <xdr:spPr>
        <a:xfrm>
          <a:off x="13652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117602</xdr:rowOff>
    </xdr:from>
    <xdr:to>
      <xdr:col>85</xdr:col>
      <xdr:colOff>177800</xdr:colOff>
      <xdr:row>79</xdr:row>
      <xdr:rowOff>47752</xdr:rowOff>
    </xdr:to>
    <xdr:sp macro="" textlink="">
      <xdr:nvSpPr>
        <xdr:cNvPr id="616" name="楕円 615"/>
        <xdr:cNvSpPr/>
      </xdr:nvSpPr>
      <xdr:spPr>
        <a:xfrm>
          <a:off x="16268700" y="134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56913</xdr:rowOff>
    </xdr:from>
    <xdr:ext cx="405111" cy="259045"/>
    <xdr:sp macro="" textlink="">
      <xdr:nvSpPr>
        <xdr:cNvPr id="617" name="【児童館】&#10;有形固定資産減価償却率該当値テキスト"/>
        <xdr:cNvSpPr txBox="1"/>
      </xdr:nvSpPr>
      <xdr:spPr>
        <a:xfrm>
          <a:off x="16357600" y="134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17018</xdr:rowOff>
    </xdr:from>
    <xdr:to>
      <xdr:col>81</xdr:col>
      <xdr:colOff>101600</xdr:colOff>
      <xdr:row>79</xdr:row>
      <xdr:rowOff>118618</xdr:rowOff>
    </xdr:to>
    <xdr:sp macro="" textlink="">
      <xdr:nvSpPr>
        <xdr:cNvPr id="618" name="楕円 617"/>
        <xdr:cNvSpPr/>
      </xdr:nvSpPr>
      <xdr:spPr>
        <a:xfrm>
          <a:off x="15430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168402</xdr:rowOff>
    </xdr:from>
    <xdr:to>
      <xdr:col>85</xdr:col>
      <xdr:colOff>127000</xdr:colOff>
      <xdr:row>79</xdr:row>
      <xdr:rowOff>67818</xdr:rowOff>
    </xdr:to>
    <xdr:cxnSp macro="">
      <xdr:nvCxnSpPr>
        <xdr:cNvPr id="619" name="直線コネクタ 618"/>
        <xdr:cNvCxnSpPr/>
      </xdr:nvCxnSpPr>
      <xdr:spPr>
        <a:xfrm flipV="1">
          <a:off x="15481300" y="1354150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44450</xdr:rowOff>
    </xdr:from>
    <xdr:to>
      <xdr:col>76</xdr:col>
      <xdr:colOff>165100</xdr:colOff>
      <xdr:row>79</xdr:row>
      <xdr:rowOff>146050</xdr:rowOff>
    </xdr:to>
    <xdr:sp macro="" textlink="">
      <xdr:nvSpPr>
        <xdr:cNvPr id="620" name="楕円 619"/>
        <xdr:cNvSpPr/>
      </xdr:nvSpPr>
      <xdr:spPr>
        <a:xfrm>
          <a:off x="14541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67818</xdr:rowOff>
    </xdr:from>
    <xdr:to>
      <xdr:col>81</xdr:col>
      <xdr:colOff>50800</xdr:colOff>
      <xdr:row>79</xdr:row>
      <xdr:rowOff>95250</xdr:rowOff>
    </xdr:to>
    <xdr:cxnSp macro="">
      <xdr:nvCxnSpPr>
        <xdr:cNvPr id="621" name="直線コネクタ 620"/>
        <xdr:cNvCxnSpPr/>
      </xdr:nvCxnSpPr>
      <xdr:spPr>
        <a:xfrm flipV="1">
          <a:off x="14592300" y="13612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113030</xdr:rowOff>
    </xdr:from>
    <xdr:to>
      <xdr:col>72</xdr:col>
      <xdr:colOff>38100</xdr:colOff>
      <xdr:row>80</xdr:row>
      <xdr:rowOff>43180</xdr:rowOff>
    </xdr:to>
    <xdr:sp macro="" textlink="">
      <xdr:nvSpPr>
        <xdr:cNvPr id="622" name="楕円 621"/>
        <xdr:cNvSpPr/>
      </xdr:nvSpPr>
      <xdr:spPr>
        <a:xfrm>
          <a:off x="13652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95250</xdr:rowOff>
    </xdr:from>
    <xdr:to>
      <xdr:col>76</xdr:col>
      <xdr:colOff>114300</xdr:colOff>
      <xdr:row>79</xdr:row>
      <xdr:rowOff>163830</xdr:rowOff>
    </xdr:to>
    <xdr:cxnSp macro="">
      <xdr:nvCxnSpPr>
        <xdr:cNvPr id="623" name="直線コネクタ 622"/>
        <xdr:cNvCxnSpPr/>
      </xdr:nvCxnSpPr>
      <xdr:spPr>
        <a:xfrm flipV="1">
          <a:off x="13703300" y="13639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132605</xdr:rowOff>
    </xdr:from>
    <xdr:ext cx="405111" cy="259045"/>
    <xdr:sp macro="" textlink="">
      <xdr:nvSpPr>
        <xdr:cNvPr id="624" name="n_1aveValue【児童館】&#10;有形固定資産減価償却率"/>
        <xdr:cNvSpPr txBox="1"/>
      </xdr:nvSpPr>
      <xdr:spPr>
        <a:xfrm>
          <a:off x="15266044"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112031</xdr:rowOff>
    </xdr:from>
    <xdr:ext cx="405111" cy="259045"/>
    <xdr:sp macro="" textlink="">
      <xdr:nvSpPr>
        <xdr:cNvPr id="625" name="n_2aveValue【児童館】&#10;有形固定資産減価償却率"/>
        <xdr:cNvSpPr txBox="1"/>
      </xdr:nvSpPr>
      <xdr:spPr>
        <a:xfrm>
          <a:off x="14389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164609</xdr:rowOff>
    </xdr:from>
    <xdr:ext cx="405111" cy="259045"/>
    <xdr:sp macro="" textlink="">
      <xdr:nvSpPr>
        <xdr:cNvPr id="626" name="n_3aveValue【児童館】&#10;有形固定資産減価償却率"/>
        <xdr:cNvSpPr txBox="1"/>
      </xdr:nvSpPr>
      <xdr:spPr>
        <a:xfrm>
          <a:off x="13500744"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135145</xdr:rowOff>
    </xdr:from>
    <xdr:ext cx="405111" cy="259045"/>
    <xdr:sp macro="" textlink="">
      <xdr:nvSpPr>
        <xdr:cNvPr id="627" name="n_1mainValue【児童館】&#10;有形固定資産減価償却率"/>
        <xdr:cNvSpPr txBox="1"/>
      </xdr:nvSpPr>
      <xdr:spPr>
        <a:xfrm>
          <a:off x="15266044" y="1333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162577</xdr:rowOff>
    </xdr:from>
    <xdr:ext cx="405111" cy="259045"/>
    <xdr:sp macro="" textlink="">
      <xdr:nvSpPr>
        <xdr:cNvPr id="628" name="n_2mainValue【児童館】&#10;有形固定資産減価償却率"/>
        <xdr:cNvSpPr txBox="1"/>
      </xdr:nvSpPr>
      <xdr:spPr>
        <a:xfrm>
          <a:off x="14389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59707</xdr:rowOff>
    </xdr:from>
    <xdr:ext cx="405111" cy="259045"/>
    <xdr:sp macro="" textlink="">
      <xdr:nvSpPr>
        <xdr:cNvPr id="629" name="n_3mainValue【児童館】&#10;有形固定資産減価償却率"/>
        <xdr:cNvSpPr txBox="1"/>
      </xdr:nvSpPr>
      <xdr:spPr>
        <a:xfrm>
          <a:off x="13500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0" name="直線コネクタ 63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1" name="テキスト ボックス 64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2" name="直線コネクタ 64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3" name="テキスト ボックス 64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4" name="直線コネクタ 64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5" name="テキスト ボックス 64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6" name="直線コネクタ 64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7" name="テキスト ボックス 64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8" name="直線コネクタ 64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9" name="テキスト ボックス 64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68580</xdr:rowOff>
    </xdr:to>
    <xdr:cxnSp macro="">
      <xdr:nvCxnSpPr>
        <xdr:cNvPr id="653" name="直線コネクタ 652"/>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654" name="【児童館】&#10;一人当たり面積最小値テキスト"/>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655" name="直線コネクタ 654"/>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56"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57" name="直線コネクタ 656"/>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162577</xdr:rowOff>
    </xdr:from>
    <xdr:ext cx="469744" cy="259045"/>
    <xdr:sp macro="" textlink="">
      <xdr:nvSpPr>
        <xdr:cNvPr id="658" name="【児童館】&#10;一人当たり面積平均値テキスト"/>
        <xdr:cNvSpPr txBox="1"/>
      </xdr:nvSpPr>
      <xdr:spPr>
        <a:xfrm>
          <a:off x="22199600" y="1439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59" name="フローチャート: 判断 658"/>
        <xdr:cNvSpPr/>
      </xdr:nvSpPr>
      <xdr:spPr>
        <a:xfrm>
          <a:off x="221107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60" name="フローチャート: 判断 659"/>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661" name="フローチャート: 判断 660"/>
        <xdr:cNvSpPr/>
      </xdr:nvSpPr>
      <xdr:spPr>
        <a:xfrm>
          <a:off x="20383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662" name="フローチャート: 判断 661"/>
        <xdr:cNvSpPr/>
      </xdr:nvSpPr>
      <xdr:spPr>
        <a:xfrm>
          <a:off x="19494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166370</xdr:rowOff>
    </xdr:from>
    <xdr:to>
      <xdr:col>116</xdr:col>
      <xdr:colOff>114300</xdr:colOff>
      <xdr:row>86</xdr:row>
      <xdr:rowOff>96520</xdr:rowOff>
    </xdr:to>
    <xdr:sp macro="" textlink="">
      <xdr:nvSpPr>
        <xdr:cNvPr id="668" name="楕円 667"/>
        <xdr:cNvSpPr/>
      </xdr:nvSpPr>
      <xdr:spPr>
        <a:xfrm>
          <a:off x="22110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81297</xdr:rowOff>
    </xdr:from>
    <xdr:ext cx="469744" cy="259045"/>
    <xdr:sp macro="" textlink="">
      <xdr:nvSpPr>
        <xdr:cNvPr id="669" name="【児童館】&#10;一人当たり面積該当値テキスト"/>
        <xdr:cNvSpPr txBox="1"/>
      </xdr:nvSpPr>
      <xdr:spPr>
        <a:xfrm>
          <a:off x="221996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166370</xdr:rowOff>
    </xdr:from>
    <xdr:to>
      <xdr:col>112</xdr:col>
      <xdr:colOff>38100</xdr:colOff>
      <xdr:row>86</xdr:row>
      <xdr:rowOff>96520</xdr:rowOff>
    </xdr:to>
    <xdr:sp macro="" textlink="">
      <xdr:nvSpPr>
        <xdr:cNvPr id="670" name="楕円 669"/>
        <xdr:cNvSpPr/>
      </xdr:nvSpPr>
      <xdr:spPr>
        <a:xfrm>
          <a:off x="21272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45720</xdr:rowOff>
    </xdr:from>
    <xdr:to>
      <xdr:col>116</xdr:col>
      <xdr:colOff>63500</xdr:colOff>
      <xdr:row>86</xdr:row>
      <xdr:rowOff>45720</xdr:rowOff>
    </xdr:to>
    <xdr:cxnSp macro="">
      <xdr:nvCxnSpPr>
        <xdr:cNvPr id="671" name="直線コネクタ 670"/>
        <xdr:cNvCxnSpPr/>
      </xdr:nvCxnSpPr>
      <xdr:spPr>
        <a:xfrm>
          <a:off x="21323300" y="1479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166370</xdr:rowOff>
    </xdr:from>
    <xdr:to>
      <xdr:col>107</xdr:col>
      <xdr:colOff>101600</xdr:colOff>
      <xdr:row>86</xdr:row>
      <xdr:rowOff>96520</xdr:rowOff>
    </xdr:to>
    <xdr:sp macro="" textlink="">
      <xdr:nvSpPr>
        <xdr:cNvPr id="672" name="楕円 671"/>
        <xdr:cNvSpPr/>
      </xdr:nvSpPr>
      <xdr:spPr>
        <a:xfrm>
          <a:off x="20383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45720</xdr:rowOff>
    </xdr:from>
    <xdr:to>
      <xdr:col>111</xdr:col>
      <xdr:colOff>177800</xdr:colOff>
      <xdr:row>86</xdr:row>
      <xdr:rowOff>45720</xdr:rowOff>
    </xdr:to>
    <xdr:cxnSp macro="">
      <xdr:nvCxnSpPr>
        <xdr:cNvPr id="673" name="直線コネクタ 672"/>
        <xdr:cNvCxnSpPr/>
      </xdr:nvCxnSpPr>
      <xdr:spPr>
        <a:xfrm>
          <a:off x="20434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674" name="楕円 673"/>
        <xdr:cNvSpPr/>
      </xdr:nvSpPr>
      <xdr:spPr>
        <a:xfrm>
          <a:off x="19494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45720</xdr:rowOff>
    </xdr:from>
    <xdr:to>
      <xdr:col>107</xdr:col>
      <xdr:colOff>50800</xdr:colOff>
      <xdr:row>86</xdr:row>
      <xdr:rowOff>45720</xdr:rowOff>
    </xdr:to>
    <xdr:cxnSp macro="">
      <xdr:nvCxnSpPr>
        <xdr:cNvPr id="675" name="直線コネクタ 674"/>
        <xdr:cNvCxnSpPr/>
      </xdr:nvCxnSpPr>
      <xdr:spPr>
        <a:xfrm>
          <a:off x="19545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676" name="n_1aveValue【児童館】&#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677" name="n_2aveValue【児童館】&#10;一人当たり面積"/>
        <xdr:cNvSpPr txBox="1"/>
      </xdr:nvSpPr>
      <xdr:spPr>
        <a:xfrm>
          <a:off x="20199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139716</xdr:rowOff>
    </xdr:from>
    <xdr:ext cx="469744" cy="259045"/>
    <xdr:sp macro="" textlink="">
      <xdr:nvSpPr>
        <xdr:cNvPr id="678" name="n_3aveValue【児童館】&#10;一人当たり面積"/>
        <xdr:cNvSpPr txBox="1"/>
      </xdr:nvSpPr>
      <xdr:spPr>
        <a:xfrm>
          <a:off x="19310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87647</xdr:rowOff>
    </xdr:from>
    <xdr:ext cx="469744" cy="259045"/>
    <xdr:sp macro="" textlink="">
      <xdr:nvSpPr>
        <xdr:cNvPr id="679" name="n_1mainValue【児童館】&#10;一人当たり面積"/>
        <xdr:cNvSpPr txBox="1"/>
      </xdr:nvSpPr>
      <xdr:spPr>
        <a:xfrm>
          <a:off x="21075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87647</xdr:rowOff>
    </xdr:from>
    <xdr:ext cx="469744" cy="259045"/>
    <xdr:sp macro="" textlink="">
      <xdr:nvSpPr>
        <xdr:cNvPr id="680" name="n_2mainValue【児童館】&#10;一人当たり面積"/>
        <xdr:cNvSpPr txBox="1"/>
      </xdr:nvSpPr>
      <xdr:spPr>
        <a:xfrm>
          <a:off x="20199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87647</xdr:rowOff>
    </xdr:from>
    <xdr:ext cx="469744" cy="259045"/>
    <xdr:sp macro="" textlink="">
      <xdr:nvSpPr>
        <xdr:cNvPr id="681" name="n_3mainValue【児童館】&#10;一人当たり面積"/>
        <xdr:cNvSpPr txBox="1"/>
      </xdr:nvSpPr>
      <xdr:spPr>
        <a:xfrm>
          <a:off x="19310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2" name="テキスト ボックス 69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3" name="直線コネクタ 69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4" name="テキスト ボックス 69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5" name="直線コネクタ 69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6" name="テキスト ボックス 69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7" name="直線コネクタ 69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8" name="テキスト ボックス 69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9" name="直線コネクタ 69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0" name="テキスト ボックス 69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704" name="直線コネクタ 703"/>
        <xdr:cNvCxnSpPr/>
      </xdr:nvCxnSpPr>
      <xdr:spPr>
        <a:xfrm flipV="1">
          <a:off x="16318864"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05"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06" name="直線コネクタ 705"/>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707" name="【公民館】&#10;有形固定資産減価償却率最大値テキスト"/>
        <xdr:cNvSpPr txBox="1"/>
      </xdr:nvSpPr>
      <xdr:spPr>
        <a:xfrm>
          <a:off x="16357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708" name="直線コネクタ 707"/>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709" name="【公民館】&#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10" name="フローチャート: 判断 709"/>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711" name="フローチャート: 判断 710"/>
        <xdr:cNvSpPr/>
      </xdr:nvSpPr>
      <xdr:spPr>
        <a:xfrm>
          <a:off x="1543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712" name="フローチャート: 判断 711"/>
        <xdr:cNvSpPr/>
      </xdr:nvSpPr>
      <xdr:spPr>
        <a:xfrm>
          <a:off x="14541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100837</xdr:rowOff>
    </xdr:from>
    <xdr:to>
      <xdr:col>72</xdr:col>
      <xdr:colOff>38100</xdr:colOff>
      <xdr:row>106</xdr:row>
      <xdr:rowOff>30987</xdr:rowOff>
    </xdr:to>
    <xdr:sp macro="" textlink="">
      <xdr:nvSpPr>
        <xdr:cNvPr id="713" name="フローチャート: 判断 712"/>
        <xdr:cNvSpPr/>
      </xdr:nvSpPr>
      <xdr:spPr>
        <a:xfrm>
          <a:off x="1365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121413</xdr:rowOff>
    </xdr:from>
    <xdr:to>
      <xdr:col>85</xdr:col>
      <xdr:colOff>177800</xdr:colOff>
      <xdr:row>105</xdr:row>
      <xdr:rowOff>51563</xdr:rowOff>
    </xdr:to>
    <xdr:sp macro="" textlink="">
      <xdr:nvSpPr>
        <xdr:cNvPr id="719" name="楕円 718"/>
        <xdr:cNvSpPr/>
      </xdr:nvSpPr>
      <xdr:spPr>
        <a:xfrm>
          <a:off x="162687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99840</xdr:rowOff>
    </xdr:from>
    <xdr:ext cx="405111" cy="259045"/>
    <xdr:sp macro="" textlink="">
      <xdr:nvSpPr>
        <xdr:cNvPr id="720" name="【公民館】&#10;有形固定資産減価償却率該当値テキスト"/>
        <xdr:cNvSpPr txBox="1"/>
      </xdr:nvSpPr>
      <xdr:spPr>
        <a:xfrm>
          <a:off x="16357600" y="1793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7113</xdr:rowOff>
    </xdr:from>
    <xdr:to>
      <xdr:col>81</xdr:col>
      <xdr:colOff>101600</xdr:colOff>
      <xdr:row>105</xdr:row>
      <xdr:rowOff>108713</xdr:rowOff>
    </xdr:to>
    <xdr:sp macro="" textlink="">
      <xdr:nvSpPr>
        <xdr:cNvPr id="721" name="楕円 720"/>
        <xdr:cNvSpPr/>
      </xdr:nvSpPr>
      <xdr:spPr>
        <a:xfrm>
          <a:off x="15430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763</xdr:rowOff>
    </xdr:from>
    <xdr:to>
      <xdr:col>85</xdr:col>
      <xdr:colOff>127000</xdr:colOff>
      <xdr:row>105</xdr:row>
      <xdr:rowOff>57913</xdr:rowOff>
    </xdr:to>
    <xdr:cxnSp macro="">
      <xdr:nvCxnSpPr>
        <xdr:cNvPr id="722" name="直線コネクタ 721"/>
        <xdr:cNvCxnSpPr/>
      </xdr:nvCxnSpPr>
      <xdr:spPr>
        <a:xfrm flipV="1">
          <a:off x="15481300" y="1800301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57404</xdr:rowOff>
    </xdr:from>
    <xdr:to>
      <xdr:col>76</xdr:col>
      <xdr:colOff>165100</xdr:colOff>
      <xdr:row>105</xdr:row>
      <xdr:rowOff>159004</xdr:rowOff>
    </xdr:to>
    <xdr:sp macro="" textlink="">
      <xdr:nvSpPr>
        <xdr:cNvPr id="723" name="楕円 722"/>
        <xdr:cNvSpPr/>
      </xdr:nvSpPr>
      <xdr:spPr>
        <a:xfrm>
          <a:off x="14541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57913</xdr:rowOff>
    </xdr:from>
    <xdr:to>
      <xdr:col>81</xdr:col>
      <xdr:colOff>50800</xdr:colOff>
      <xdr:row>105</xdr:row>
      <xdr:rowOff>108204</xdr:rowOff>
    </xdr:to>
    <xdr:cxnSp macro="">
      <xdr:nvCxnSpPr>
        <xdr:cNvPr id="724" name="直線コネクタ 723"/>
        <xdr:cNvCxnSpPr/>
      </xdr:nvCxnSpPr>
      <xdr:spPr>
        <a:xfrm flipV="1">
          <a:off x="14592300" y="1806016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112268</xdr:rowOff>
    </xdr:from>
    <xdr:to>
      <xdr:col>72</xdr:col>
      <xdr:colOff>38100</xdr:colOff>
      <xdr:row>106</xdr:row>
      <xdr:rowOff>42418</xdr:rowOff>
    </xdr:to>
    <xdr:sp macro="" textlink="">
      <xdr:nvSpPr>
        <xdr:cNvPr id="725" name="楕円 724"/>
        <xdr:cNvSpPr/>
      </xdr:nvSpPr>
      <xdr:spPr>
        <a:xfrm>
          <a:off x="13652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108204</xdr:rowOff>
    </xdr:from>
    <xdr:to>
      <xdr:col>76</xdr:col>
      <xdr:colOff>114300</xdr:colOff>
      <xdr:row>105</xdr:row>
      <xdr:rowOff>163068</xdr:rowOff>
    </xdr:to>
    <xdr:cxnSp macro="">
      <xdr:nvCxnSpPr>
        <xdr:cNvPr id="726" name="直線コネクタ 725"/>
        <xdr:cNvCxnSpPr/>
      </xdr:nvCxnSpPr>
      <xdr:spPr>
        <a:xfrm flipV="1">
          <a:off x="13703300" y="1811045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68090</xdr:rowOff>
    </xdr:from>
    <xdr:ext cx="405111" cy="259045"/>
    <xdr:sp macro="" textlink="">
      <xdr:nvSpPr>
        <xdr:cNvPr id="727" name="n_1aveValue【公民館】&#10;有形固定資産減価償却率"/>
        <xdr:cNvSpPr txBox="1"/>
      </xdr:nvSpPr>
      <xdr:spPr>
        <a:xfrm>
          <a:off x="15266044" y="1772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93235</xdr:rowOff>
    </xdr:from>
    <xdr:ext cx="405111" cy="259045"/>
    <xdr:sp macro="" textlink="">
      <xdr:nvSpPr>
        <xdr:cNvPr id="728" name="n_2aveValue【公民館】&#10;有形固定資産減価償却率"/>
        <xdr:cNvSpPr txBox="1"/>
      </xdr:nvSpPr>
      <xdr:spPr>
        <a:xfrm>
          <a:off x="143897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47514</xdr:rowOff>
    </xdr:from>
    <xdr:ext cx="405111" cy="259045"/>
    <xdr:sp macro="" textlink="">
      <xdr:nvSpPr>
        <xdr:cNvPr id="729" name="n_3aveValue【公民館】&#10;有形固定資産減価償却率"/>
        <xdr:cNvSpPr txBox="1"/>
      </xdr:nvSpPr>
      <xdr:spPr>
        <a:xfrm>
          <a:off x="1350074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99840</xdr:rowOff>
    </xdr:from>
    <xdr:ext cx="405111" cy="259045"/>
    <xdr:sp macro="" textlink="">
      <xdr:nvSpPr>
        <xdr:cNvPr id="730" name="n_1mainValue【公民館】&#10;有形固定資産減価償却率"/>
        <xdr:cNvSpPr txBox="1"/>
      </xdr:nvSpPr>
      <xdr:spPr>
        <a:xfrm>
          <a:off x="15266044" y="1810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150131</xdr:rowOff>
    </xdr:from>
    <xdr:ext cx="405111" cy="259045"/>
    <xdr:sp macro="" textlink="">
      <xdr:nvSpPr>
        <xdr:cNvPr id="731" name="n_2mainValue【公民館】&#10;有形固定資産減価償却率"/>
        <xdr:cNvSpPr txBox="1"/>
      </xdr:nvSpPr>
      <xdr:spPr>
        <a:xfrm>
          <a:off x="14389744" y="1815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33545</xdr:rowOff>
    </xdr:from>
    <xdr:ext cx="405111" cy="259045"/>
    <xdr:sp macro="" textlink="">
      <xdr:nvSpPr>
        <xdr:cNvPr id="732" name="n_3mainValue【公民館】&#10;有形固定資産減価償却率"/>
        <xdr:cNvSpPr txBox="1"/>
      </xdr:nvSpPr>
      <xdr:spPr>
        <a:xfrm>
          <a:off x="13500744" y="1820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3" name="直線コネクタ 7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4" name="テキスト ボックス 7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5" name="直線コネクタ 7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6" name="テキスト ボックス 7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7" name="直線コネクタ 7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8" name="テキスト ボックス 7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9" name="直線コネクタ 7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0" name="テキスト ボックス 7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1" name="直線コネクタ 7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2" name="テキスト ボックス 7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3" name="直線コネクタ 7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4" name="テキスト ボックス 7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118655</xdr:rowOff>
    </xdr:to>
    <xdr:cxnSp macro="">
      <xdr:nvCxnSpPr>
        <xdr:cNvPr id="758" name="直線コネクタ 757"/>
        <xdr:cNvCxnSpPr/>
      </xdr:nvCxnSpPr>
      <xdr:spPr>
        <a:xfrm flipV="1">
          <a:off x="22160864" y="17057914"/>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122482</xdr:rowOff>
    </xdr:from>
    <xdr:ext cx="469744" cy="259045"/>
    <xdr:sp macro="" textlink="">
      <xdr:nvSpPr>
        <xdr:cNvPr id="759" name="【公民館】&#10;一人当たり面積最小値テキスト"/>
        <xdr:cNvSpPr txBox="1"/>
      </xdr:nvSpPr>
      <xdr:spPr>
        <a:xfrm>
          <a:off x="22199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118655</xdr:rowOff>
    </xdr:from>
    <xdr:to>
      <xdr:col>116</xdr:col>
      <xdr:colOff>152400</xdr:colOff>
      <xdr:row>108</xdr:row>
      <xdr:rowOff>118655</xdr:rowOff>
    </xdr:to>
    <xdr:cxnSp macro="">
      <xdr:nvCxnSpPr>
        <xdr:cNvPr id="760" name="直線コネクタ 759"/>
        <xdr:cNvCxnSpPr/>
      </xdr:nvCxnSpPr>
      <xdr:spPr>
        <a:xfrm>
          <a:off x="22072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61"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62" name="直線コネクタ 761"/>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7456</xdr:rowOff>
    </xdr:from>
    <xdr:ext cx="469744" cy="259045"/>
    <xdr:sp macro="" textlink="">
      <xdr:nvSpPr>
        <xdr:cNvPr id="763" name="【公民館】&#10;一人当たり面積平均値テキスト"/>
        <xdr:cNvSpPr txBox="1"/>
      </xdr:nvSpPr>
      <xdr:spPr>
        <a:xfrm>
          <a:off x="22199600" y="17838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764" name="フローチャート: 判断 763"/>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120106</xdr:rowOff>
    </xdr:from>
    <xdr:to>
      <xdr:col>112</xdr:col>
      <xdr:colOff>38100</xdr:colOff>
      <xdr:row>105</xdr:row>
      <xdr:rowOff>50256</xdr:rowOff>
    </xdr:to>
    <xdr:sp macro="" textlink="">
      <xdr:nvSpPr>
        <xdr:cNvPr id="765" name="フローチャート: 判断 764"/>
        <xdr:cNvSpPr/>
      </xdr:nvSpPr>
      <xdr:spPr>
        <a:xfrm>
          <a:off x="2127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129902</xdr:rowOff>
    </xdr:from>
    <xdr:to>
      <xdr:col>107</xdr:col>
      <xdr:colOff>101600</xdr:colOff>
      <xdr:row>105</xdr:row>
      <xdr:rowOff>60052</xdr:rowOff>
    </xdr:to>
    <xdr:sp macro="" textlink="">
      <xdr:nvSpPr>
        <xdr:cNvPr id="766" name="フローチャート: 判断 765"/>
        <xdr:cNvSpPr/>
      </xdr:nvSpPr>
      <xdr:spPr>
        <a:xfrm>
          <a:off x="2038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767" name="フローチャート: 判断 766"/>
        <xdr:cNvSpPr/>
      </xdr:nvSpPr>
      <xdr:spPr>
        <a:xfrm>
          <a:off x="19494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53158</xdr:rowOff>
    </xdr:from>
    <xdr:to>
      <xdr:col>116</xdr:col>
      <xdr:colOff>114300</xdr:colOff>
      <xdr:row>107</xdr:row>
      <xdr:rowOff>154758</xdr:rowOff>
    </xdr:to>
    <xdr:sp macro="" textlink="">
      <xdr:nvSpPr>
        <xdr:cNvPr id="773" name="楕円 772"/>
        <xdr:cNvSpPr/>
      </xdr:nvSpPr>
      <xdr:spPr>
        <a:xfrm>
          <a:off x="22110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31585</xdr:rowOff>
    </xdr:from>
    <xdr:ext cx="469744" cy="259045"/>
    <xdr:sp macro="" textlink="">
      <xdr:nvSpPr>
        <xdr:cNvPr id="774" name="【公民館】&#10;一人当たり面積該当値テキスト"/>
        <xdr:cNvSpPr txBox="1"/>
      </xdr:nvSpPr>
      <xdr:spPr>
        <a:xfrm>
          <a:off x="22199600"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56424</xdr:rowOff>
    </xdr:from>
    <xdr:to>
      <xdr:col>112</xdr:col>
      <xdr:colOff>38100</xdr:colOff>
      <xdr:row>107</xdr:row>
      <xdr:rowOff>158024</xdr:rowOff>
    </xdr:to>
    <xdr:sp macro="" textlink="">
      <xdr:nvSpPr>
        <xdr:cNvPr id="775" name="楕円 774"/>
        <xdr:cNvSpPr/>
      </xdr:nvSpPr>
      <xdr:spPr>
        <a:xfrm>
          <a:off x="2127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103958</xdr:rowOff>
    </xdr:from>
    <xdr:to>
      <xdr:col>116</xdr:col>
      <xdr:colOff>63500</xdr:colOff>
      <xdr:row>107</xdr:row>
      <xdr:rowOff>107224</xdr:rowOff>
    </xdr:to>
    <xdr:cxnSp macro="">
      <xdr:nvCxnSpPr>
        <xdr:cNvPr id="776" name="直線コネクタ 775"/>
        <xdr:cNvCxnSpPr/>
      </xdr:nvCxnSpPr>
      <xdr:spPr>
        <a:xfrm flipV="1">
          <a:off x="21323300" y="184491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77" name="楕円 776"/>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107224</xdr:rowOff>
    </xdr:from>
    <xdr:to>
      <xdr:col>111</xdr:col>
      <xdr:colOff>177800</xdr:colOff>
      <xdr:row>107</xdr:row>
      <xdr:rowOff>110489</xdr:rowOff>
    </xdr:to>
    <xdr:cxnSp macro="">
      <xdr:nvCxnSpPr>
        <xdr:cNvPr id="778" name="直線コネクタ 777"/>
        <xdr:cNvCxnSpPr/>
      </xdr:nvCxnSpPr>
      <xdr:spPr>
        <a:xfrm flipV="1">
          <a:off x="20434300" y="184523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779" name="楕円 778"/>
        <xdr:cNvSpPr/>
      </xdr:nvSpPr>
      <xdr:spPr>
        <a:xfrm>
          <a:off x="19494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110489</xdr:rowOff>
    </xdr:to>
    <xdr:cxnSp macro="">
      <xdr:nvCxnSpPr>
        <xdr:cNvPr id="780" name="直線コネクタ 779"/>
        <xdr:cNvCxnSpPr/>
      </xdr:nvCxnSpPr>
      <xdr:spPr>
        <a:xfrm>
          <a:off x="19545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66783</xdr:rowOff>
    </xdr:from>
    <xdr:ext cx="469744" cy="259045"/>
    <xdr:sp macro="" textlink="">
      <xdr:nvSpPr>
        <xdr:cNvPr id="781" name="n_1aveValue【公民館】&#10;一人当たり面積"/>
        <xdr:cNvSpPr txBox="1"/>
      </xdr:nvSpPr>
      <xdr:spPr>
        <a:xfrm>
          <a:off x="210757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76579</xdr:rowOff>
    </xdr:from>
    <xdr:ext cx="469744" cy="259045"/>
    <xdr:sp macro="" textlink="">
      <xdr:nvSpPr>
        <xdr:cNvPr id="782" name="n_2aveValue【公民館】&#10;一人当たり面積"/>
        <xdr:cNvSpPr txBox="1"/>
      </xdr:nvSpPr>
      <xdr:spPr>
        <a:xfrm>
          <a:off x="20199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9633</xdr:rowOff>
    </xdr:from>
    <xdr:ext cx="469744" cy="259045"/>
    <xdr:sp macro="" textlink="">
      <xdr:nvSpPr>
        <xdr:cNvPr id="783" name="n_3aveValue【公民館】&#10;一人当たり面積"/>
        <xdr:cNvSpPr txBox="1"/>
      </xdr:nvSpPr>
      <xdr:spPr>
        <a:xfrm>
          <a:off x="19310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149151</xdr:rowOff>
    </xdr:from>
    <xdr:ext cx="469744" cy="259045"/>
    <xdr:sp macro="" textlink="">
      <xdr:nvSpPr>
        <xdr:cNvPr id="784" name="n_1mainValue【公民館】&#10;一人当たり面積"/>
        <xdr:cNvSpPr txBox="1"/>
      </xdr:nvSpPr>
      <xdr:spPr>
        <a:xfrm>
          <a:off x="21075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785" name="n_2mainValue【公民館】&#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786" name="n_3mainValue【公民館】&#10;一人当たり面積"/>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は、人口一人当たりの施設量が類似団体平均値より低いが、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の有形固定資産減価償却率は類似団体平均値より高く、老朽化が進んでいる。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は、有形固定資産減価償却率が類似団体平均値より３．６ポイント低いが、人口一人当たり面積は類似団体平均値の２．５倍を超えるほど多い。</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は、平成２５年度及び平成２６年度に幼稚園２園及び保育所１園を複合施設として建替えたため、有形固定資産減価償却率が低下し、類似団体平均値より４．０ポイント低い。</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は、人口一人当たりの施設量が類似団体平均値より多く、有形固定資産減価償却率は類似団体平均値より高く、老朽化が進行した多くの施設を抱えている。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は、人口一人当たりの施設量が類似団体平均値より少なく、有形固定資産減価償却率は類似団体平均値より低い。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令和２年度中に個別施設毎の長寿命化計画（個別施設計画）を策定、令和３年度中に公共施設等総合管理計画の改訂を行い、公共施設等の適正管理の取組を進めていく。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47,998
47,444
54.55
28,671,809
27,868,133
626,422
12,950,543
25,182,113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105591</xdr:rowOff>
    </xdr:to>
    <xdr:cxnSp macro="">
      <xdr:nvCxnSpPr>
        <xdr:cNvPr id="57" name="直線コネクタ 56"/>
        <xdr:cNvCxnSpPr/>
      </xdr:nvCxnSpPr>
      <xdr:spPr>
        <a:xfrm flipV="1">
          <a:off x="4634865" y="566057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109418</xdr:rowOff>
    </xdr:from>
    <xdr:ext cx="340478" cy="259045"/>
    <xdr:sp macro="" textlink="">
      <xdr:nvSpPr>
        <xdr:cNvPr id="58" name="【図書館】&#10;有形固定資産減価償却率最小値テキスト"/>
        <xdr:cNvSpPr txBox="1"/>
      </xdr:nvSpPr>
      <xdr:spPr>
        <a:xfrm>
          <a:off x="4673600" y="7138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105591</xdr:rowOff>
    </xdr:from>
    <xdr:to>
      <xdr:col>24</xdr:col>
      <xdr:colOff>152400</xdr:colOff>
      <xdr:row>41</xdr:row>
      <xdr:rowOff>105591</xdr:rowOff>
    </xdr:to>
    <xdr:cxnSp macro="">
      <xdr:nvCxnSpPr>
        <xdr:cNvPr id="59" name="直線コネクタ 58"/>
        <xdr:cNvCxnSpPr/>
      </xdr:nvCxnSpPr>
      <xdr:spPr>
        <a:xfrm>
          <a:off x="4546600" y="71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59344</xdr:rowOff>
    </xdr:from>
    <xdr:ext cx="405111" cy="259045"/>
    <xdr:sp macro="" textlink="">
      <xdr:nvSpPr>
        <xdr:cNvPr id="62" name="【図書館】&#10;有形固定資産減価償却率平均値テキスト"/>
        <xdr:cNvSpPr txBox="1"/>
      </xdr:nvSpPr>
      <xdr:spPr>
        <a:xfrm>
          <a:off x="4673600" y="623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63" name="フローチャート: 判断 62"/>
        <xdr:cNvSpPr/>
      </xdr:nvSpPr>
      <xdr:spPr>
        <a:xfrm>
          <a:off x="45847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6" name="フローチャート: 判断 65"/>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133169</xdr:rowOff>
    </xdr:from>
    <xdr:to>
      <xdr:col>24</xdr:col>
      <xdr:colOff>114300</xdr:colOff>
      <xdr:row>35</xdr:row>
      <xdr:rowOff>63319</xdr:rowOff>
    </xdr:to>
    <xdr:sp macro="" textlink="">
      <xdr:nvSpPr>
        <xdr:cNvPr id="72" name="楕円 71"/>
        <xdr:cNvSpPr/>
      </xdr:nvSpPr>
      <xdr:spPr>
        <a:xfrm>
          <a:off x="45847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156046</xdr:rowOff>
    </xdr:from>
    <xdr:ext cx="405111" cy="259045"/>
    <xdr:sp macro="" textlink="">
      <xdr:nvSpPr>
        <xdr:cNvPr id="73" name="【図書館】&#10;有形固定資産減価償却率該当値テキスト"/>
        <xdr:cNvSpPr txBox="1"/>
      </xdr:nvSpPr>
      <xdr:spPr>
        <a:xfrm>
          <a:off x="4673600" y="58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5806</xdr:rowOff>
    </xdr:from>
    <xdr:to>
      <xdr:col>20</xdr:col>
      <xdr:colOff>38100</xdr:colOff>
      <xdr:row>35</xdr:row>
      <xdr:rowOff>107406</xdr:rowOff>
    </xdr:to>
    <xdr:sp macro="" textlink="">
      <xdr:nvSpPr>
        <xdr:cNvPr id="74" name="楕円 73"/>
        <xdr:cNvSpPr/>
      </xdr:nvSpPr>
      <xdr:spPr>
        <a:xfrm>
          <a:off x="3746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12519</xdr:rowOff>
    </xdr:from>
    <xdr:to>
      <xdr:col>24</xdr:col>
      <xdr:colOff>63500</xdr:colOff>
      <xdr:row>35</xdr:row>
      <xdr:rowOff>56606</xdr:rowOff>
    </xdr:to>
    <xdr:cxnSp macro="">
      <xdr:nvCxnSpPr>
        <xdr:cNvPr id="75" name="直線コネクタ 74"/>
        <xdr:cNvCxnSpPr/>
      </xdr:nvCxnSpPr>
      <xdr:spPr>
        <a:xfrm flipV="1">
          <a:off x="3797300" y="601326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41728</xdr:rowOff>
    </xdr:from>
    <xdr:to>
      <xdr:col>15</xdr:col>
      <xdr:colOff>101600</xdr:colOff>
      <xdr:row>35</xdr:row>
      <xdr:rowOff>143328</xdr:rowOff>
    </xdr:to>
    <xdr:sp macro="" textlink="">
      <xdr:nvSpPr>
        <xdr:cNvPr id="76" name="楕円 75"/>
        <xdr:cNvSpPr/>
      </xdr:nvSpPr>
      <xdr:spPr>
        <a:xfrm>
          <a:off x="2857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56606</xdr:rowOff>
    </xdr:from>
    <xdr:to>
      <xdr:col>19</xdr:col>
      <xdr:colOff>177800</xdr:colOff>
      <xdr:row>35</xdr:row>
      <xdr:rowOff>92528</xdr:rowOff>
    </xdr:to>
    <xdr:cxnSp macro="">
      <xdr:nvCxnSpPr>
        <xdr:cNvPr id="77" name="直線コネクタ 76"/>
        <xdr:cNvCxnSpPr/>
      </xdr:nvCxnSpPr>
      <xdr:spPr>
        <a:xfrm flipV="1">
          <a:off x="2908300" y="60573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85816</xdr:rowOff>
    </xdr:from>
    <xdr:to>
      <xdr:col>10</xdr:col>
      <xdr:colOff>165100</xdr:colOff>
      <xdr:row>36</xdr:row>
      <xdr:rowOff>15966</xdr:rowOff>
    </xdr:to>
    <xdr:sp macro="" textlink="">
      <xdr:nvSpPr>
        <xdr:cNvPr id="78" name="楕円 77"/>
        <xdr:cNvSpPr/>
      </xdr:nvSpPr>
      <xdr:spPr>
        <a:xfrm>
          <a:off x="1968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92528</xdr:rowOff>
    </xdr:from>
    <xdr:to>
      <xdr:col>15</xdr:col>
      <xdr:colOff>50800</xdr:colOff>
      <xdr:row>35</xdr:row>
      <xdr:rowOff>136616</xdr:rowOff>
    </xdr:to>
    <xdr:cxnSp macro="">
      <xdr:nvCxnSpPr>
        <xdr:cNvPr id="79" name="直線コネクタ 78"/>
        <xdr:cNvCxnSpPr/>
      </xdr:nvCxnSpPr>
      <xdr:spPr>
        <a:xfrm flipV="1">
          <a:off x="2019300" y="60932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図書館】&#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図書館】&#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2" name="n_3aveValue【図書館】&#10;有形固定資産減価償却率"/>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123933</xdr:rowOff>
    </xdr:from>
    <xdr:ext cx="405111" cy="259045"/>
    <xdr:sp macro="" textlink="">
      <xdr:nvSpPr>
        <xdr:cNvPr id="83" name="n_1mainValue【図書館】&#10;有形固定資産減価償却率"/>
        <xdr:cNvSpPr txBox="1"/>
      </xdr:nvSpPr>
      <xdr:spPr>
        <a:xfrm>
          <a:off x="35820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159855</xdr:rowOff>
    </xdr:from>
    <xdr:ext cx="405111" cy="259045"/>
    <xdr:sp macro="" textlink="">
      <xdr:nvSpPr>
        <xdr:cNvPr id="84" name="n_2mainValue【図書館】&#10;有形固定資産減価償却率"/>
        <xdr:cNvSpPr txBox="1"/>
      </xdr:nvSpPr>
      <xdr:spPr>
        <a:xfrm>
          <a:off x="2705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32493</xdr:rowOff>
    </xdr:from>
    <xdr:ext cx="405111" cy="259045"/>
    <xdr:sp macro="" textlink="">
      <xdr:nvSpPr>
        <xdr:cNvPr id="85" name="n_3mainValue【図書館】&#10;有形固定資産減価償却率"/>
        <xdr:cNvSpPr txBox="1"/>
      </xdr:nvSpPr>
      <xdr:spPr>
        <a:xfrm>
          <a:off x="1816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108857</xdr:rowOff>
    </xdr:to>
    <xdr:cxnSp macro="">
      <xdr:nvCxnSpPr>
        <xdr:cNvPr id="112" name="直線コネクタ 111"/>
        <xdr:cNvCxnSpPr/>
      </xdr:nvCxnSpPr>
      <xdr:spPr>
        <a:xfrm flipV="1">
          <a:off x="10476865" y="57095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13"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14" name="直線コネクタ 113"/>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5"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6" name="直線コネクタ 115"/>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17" name="【図書館】&#10;一人当たり面積平均値テキスト"/>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8" name="フローチャート: 判断 117"/>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115207</xdr:rowOff>
    </xdr:from>
    <xdr:to>
      <xdr:col>50</xdr:col>
      <xdr:colOff>165100</xdr:colOff>
      <xdr:row>40</xdr:row>
      <xdr:rowOff>45357</xdr:rowOff>
    </xdr:to>
    <xdr:sp macro="" textlink="">
      <xdr:nvSpPr>
        <xdr:cNvPr id="119" name="フローチャート: 判断 118"/>
        <xdr:cNvSpPr/>
      </xdr:nvSpPr>
      <xdr:spPr>
        <a:xfrm>
          <a:off x="95885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20" name="フローチャート: 判断 119"/>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90715</xdr:rowOff>
    </xdr:from>
    <xdr:to>
      <xdr:col>41</xdr:col>
      <xdr:colOff>101600</xdr:colOff>
      <xdr:row>41</xdr:row>
      <xdr:rowOff>20865</xdr:rowOff>
    </xdr:to>
    <xdr:sp macro="" textlink="">
      <xdr:nvSpPr>
        <xdr:cNvPr id="121" name="フローチャート: 判断 120"/>
        <xdr:cNvSpPr/>
      </xdr:nvSpPr>
      <xdr:spPr>
        <a:xfrm>
          <a:off x="7810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7" name="楕円 126"/>
        <xdr:cNvSpPr/>
      </xdr:nvSpPr>
      <xdr:spPr>
        <a:xfrm>
          <a:off x="10426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142620</xdr:rowOff>
    </xdr:from>
    <xdr:ext cx="469744" cy="259045"/>
    <xdr:sp macro="" textlink="">
      <xdr:nvSpPr>
        <xdr:cNvPr id="128" name="【図書館】&#10;一人当たり面積該当値テキスト"/>
        <xdr:cNvSpPr txBox="1"/>
      </xdr:nvSpPr>
      <xdr:spPr>
        <a:xfrm>
          <a:off x="10515600"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164193</xdr:rowOff>
    </xdr:from>
    <xdr:to>
      <xdr:col>50</xdr:col>
      <xdr:colOff>165100</xdr:colOff>
      <xdr:row>40</xdr:row>
      <xdr:rowOff>94343</xdr:rowOff>
    </xdr:to>
    <xdr:sp macro="" textlink="">
      <xdr:nvSpPr>
        <xdr:cNvPr id="129" name="楕円 128"/>
        <xdr:cNvSpPr/>
      </xdr:nvSpPr>
      <xdr:spPr>
        <a:xfrm>
          <a:off x="958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43543</xdr:rowOff>
    </xdr:from>
    <xdr:to>
      <xdr:col>55</xdr:col>
      <xdr:colOff>0</xdr:colOff>
      <xdr:row>40</xdr:row>
      <xdr:rowOff>43543</xdr:rowOff>
    </xdr:to>
    <xdr:cxnSp macro="">
      <xdr:nvCxnSpPr>
        <xdr:cNvPr id="130" name="直線コネクタ 129"/>
        <xdr:cNvCxnSpPr/>
      </xdr:nvCxnSpPr>
      <xdr:spPr>
        <a:xfrm>
          <a:off x="9639300" y="690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9072</xdr:rowOff>
    </xdr:from>
    <xdr:to>
      <xdr:col>46</xdr:col>
      <xdr:colOff>38100</xdr:colOff>
      <xdr:row>40</xdr:row>
      <xdr:rowOff>110672</xdr:rowOff>
    </xdr:to>
    <xdr:sp macro="" textlink="">
      <xdr:nvSpPr>
        <xdr:cNvPr id="131" name="楕円 130"/>
        <xdr:cNvSpPr/>
      </xdr:nvSpPr>
      <xdr:spPr>
        <a:xfrm>
          <a:off x="8699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43543</xdr:rowOff>
    </xdr:from>
    <xdr:to>
      <xdr:col>50</xdr:col>
      <xdr:colOff>114300</xdr:colOff>
      <xdr:row>40</xdr:row>
      <xdr:rowOff>59872</xdr:rowOff>
    </xdr:to>
    <xdr:cxnSp macro="">
      <xdr:nvCxnSpPr>
        <xdr:cNvPr id="132" name="直線コネクタ 131"/>
        <xdr:cNvCxnSpPr/>
      </xdr:nvCxnSpPr>
      <xdr:spPr>
        <a:xfrm flipV="1">
          <a:off x="8750300" y="6901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9072</xdr:rowOff>
    </xdr:from>
    <xdr:to>
      <xdr:col>41</xdr:col>
      <xdr:colOff>101600</xdr:colOff>
      <xdr:row>40</xdr:row>
      <xdr:rowOff>110672</xdr:rowOff>
    </xdr:to>
    <xdr:sp macro="" textlink="">
      <xdr:nvSpPr>
        <xdr:cNvPr id="133" name="楕円 132"/>
        <xdr:cNvSpPr/>
      </xdr:nvSpPr>
      <xdr:spPr>
        <a:xfrm>
          <a:off x="7810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59872</xdr:rowOff>
    </xdr:from>
    <xdr:to>
      <xdr:col>45</xdr:col>
      <xdr:colOff>177800</xdr:colOff>
      <xdr:row>40</xdr:row>
      <xdr:rowOff>59872</xdr:rowOff>
    </xdr:to>
    <xdr:cxnSp macro="">
      <xdr:nvCxnSpPr>
        <xdr:cNvPr id="134" name="直線コネクタ 133"/>
        <xdr:cNvCxnSpPr/>
      </xdr:nvCxnSpPr>
      <xdr:spPr>
        <a:xfrm>
          <a:off x="7861300" y="6917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61884</xdr:rowOff>
    </xdr:from>
    <xdr:ext cx="469744" cy="259045"/>
    <xdr:sp macro="" textlink="">
      <xdr:nvSpPr>
        <xdr:cNvPr id="135" name="n_1aveValue【図書館】&#10;一人当たり面積"/>
        <xdr:cNvSpPr txBox="1"/>
      </xdr:nvSpPr>
      <xdr:spPr>
        <a:xfrm>
          <a:off x="93917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6" name="n_2aveValue【図書館】&#10;一人当たり面積"/>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11992</xdr:rowOff>
    </xdr:from>
    <xdr:ext cx="469744" cy="259045"/>
    <xdr:sp macro="" textlink="">
      <xdr:nvSpPr>
        <xdr:cNvPr id="137" name="n_3aveValue【図書館】&#10;一人当たり面積"/>
        <xdr:cNvSpPr txBox="1"/>
      </xdr:nvSpPr>
      <xdr:spPr>
        <a:xfrm>
          <a:off x="7626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85470</xdr:rowOff>
    </xdr:from>
    <xdr:ext cx="469744" cy="259045"/>
    <xdr:sp macro="" textlink="">
      <xdr:nvSpPr>
        <xdr:cNvPr id="138" name="n_1mainValue【図書館】&#10;一人当たり面積"/>
        <xdr:cNvSpPr txBox="1"/>
      </xdr:nvSpPr>
      <xdr:spPr>
        <a:xfrm>
          <a:off x="93917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127199</xdr:rowOff>
    </xdr:from>
    <xdr:ext cx="469744" cy="259045"/>
    <xdr:sp macro="" textlink="">
      <xdr:nvSpPr>
        <xdr:cNvPr id="139" name="n_2mainValue【図書館】&#10;一人当たり面積"/>
        <xdr:cNvSpPr txBox="1"/>
      </xdr:nvSpPr>
      <xdr:spPr>
        <a:xfrm>
          <a:off x="8515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40" name="n_3mainValue【図書館】&#10;一人当たり面積"/>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1" name="テキスト ボックス 15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1" name="テキスト ボックス 16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3" name="テキスト ボックス 16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165" name="直線コネクタ 164"/>
        <xdr:cNvCxnSpPr/>
      </xdr:nvCxnSpPr>
      <xdr:spPr>
        <a:xfrm flipV="1">
          <a:off x="46348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6"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7" name="直線コネクタ 166"/>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9" name="直線コネクタ 16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49547</xdr:rowOff>
    </xdr:from>
    <xdr:ext cx="405111" cy="259045"/>
    <xdr:sp macro="" textlink="">
      <xdr:nvSpPr>
        <xdr:cNvPr id="170" name="【体育館・プール】&#10;有形固定資産減価償却率平均値テキスト"/>
        <xdr:cNvSpPr txBox="1"/>
      </xdr:nvSpPr>
      <xdr:spPr>
        <a:xfrm>
          <a:off x="4673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1" name="フローチャート: 判断 170"/>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2" name="フローチャート: 判断 171"/>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114935</xdr:rowOff>
    </xdr:from>
    <xdr:to>
      <xdr:col>15</xdr:col>
      <xdr:colOff>101600</xdr:colOff>
      <xdr:row>60</xdr:row>
      <xdr:rowOff>45085</xdr:rowOff>
    </xdr:to>
    <xdr:sp macro="" textlink="">
      <xdr:nvSpPr>
        <xdr:cNvPr id="173" name="フローチャート: 判断 172"/>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74" name="フローチャート: 判断 173"/>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8255</xdr:rowOff>
    </xdr:from>
    <xdr:to>
      <xdr:col>24</xdr:col>
      <xdr:colOff>114300</xdr:colOff>
      <xdr:row>59</xdr:row>
      <xdr:rowOff>109855</xdr:rowOff>
    </xdr:to>
    <xdr:sp macro="" textlink="">
      <xdr:nvSpPr>
        <xdr:cNvPr id="180" name="楕円 179"/>
        <xdr:cNvSpPr/>
      </xdr:nvSpPr>
      <xdr:spPr>
        <a:xfrm>
          <a:off x="45847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31132</xdr:rowOff>
    </xdr:from>
    <xdr:ext cx="405111" cy="259045"/>
    <xdr:sp macro="" textlink="">
      <xdr:nvSpPr>
        <xdr:cNvPr id="181" name="【体育館・プール】&#10;有形固定資産減価償却率該当値テキスト"/>
        <xdr:cNvSpPr txBox="1"/>
      </xdr:nvSpPr>
      <xdr:spPr>
        <a:xfrm>
          <a:off x="4673600"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82" name="楕円 181"/>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59055</xdr:rowOff>
    </xdr:to>
    <xdr:cxnSp macro="">
      <xdr:nvCxnSpPr>
        <xdr:cNvPr id="183" name="直線コネクタ 182"/>
        <xdr:cNvCxnSpPr/>
      </xdr:nvCxnSpPr>
      <xdr:spPr>
        <a:xfrm>
          <a:off x="3797300" y="101727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154940</xdr:rowOff>
    </xdr:from>
    <xdr:to>
      <xdr:col>15</xdr:col>
      <xdr:colOff>101600</xdr:colOff>
      <xdr:row>58</xdr:row>
      <xdr:rowOff>85090</xdr:rowOff>
    </xdr:to>
    <xdr:sp macro="" textlink="">
      <xdr:nvSpPr>
        <xdr:cNvPr id="184" name="楕円 183"/>
        <xdr:cNvSpPr/>
      </xdr:nvSpPr>
      <xdr:spPr>
        <a:xfrm>
          <a:off x="2857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34290</xdr:rowOff>
    </xdr:from>
    <xdr:to>
      <xdr:col>19</xdr:col>
      <xdr:colOff>177800</xdr:colOff>
      <xdr:row>59</xdr:row>
      <xdr:rowOff>57150</xdr:rowOff>
    </xdr:to>
    <xdr:cxnSp macro="">
      <xdr:nvCxnSpPr>
        <xdr:cNvPr id="185" name="直線コネクタ 184"/>
        <xdr:cNvCxnSpPr/>
      </xdr:nvCxnSpPr>
      <xdr:spPr>
        <a:xfrm>
          <a:off x="2908300" y="997839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34925</xdr:rowOff>
    </xdr:from>
    <xdr:to>
      <xdr:col>10</xdr:col>
      <xdr:colOff>165100</xdr:colOff>
      <xdr:row>58</xdr:row>
      <xdr:rowOff>136525</xdr:rowOff>
    </xdr:to>
    <xdr:sp macro="" textlink="">
      <xdr:nvSpPr>
        <xdr:cNvPr id="186" name="楕円 185"/>
        <xdr:cNvSpPr/>
      </xdr:nvSpPr>
      <xdr:spPr>
        <a:xfrm>
          <a:off x="1968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34290</xdr:rowOff>
    </xdr:from>
    <xdr:to>
      <xdr:col>15</xdr:col>
      <xdr:colOff>50800</xdr:colOff>
      <xdr:row>58</xdr:row>
      <xdr:rowOff>85725</xdr:rowOff>
    </xdr:to>
    <xdr:cxnSp macro="">
      <xdr:nvCxnSpPr>
        <xdr:cNvPr id="187" name="直線コネクタ 186"/>
        <xdr:cNvCxnSpPr/>
      </xdr:nvCxnSpPr>
      <xdr:spPr>
        <a:xfrm flipV="1">
          <a:off x="2019300" y="99783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88"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36212</xdr:rowOff>
    </xdr:from>
    <xdr:ext cx="405111" cy="259045"/>
    <xdr:sp macro="" textlink="">
      <xdr:nvSpPr>
        <xdr:cNvPr id="189" name="n_2aveValue【体育館・プール】&#10;有形固定資産減価償却率"/>
        <xdr:cNvSpPr txBox="1"/>
      </xdr:nvSpPr>
      <xdr:spPr>
        <a:xfrm>
          <a:off x="2705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190" name="n_3aveValue【体育館・プール】&#10;有形固定資産減価償却率"/>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124477</xdr:rowOff>
    </xdr:from>
    <xdr:ext cx="405111" cy="259045"/>
    <xdr:sp macro="" textlink="">
      <xdr:nvSpPr>
        <xdr:cNvPr id="191" name="n_1main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101617</xdr:rowOff>
    </xdr:from>
    <xdr:ext cx="405111" cy="259045"/>
    <xdr:sp macro="" textlink="">
      <xdr:nvSpPr>
        <xdr:cNvPr id="192" name="n_2mainValue【体育館・プール】&#10;有形固定資産減価償却率"/>
        <xdr:cNvSpPr txBox="1"/>
      </xdr:nvSpPr>
      <xdr:spPr>
        <a:xfrm>
          <a:off x="2705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153052</xdr:rowOff>
    </xdr:from>
    <xdr:ext cx="405111" cy="259045"/>
    <xdr:sp macro="" textlink="">
      <xdr:nvSpPr>
        <xdr:cNvPr id="193" name="n_3mainValue【体育館・プール】&#10;有形固定資産減価償却率"/>
        <xdr:cNvSpPr txBox="1"/>
      </xdr:nvSpPr>
      <xdr:spPr>
        <a:xfrm>
          <a:off x="18167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5" name="テキスト ボックス 2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7" name="テキスト ボックス 2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1" name="テキスト ボックス 2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3" name="テキスト ボックス 2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217" name="直線コネクタ 216"/>
        <xdr:cNvCxnSpPr/>
      </xdr:nvCxnSpPr>
      <xdr:spPr>
        <a:xfrm flipV="1">
          <a:off x="10476865"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18"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19" name="直線コネクタ 218"/>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220" name="【体育館・プール】&#10;一人当たり面積最大値テキスト"/>
        <xdr:cNvSpPr txBox="1"/>
      </xdr:nvSpPr>
      <xdr:spPr>
        <a:xfrm>
          <a:off x="105156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221" name="直線コネクタ 220"/>
        <xdr:cNvCxnSpPr/>
      </xdr:nvCxnSpPr>
      <xdr:spPr>
        <a:xfrm>
          <a:off x="10388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22"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23" name="フローチャート: 判断 222"/>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224" name="フローチャート: 判断 223"/>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153035</xdr:rowOff>
    </xdr:from>
    <xdr:to>
      <xdr:col>46</xdr:col>
      <xdr:colOff>38100</xdr:colOff>
      <xdr:row>61</xdr:row>
      <xdr:rowOff>83185</xdr:rowOff>
    </xdr:to>
    <xdr:sp macro="" textlink="">
      <xdr:nvSpPr>
        <xdr:cNvPr id="225" name="フローチャート: 判断 224"/>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19685</xdr:rowOff>
    </xdr:from>
    <xdr:to>
      <xdr:col>41</xdr:col>
      <xdr:colOff>101600</xdr:colOff>
      <xdr:row>61</xdr:row>
      <xdr:rowOff>121285</xdr:rowOff>
    </xdr:to>
    <xdr:sp macro="" textlink="">
      <xdr:nvSpPr>
        <xdr:cNvPr id="226" name="フローチャート: 判断 225"/>
        <xdr:cNvSpPr/>
      </xdr:nvSpPr>
      <xdr:spPr>
        <a:xfrm>
          <a:off x="7810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2" name="楕円 231"/>
        <xdr:cNvSpPr/>
      </xdr:nvSpPr>
      <xdr:spPr>
        <a:xfrm>
          <a:off x="10426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167657</xdr:rowOff>
    </xdr:from>
    <xdr:ext cx="469744" cy="259045"/>
    <xdr:sp macro="" textlink="">
      <xdr:nvSpPr>
        <xdr:cNvPr id="233" name="【体育館・プール】&#10;一人当たり面積該当値テキスト"/>
        <xdr:cNvSpPr txBox="1"/>
      </xdr:nvSpPr>
      <xdr:spPr>
        <a:xfrm>
          <a:off x="105156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23495</xdr:rowOff>
    </xdr:from>
    <xdr:to>
      <xdr:col>50</xdr:col>
      <xdr:colOff>165100</xdr:colOff>
      <xdr:row>62</xdr:row>
      <xdr:rowOff>125095</xdr:rowOff>
    </xdr:to>
    <xdr:sp macro="" textlink="">
      <xdr:nvSpPr>
        <xdr:cNvPr id="234" name="楕円 233"/>
        <xdr:cNvSpPr/>
      </xdr:nvSpPr>
      <xdr:spPr>
        <a:xfrm>
          <a:off x="9588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68580</xdr:rowOff>
    </xdr:from>
    <xdr:to>
      <xdr:col>55</xdr:col>
      <xdr:colOff>0</xdr:colOff>
      <xdr:row>62</xdr:row>
      <xdr:rowOff>74295</xdr:rowOff>
    </xdr:to>
    <xdr:cxnSp macro="">
      <xdr:nvCxnSpPr>
        <xdr:cNvPr id="235" name="直線コネクタ 234"/>
        <xdr:cNvCxnSpPr/>
      </xdr:nvCxnSpPr>
      <xdr:spPr>
        <a:xfrm flipV="1">
          <a:off x="9639300" y="106984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27305</xdr:rowOff>
    </xdr:from>
    <xdr:to>
      <xdr:col>46</xdr:col>
      <xdr:colOff>38100</xdr:colOff>
      <xdr:row>62</xdr:row>
      <xdr:rowOff>128905</xdr:rowOff>
    </xdr:to>
    <xdr:sp macro="" textlink="">
      <xdr:nvSpPr>
        <xdr:cNvPr id="236" name="楕円 235"/>
        <xdr:cNvSpPr/>
      </xdr:nvSpPr>
      <xdr:spPr>
        <a:xfrm>
          <a:off x="8699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74295</xdr:rowOff>
    </xdr:from>
    <xdr:to>
      <xdr:col>50</xdr:col>
      <xdr:colOff>114300</xdr:colOff>
      <xdr:row>62</xdr:row>
      <xdr:rowOff>78105</xdr:rowOff>
    </xdr:to>
    <xdr:cxnSp macro="">
      <xdr:nvCxnSpPr>
        <xdr:cNvPr id="237" name="直線コネクタ 236"/>
        <xdr:cNvCxnSpPr/>
      </xdr:nvCxnSpPr>
      <xdr:spPr>
        <a:xfrm flipV="1">
          <a:off x="8750300" y="107041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29210</xdr:rowOff>
    </xdr:from>
    <xdr:to>
      <xdr:col>41</xdr:col>
      <xdr:colOff>101600</xdr:colOff>
      <xdr:row>62</xdr:row>
      <xdr:rowOff>130810</xdr:rowOff>
    </xdr:to>
    <xdr:sp macro="" textlink="">
      <xdr:nvSpPr>
        <xdr:cNvPr id="238" name="楕円 237"/>
        <xdr:cNvSpPr/>
      </xdr:nvSpPr>
      <xdr:spPr>
        <a:xfrm>
          <a:off x="7810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78105</xdr:rowOff>
    </xdr:from>
    <xdr:to>
      <xdr:col>45</xdr:col>
      <xdr:colOff>177800</xdr:colOff>
      <xdr:row>62</xdr:row>
      <xdr:rowOff>80010</xdr:rowOff>
    </xdr:to>
    <xdr:cxnSp macro="">
      <xdr:nvCxnSpPr>
        <xdr:cNvPr id="239" name="直線コネクタ 238"/>
        <xdr:cNvCxnSpPr/>
      </xdr:nvCxnSpPr>
      <xdr:spPr>
        <a:xfrm flipV="1">
          <a:off x="7861300" y="107080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122572</xdr:rowOff>
    </xdr:from>
    <xdr:ext cx="469744" cy="259045"/>
    <xdr:sp macro="" textlink="">
      <xdr:nvSpPr>
        <xdr:cNvPr id="240" name="n_1aveValue【体育館・プール】&#10;一人当たり面積"/>
        <xdr:cNvSpPr txBox="1"/>
      </xdr:nvSpPr>
      <xdr:spPr>
        <a:xfrm>
          <a:off x="93917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99712</xdr:rowOff>
    </xdr:from>
    <xdr:ext cx="469744" cy="259045"/>
    <xdr:sp macro="" textlink="">
      <xdr:nvSpPr>
        <xdr:cNvPr id="241" name="n_2aveValue【体育館・プール】&#10;一人当たり面積"/>
        <xdr:cNvSpPr txBox="1"/>
      </xdr:nvSpPr>
      <xdr:spPr>
        <a:xfrm>
          <a:off x="85154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137812</xdr:rowOff>
    </xdr:from>
    <xdr:ext cx="469744" cy="259045"/>
    <xdr:sp macro="" textlink="">
      <xdr:nvSpPr>
        <xdr:cNvPr id="242" name="n_3aveValue【体育館・プール】&#10;一人当たり面積"/>
        <xdr:cNvSpPr txBox="1"/>
      </xdr:nvSpPr>
      <xdr:spPr>
        <a:xfrm>
          <a:off x="7626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116222</xdr:rowOff>
    </xdr:from>
    <xdr:ext cx="469744" cy="259045"/>
    <xdr:sp macro="" textlink="">
      <xdr:nvSpPr>
        <xdr:cNvPr id="243" name="n_1mainValue【体育館・プール】&#10;一人当たり面積"/>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120032</xdr:rowOff>
    </xdr:from>
    <xdr:ext cx="469744" cy="259045"/>
    <xdr:sp macro="" textlink="">
      <xdr:nvSpPr>
        <xdr:cNvPr id="244" name="n_2mainValue【体育館・プール】&#10;一人当たり面積"/>
        <xdr:cNvSpPr txBox="1"/>
      </xdr:nvSpPr>
      <xdr:spPr>
        <a:xfrm>
          <a:off x="8515427" y="1074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121937</xdr:rowOff>
    </xdr:from>
    <xdr:ext cx="469744" cy="259045"/>
    <xdr:sp macro="" textlink="">
      <xdr:nvSpPr>
        <xdr:cNvPr id="245" name="n_3mainValue【体育館・プール】&#10;一人当たり面積"/>
        <xdr:cNvSpPr txBox="1"/>
      </xdr:nvSpPr>
      <xdr:spPr>
        <a:xfrm>
          <a:off x="7626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270" name="直線コネクタ 269"/>
        <xdr:cNvCxnSpPr/>
      </xdr:nvCxnSpPr>
      <xdr:spPr>
        <a:xfrm flipV="1">
          <a:off x="4634865" y="135064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271" name="【福祉施設】&#10;有形固定資産減価償却率最小値テキスト"/>
        <xdr:cNvSpPr txBox="1"/>
      </xdr:nvSpPr>
      <xdr:spPr>
        <a:xfrm>
          <a:off x="46736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272" name="直線コネクタ 271"/>
        <xdr:cNvCxnSpPr/>
      </xdr:nvCxnSpPr>
      <xdr:spPr>
        <a:xfrm>
          <a:off x="4546600" y="1488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73"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74" name="直線コネクタ 273"/>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75"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76" name="フローチャート: 判断 275"/>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77" name="フローチャート: 判断 276"/>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78" name="フローチャート: 判断 277"/>
        <xdr:cNvSpPr/>
      </xdr:nvSpPr>
      <xdr:spPr>
        <a:xfrm>
          <a:off x="2857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9" name="フローチャート: 判断 278"/>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95886</xdr:rowOff>
    </xdr:from>
    <xdr:to>
      <xdr:col>24</xdr:col>
      <xdr:colOff>114300</xdr:colOff>
      <xdr:row>81</xdr:row>
      <xdr:rowOff>26036</xdr:rowOff>
    </xdr:to>
    <xdr:sp macro="" textlink="">
      <xdr:nvSpPr>
        <xdr:cNvPr id="285" name="楕円 284"/>
        <xdr:cNvSpPr/>
      </xdr:nvSpPr>
      <xdr:spPr>
        <a:xfrm>
          <a:off x="45847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118763</xdr:rowOff>
    </xdr:from>
    <xdr:ext cx="405111" cy="259045"/>
    <xdr:sp macro="" textlink="">
      <xdr:nvSpPr>
        <xdr:cNvPr id="286" name="【福祉施設】&#10;有形固定資産減価償却率該当値テキスト"/>
        <xdr:cNvSpPr txBox="1"/>
      </xdr:nvSpPr>
      <xdr:spPr>
        <a:xfrm>
          <a:off x="4673600"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636</xdr:rowOff>
    </xdr:from>
    <xdr:to>
      <xdr:col>20</xdr:col>
      <xdr:colOff>38100</xdr:colOff>
      <xdr:row>81</xdr:row>
      <xdr:rowOff>102236</xdr:rowOff>
    </xdr:to>
    <xdr:sp macro="" textlink="">
      <xdr:nvSpPr>
        <xdr:cNvPr id="287" name="楕円 286"/>
        <xdr:cNvSpPr/>
      </xdr:nvSpPr>
      <xdr:spPr>
        <a:xfrm>
          <a:off x="3746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146686</xdr:rowOff>
    </xdr:from>
    <xdr:to>
      <xdr:col>24</xdr:col>
      <xdr:colOff>63500</xdr:colOff>
      <xdr:row>81</xdr:row>
      <xdr:rowOff>51436</xdr:rowOff>
    </xdr:to>
    <xdr:cxnSp macro="">
      <xdr:nvCxnSpPr>
        <xdr:cNvPr id="288" name="直線コネクタ 287"/>
        <xdr:cNvCxnSpPr/>
      </xdr:nvCxnSpPr>
      <xdr:spPr>
        <a:xfrm flipV="1">
          <a:off x="3797300" y="138626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34925</xdr:rowOff>
    </xdr:from>
    <xdr:to>
      <xdr:col>15</xdr:col>
      <xdr:colOff>101600</xdr:colOff>
      <xdr:row>80</xdr:row>
      <xdr:rowOff>136525</xdr:rowOff>
    </xdr:to>
    <xdr:sp macro="" textlink="">
      <xdr:nvSpPr>
        <xdr:cNvPr id="289" name="楕円 288"/>
        <xdr:cNvSpPr/>
      </xdr:nvSpPr>
      <xdr:spPr>
        <a:xfrm>
          <a:off x="2857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85725</xdr:rowOff>
    </xdr:from>
    <xdr:to>
      <xdr:col>19</xdr:col>
      <xdr:colOff>177800</xdr:colOff>
      <xdr:row>81</xdr:row>
      <xdr:rowOff>51436</xdr:rowOff>
    </xdr:to>
    <xdr:cxnSp macro="">
      <xdr:nvCxnSpPr>
        <xdr:cNvPr id="290" name="直線コネクタ 289"/>
        <xdr:cNvCxnSpPr/>
      </xdr:nvCxnSpPr>
      <xdr:spPr>
        <a:xfrm>
          <a:off x="2908300" y="13801725"/>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78739</xdr:rowOff>
    </xdr:from>
    <xdr:to>
      <xdr:col>10</xdr:col>
      <xdr:colOff>165100</xdr:colOff>
      <xdr:row>81</xdr:row>
      <xdr:rowOff>8889</xdr:rowOff>
    </xdr:to>
    <xdr:sp macro="" textlink="">
      <xdr:nvSpPr>
        <xdr:cNvPr id="291" name="楕円 290"/>
        <xdr:cNvSpPr/>
      </xdr:nvSpPr>
      <xdr:spPr>
        <a:xfrm>
          <a:off x="1968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85725</xdr:rowOff>
    </xdr:from>
    <xdr:to>
      <xdr:col>15</xdr:col>
      <xdr:colOff>50800</xdr:colOff>
      <xdr:row>80</xdr:row>
      <xdr:rowOff>129539</xdr:rowOff>
    </xdr:to>
    <xdr:cxnSp macro="">
      <xdr:nvCxnSpPr>
        <xdr:cNvPr id="292" name="直線コネクタ 291"/>
        <xdr:cNvCxnSpPr/>
      </xdr:nvCxnSpPr>
      <xdr:spPr>
        <a:xfrm flipV="1">
          <a:off x="2019300" y="138017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293" name="n_1aveValue【福祉施設】&#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94" name="n_2aveValue【福祉施設】&#10;有形固定資産減価償却率"/>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5" name="n_3aveValue【福祉施設】&#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118763</xdr:rowOff>
    </xdr:from>
    <xdr:ext cx="405111" cy="259045"/>
    <xdr:sp macro="" textlink="">
      <xdr:nvSpPr>
        <xdr:cNvPr id="296" name="n_1mainValue【福祉施設】&#10;有形固定資産減価償却率"/>
        <xdr:cNvSpPr txBox="1"/>
      </xdr:nvSpPr>
      <xdr:spPr>
        <a:xfrm>
          <a:off x="35820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153052</xdr:rowOff>
    </xdr:from>
    <xdr:ext cx="405111" cy="259045"/>
    <xdr:sp macro="" textlink="">
      <xdr:nvSpPr>
        <xdr:cNvPr id="297" name="n_2mainValue【福祉施設】&#10;有形固定資産減価償却率"/>
        <xdr:cNvSpPr txBox="1"/>
      </xdr:nvSpPr>
      <xdr:spPr>
        <a:xfrm>
          <a:off x="2705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25416</xdr:rowOff>
    </xdr:from>
    <xdr:ext cx="405111" cy="259045"/>
    <xdr:sp macro="" textlink="">
      <xdr:nvSpPr>
        <xdr:cNvPr id="298" name="n_3mainValue【福祉施設】&#10;有形固定資産減価償却率"/>
        <xdr:cNvSpPr txBox="1"/>
      </xdr:nvSpPr>
      <xdr:spPr>
        <a:xfrm>
          <a:off x="1816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324" name="直線コネクタ 323"/>
        <xdr:cNvCxnSpPr/>
      </xdr:nvCxnSpPr>
      <xdr:spPr>
        <a:xfrm flipV="1">
          <a:off x="10476865"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25" name="【福祉施設】&#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6" name="直線コネクタ 325"/>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327" name="【福祉施設】&#10;一人当たり面積最大値テキスト"/>
        <xdr:cNvSpPr txBox="1"/>
      </xdr:nvSpPr>
      <xdr:spPr>
        <a:xfrm>
          <a:off x="10515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328" name="直線コネクタ 327"/>
        <xdr:cNvCxnSpPr/>
      </xdr:nvCxnSpPr>
      <xdr:spPr>
        <a:xfrm>
          <a:off x="10388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170197</xdr:rowOff>
    </xdr:from>
    <xdr:ext cx="469744" cy="259045"/>
    <xdr:sp macro="" textlink="">
      <xdr:nvSpPr>
        <xdr:cNvPr id="329" name="【福祉施設】&#10;一人当たり面積平均値テキスト"/>
        <xdr:cNvSpPr txBox="1"/>
      </xdr:nvSpPr>
      <xdr:spPr>
        <a:xfrm>
          <a:off x="10515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30" name="フローチャート: 判断 329"/>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331" name="フローチャート: 判断 330"/>
        <xdr:cNvSpPr/>
      </xdr:nvSpPr>
      <xdr:spPr>
        <a:xfrm>
          <a:off x="9588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32" name="フローチャート: 判断 331"/>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82006</xdr:rowOff>
    </xdr:from>
    <xdr:to>
      <xdr:col>41</xdr:col>
      <xdr:colOff>101600</xdr:colOff>
      <xdr:row>85</xdr:row>
      <xdr:rowOff>12156</xdr:rowOff>
    </xdr:to>
    <xdr:sp macro="" textlink="">
      <xdr:nvSpPr>
        <xdr:cNvPr id="333" name="フローチャート: 判断 332"/>
        <xdr:cNvSpPr/>
      </xdr:nvSpPr>
      <xdr:spPr>
        <a:xfrm>
          <a:off x="7810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26488</xdr:rowOff>
    </xdr:from>
    <xdr:to>
      <xdr:col>55</xdr:col>
      <xdr:colOff>50800</xdr:colOff>
      <xdr:row>86</xdr:row>
      <xdr:rowOff>128088</xdr:rowOff>
    </xdr:to>
    <xdr:sp macro="" textlink="">
      <xdr:nvSpPr>
        <xdr:cNvPr id="339" name="楕円 338"/>
        <xdr:cNvSpPr/>
      </xdr:nvSpPr>
      <xdr:spPr>
        <a:xfrm>
          <a:off x="104267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112865</xdr:rowOff>
    </xdr:from>
    <xdr:ext cx="469744" cy="259045"/>
    <xdr:sp macro="" textlink="">
      <xdr:nvSpPr>
        <xdr:cNvPr id="340" name="【福祉施設】&#10;一人当たり面積該当値テキスト"/>
        <xdr:cNvSpPr txBox="1"/>
      </xdr:nvSpPr>
      <xdr:spPr>
        <a:xfrm>
          <a:off x="10515600" y="1468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26488</xdr:rowOff>
    </xdr:from>
    <xdr:to>
      <xdr:col>50</xdr:col>
      <xdr:colOff>165100</xdr:colOff>
      <xdr:row>86</xdr:row>
      <xdr:rowOff>128088</xdr:rowOff>
    </xdr:to>
    <xdr:sp macro="" textlink="">
      <xdr:nvSpPr>
        <xdr:cNvPr id="341" name="楕円 340"/>
        <xdr:cNvSpPr/>
      </xdr:nvSpPr>
      <xdr:spPr>
        <a:xfrm>
          <a:off x="9588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77288</xdr:rowOff>
    </xdr:from>
    <xdr:to>
      <xdr:col>55</xdr:col>
      <xdr:colOff>0</xdr:colOff>
      <xdr:row>86</xdr:row>
      <xdr:rowOff>77288</xdr:rowOff>
    </xdr:to>
    <xdr:cxnSp macro="">
      <xdr:nvCxnSpPr>
        <xdr:cNvPr id="342" name="直線コネクタ 341"/>
        <xdr:cNvCxnSpPr/>
      </xdr:nvCxnSpPr>
      <xdr:spPr>
        <a:xfrm>
          <a:off x="9639300" y="14821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26488</xdr:rowOff>
    </xdr:from>
    <xdr:to>
      <xdr:col>46</xdr:col>
      <xdr:colOff>38100</xdr:colOff>
      <xdr:row>86</xdr:row>
      <xdr:rowOff>128088</xdr:rowOff>
    </xdr:to>
    <xdr:sp macro="" textlink="">
      <xdr:nvSpPr>
        <xdr:cNvPr id="343" name="楕円 342"/>
        <xdr:cNvSpPr/>
      </xdr:nvSpPr>
      <xdr:spPr>
        <a:xfrm>
          <a:off x="8699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77288</xdr:rowOff>
    </xdr:from>
    <xdr:to>
      <xdr:col>50</xdr:col>
      <xdr:colOff>114300</xdr:colOff>
      <xdr:row>86</xdr:row>
      <xdr:rowOff>77288</xdr:rowOff>
    </xdr:to>
    <xdr:cxnSp macro="">
      <xdr:nvCxnSpPr>
        <xdr:cNvPr id="344" name="直線コネクタ 343"/>
        <xdr:cNvCxnSpPr/>
      </xdr:nvCxnSpPr>
      <xdr:spPr>
        <a:xfrm>
          <a:off x="8750300" y="1482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19957</xdr:rowOff>
    </xdr:from>
    <xdr:to>
      <xdr:col>41</xdr:col>
      <xdr:colOff>101600</xdr:colOff>
      <xdr:row>86</xdr:row>
      <xdr:rowOff>121557</xdr:rowOff>
    </xdr:to>
    <xdr:sp macro="" textlink="">
      <xdr:nvSpPr>
        <xdr:cNvPr id="345" name="楕円 344"/>
        <xdr:cNvSpPr/>
      </xdr:nvSpPr>
      <xdr:spPr>
        <a:xfrm>
          <a:off x="7810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70757</xdr:rowOff>
    </xdr:from>
    <xdr:to>
      <xdr:col>45</xdr:col>
      <xdr:colOff>177800</xdr:colOff>
      <xdr:row>86</xdr:row>
      <xdr:rowOff>77288</xdr:rowOff>
    </xdr:to>
    <xdr:cxnSp macro="">
      <xdr:nvCxnSpPr>
        <xdr:cNvPr id="346" name="直線コネクタ 345"/>
        <xdr:cNvCxnSpPr/>
      </xdr:nvCxnSpPr>
      <xdr:spPr>
        <a:xfrm>
          <a:off x="7861300" y="148154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18885</xdr:rowOff>
    </xdr:from>
    <xdr:ext cx="469744" cy="259045"/>
    <xdr:sp macro="" textlink="">
      <xdr:nvSpPr>
        <xdr:cNvPr id="347" name="n_1aveValue【福祉施設】&#10;一人当たり面積"/>
        <xdr:cNvSpPr txBox="1"/>
      </xdr:nvSpPr>
      <xdr:spPr>
        <a:xfrm>
          <a:off x="93917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41746</xdr:rowOff>
    </xdr:from>
    <xdr:ext cx="469744" cy="259045"/>
    <xdr:sp macro="" textlink="">
      <xdr:nvSpPr>
        <xdr:cNvPr id="348" name="n_2aveValue【福祉施設】&#10;一人当たり面積"/>
        <xdr:cNvSpPr txBox="1"/>
      </xdr:nvSpPr>
      <xdr:spPr>
        <a:xfrm>
          <a:off x="8515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28683</xdr:rowOff>
    </xdr:from>
    <xdr:ext cx="469744" cy="259045"/>
    <xdr:sp macro="" textlink="">
      <xdr:nvSpPr>
        <xdr:cNvPr id="349" name="n_3aveValue【福祉施設】&#10;一人当たり面積"/>
        <xdr:cNvSpPr txBox="1"/>
      </xdr:nvSpPr>
      <xdr:spPr>
        <a:xfrm>
          <a:off x="7626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119215</xdr:rowOff>
    </xdr:from>
    <xdr:ext cx="469744" cy="259045"/>
    <xdr:sp macro="" textlink="">
      <xdr:nvSpPr>
        <xdr:cNvPr id="350" name="n_1mainValue【福祉施設】&#10;一人当たり面積"/>
        <xdr:cNvSpPr txBox="1"/>
      </xdr:nvSpPr>
      <xdr:spPr>
        <a:xfrm>
          <a:off x="93917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119215</xdr:rowOff>
    </xdr:from>
    <xdr:ext cx="469744" cy="259045"/>
    <xdr:sp macro="" textlink="">
      <xdr:nvSpPr>
        <xdr:cNvPr id="351" name="n_2mainValue【福祉施設】&#10;一人当たり面積"/>
        <xdr:cNvSpPr txBox="1"/>
      </xdr:nvSpPr>
      <xdr:spPr>
        <a:xfrm>
          <a:off x="85154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112684</xdr:rowOff>
    </xdr:from>
    <xdr:ext cx="469744" cy="259045"/>
    <xdr:sp macro="" textlink="">
      <xdr:nvSpPr>
        <xdr:cNvPr id="352" name="n_3mainValue【福祉施設】&#10;一人当たり面積"/>
        <xdr:cNvSpPr txBox="1"/>
      </xdr:nvSpPr>
      <xdr:spPr>
        <a:xfrm>
          <a:off x="7626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3" name="直線コネクタ 36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4" name="テキスト ボックス 36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5" name="直線コネクタ 36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6" name="テキスト ボックス 36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7" name="直線コネクタ 36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8" name="テキスト ボックス 36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9" name="直線コネクタ 36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0" name="テキスト ボックス 36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1" name="直線コネクタ 37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2" name="テキスト ボックス 37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3" name="直線コネクタ 37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4" name="テキスト ボックス 37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6" name="テキスト ボックス 37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157843</xdr:rowOff>
    </xdr:to>
    <xdr:cxnSp macro="">
      <xdr:nvCxnSpPr>
        <xdr:cNvPr id="378" name="直線コネクタ 377"/>
        <xdr:cNvCxnSpPr/>
      </xdr:nvCxnSpPr>
      <xdr:spPr>
        <a:xfrm flipV="1">
          <a:off x="4634865" y="17090571"/>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161670</xdr:rowOff>
    </xdr:from>
    <xdr:ext cx="405111" cy="259045"/>
    <xdr:sp macro="" textlink="">
      <xdr:nvSpPr>
        <xdr:cNvPr id="379" name="【市民会館】&#10;有形固定資産減価償却率最小値テキスト"/>
        <xdr:cNvSpPr txBox="1"/>
      </xdr:nvSpPr>
      <xdr:spPr>
        <a:xfrm>
          <a:off x="4673600" y="1850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157843</xdr:rowOff>
    </xdr:from>
    <xdr:to>
      <xdr:col>24</xdr:col>
      <xdr:colOff>152400</xdr:colOff>
      <xdr:row>107</xdr:row>
      <xdr:rowOff>157843</xdr:rowOff>
    </xdr:to>
    <xdr:cxnSp macro="">
      <xdr:nvCxnSpPr>
        <xdr:cNvPr id="380" name="直線コネクタ 379"/>
        <xdr:cNvCxnSpPr/>
      </xdr:nvCxnSpPr>
      <xdr:spPr>
        <a:xfrm>
          <a:off x="4546600" y="185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81"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82" name="直線コネクタ 38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10358</xdr:rowOff>
    </xdr:from>
    <xdr:ext cx="405111" cy="259045"/>
    <xdr:sp macro="" textlink="">
      <xdr:nvSpPr>
        <xdr:cNvPr id="383" name="【市民会館】&#10;有形固定資産減価償却率平均値テキスト"/>
        <xdr:cNvSpPr txBox="1"/>
      </xdr:nvSpPr>
      <xdr:spPr>
        <a:xfrm>
          <a:off x="46736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384" name="フローチャート: 判断 383"/>
        <xdr:cNvSpPr/>
      </xdr:nvSpPr>
      <xdr:spPr>
        <a:xfrm>
          <a:off x="4584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385" name="フローチャート: 判断 384"/>
        <xdr:cNvSpPr/>
      </xdr:nvSpPr>
      <xdr:spPr>
        <a:xfrm>
          <a:off x="3746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386" name="フローチャート: 判断 385"/>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87" name="フローチャート: 判断 386"/>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95613</xdr:rowOff>
    </xdr:from>
    <xdr:to>
      <xdr:col>24</xdr:col>
      <xdr:colOff>114300</xdr:colOff>
      <xdr:row>101</xdr:row>
      <xdr:rowOff>25763</xdr:rowOff>
    </xdr:to>
    <xdr:sp macro="" textlink="">
      <xdr:nvSpPr>
        <xdr:cNvPr id="393" name="楕円 392"/>
        <xdr:cNvSpPr/>
      </xdr:nvSpPr>
      <xdr:spPr>
        <a:xfrm>
          <a:off x="4584700" y="17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118490</xdr:rowOff>
    </xdr:from>
    <xdr:ext cx="405111" cy="259045"/>
    <xdr:sp macro="" textlink="">
      <xdr:nvSpPr>
        <xdr:cNvPr id="394" name="【市民会館】&#10;有形固定資産減価償却率該当値テキスト"/>
        <xdr:cNvSpPr txBox="1"/>
      </xdr:nvSpPr>
      <xdr:spPr>
        <a:xfrm>
          <a:off x="4673600" y="170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121738</xdr:rowOff>
    </xdr:from>
    <xdr:to>
      <xdr:col>20</xdr:col>
      <xdr:colOff>38100</xdr:colOff>
      <xdr:row>101</xdr:row>
      <xdr:rowOff>51888</xdr:rowOff>
    </xdr:to>
    <xdr:sp macro="" textlink="">
      <xdr:nvSpPr>
        <xdr:cNvPr id="395" name="楕円 394"/>
        <xdr:cNvSpPr/>
      </xdr:nvSpPr>
      <xdr:spPr>
        <a:xfrm>
          <a:off x="3746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146413</xdr:rowOff>
    </xdr:from>
    <xdr:to>
      <xdr:col>24</xdr:col>
      <xdr:colOff>63500</xdr:colOff>
      <xdr:row>101</xdr:row>
      <xdr:rowOff>1088</xdr:rowOff>
    </xdr:to>
    <xdr:cxnSp macro="">
      <xdr:nvCxnSpPr>
        <xdr:cNvPr id="396" name="直線コネクタ 395"/>
        <xdr:cNvCxnSpPr/>
      </xdr:nvCxnSpPr>
      <xdr:spPr>
        <a:xfrm flipV="1">
          <a:off x="3797300" y="1729141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160927</xdr:rowOff>
    </xdr:from>
    <xdr:to>
      <xdr:col>15</xdr:col>
      <xdr:colOff>101600</xdr:colOff>
      <xdr:row>101</xdr:row>
      <xdr:rowOff>91077</xdr:rowOff>
    </xdr:to>
    <xdr:sp macro="" textlink="">
      <xdr:nvSpPr>
        <xdr:cNvPr id="397" name="楕円 396"/>
        <xdr:cNvSpPr/>
      </xdr:nvSpPr>
      <xdr:spPr>
        <a:xfrm>
          <a:off x="2857500" y="173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1088</xdr:rowOff>
    </xdr:from>
    <xdr:to>
      <xdr:col>19</xdr:col>
      <xdr:colOff>177800</xdr:colOff>
      <xdr:row>101</xdr:row>
      <xdr:rowOff>40277</xdr:rowOff>
    </xdr:to>
    <xdr:cxnSp macro="">
      <xdr:nvCxnSpPr>
        <xdr:cNvPr id="398" name="直線コネクタ 397"/>
        <xdr:cNvCxnSpPr/>
      </xdr:nvCxnSpPr>
      <xdr:spPr>
        <a:xfrm flipV="1">
          <a:off x="2908300" y="1731753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30299</xdr:rowOff>
    </xdr:from>
    <xdr:to>
      <xdr:col>10</xdr:col>
      <xdr:colOff>165100</xdr:colOff>
      <xdr:row>101</xdr:row>
      <xdr:rowOff>131899</xdr:rowOff>
    </xdr:to>
    <xdr:sp macro="" textlink="">
      <xdr:nvSpPr>
        <xdr:cNvPr id="399" name="楕円 398"/>
        <xdr:cNvSpPr/>
      </xdr:nvSpPr>
      <xdr:spPr>
        <a:xfrm>
          <a:off x="19685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40277</xdr:rowOff>
    </xdr:from>
    <xdr:to>
      <xdr:col>15</xdr:col>
      <xdr:colOff>50800</xdr:colOff>
      <xdr:row>101</xdr:row>
      <xdr:rowOff>81099</xdr:rowOff>
    </xdr:to>
    <xdr:cxnSp macro="">
      <xdr:nvCxnSpPr>
        <xdr:cNvPr id="400" name="直線コネクタ 399"/>
        <xdr:cNvCxnSpPr/>
      </xdr:nvCxnSpPr>
      <xdr:spPr>
        <a:xfrm flipV="1">
          <a:off x="2019300" y="173567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49547</xdr:rowOff>
    </xdr:from>
    <xdr:ext cx="405111" cy="259045"/>
    <xdr:sp macro="" textlink="">
      <xdr:nvSpPr>
        <xdr:cNvPr id="401" name="n_1aveValue【市民会館】&#10;有形固定資産減価償却率"/>
        <xdr:cNvSpPr txBox="1"/>
      </xdr:nvSpPr>
      <xdr:spPr>
        <a:xfrm>
          <a:off x="3582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100165</xdr:rowOff>
    </xdr:from>
    <xdr:ext cx="405111" cy="259045"/>
    <xdr:sp macro="" textlink="">
      <xdr:nvSpPr>
        <xdr:cNvPr id="402" name="n_2aveValue【市民会館】&#10;有形固定資産減価償却率"/>
        <xdr:cNvSpPr txBox="1"/>
      </xdr:nvSpPr>
      <xdr:spPr>
        <a:xfrm>
          <a:off x="2705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03" name="n_3aveValue【市民会館】&#10;有形固定資産減価償却率"/>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68415</xdr:rowOff>
    </xdr:from>
    <xdr:ext cx="405111" cy="259045"/>
    <xdr:sp macro="" textlink="">
      <xdr:nvSpPr>
        <xdr:cNvPr id="404" name="n_1mainValue【市民会館】&#10;有形固定資産減価償却率"/>
        <xdr:cNvSpPr txBox="1"/>
      </xdr:nvSpPr>
      <xdr:spPr>
        <a:xfrm>
          <a:off x="35820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107604</xdr:rowOff>
    </xdr:from>
    <xdr:ext cx="405111" cy="259045"/>
    <xdr:sp macro="" textlink="">
      <xdr:nvSpPr>
        <xdr:cNvPr id="405" name="n_2mainValue【市民会館】&#10;有形固定資産減価償却率"/>
        <xdr:cNvSpPr txBox="1"/>
      </xdr:nvSpPr>
      <xdr:spPr>
        <a:xfrm>
          <a:off x="2705744" y="1708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148426</xdr:rowOff>
    </xdr:from>
    <xdr:ext cx="405111" cy="259045"/>
    <xdr:sp macro="" textlink="">
      <xdr:nvSpPr>
        <xdr:cNvPr id="406" name="n_3mainValue【市民会館】&#10;有形固定資産減価償却率"/>
        <xdr:cNvSpPr txBox="1"/>
      </xdr:nvSpPr>
      <xdr:spPr>
        <a:xfrm>
          <a:off x="18167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7" name="直線コネクタ 41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8" name="テキスト ボックス 41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9" name="直線コネクタ 41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0" name="テキスト ボックス 41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1" name="直線コネクタ 42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2" name="テキスト ボックス 42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3" name="直線コネクタ 42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4" name="テキスト ボックス 42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5" name="直線コネクタ 42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6" name="テキスト ボックス 42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7" name="直線コネクタ 42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8" name="テキスト ボックス 42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82731</xdr:rowOff>
    </xdr:from>
    <xdr:to>
      <xdr:col>54</xdr:col>
      <xdr:colOff>189865</xdr:colOff>
      <xdr:row>109</xdr:row>
      <xdr:rowOff>2721</xdr:rowOff>
    </xdr:to>
    <xdr:cxnSp macro="">
      <xdr:nvCxnSpPr>
        <xdr:cNvPr id="432" name="直線コネクタ 431"/>
        <xdr:cNvCxnSpPr/>
      </xdr:nvCxnSpPr>
      <xdr:spPr>
        <a:xfrm flipV="1">
          <a:off x="10476865" y="17227731"/>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33"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34" name="直線コネクタ 433"/>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29408</xdr:rowOff>
    </xdr:from>
    <xdr:ext cx="469744" cy="259045"/>
    <xdr:sp macro="" textlink="">
      <xdr:nvSpPr>
        <xdr:cNvPr id="435" name="【市民会館】&#10;一人当たり面積最大値テキスト"/>
        <xdr:cNvSpPr txBox="1"/>
      </xdr:nvSpPr>
      <xdr:spPr>
        <a:xfrm>
          <a:off x="10515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82731</xdr:rowOff>
    </xdr:from>
    <xdr:to>
      <xdr:col>55</xdr:col>
      <xdr:colOff>88900</xdr:colOff>
      <xdr:row>100</xdr:row>
      <xdr:rowOff>82731</xdr:rowOff>
    </xdr:to>
    <xdr:cxnSp macro="">
      <xdr:nvCxnSpPr>
        <xdr:cNvPr id="436" name="直線コネクタ 435"/>
        <xdr:cNvCxnSpPr/>
      </xdr:nvCxnSpPr>
      <xdr:spPr>
        <a:xfrm>
          <a:off x="10388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76035</xdr:rowOff>
    </xdr:from>
    <xdr:ext cx="469744" cy="259045"/>
    <xdr:sp macro="" textlink="">
      <xdr:nvSpPr>
        <xdr:cNvPr id="437" name="【市民会館】&#10;一人当たり面積平均値テキスト"/>
        <xdr:cNvSpPr txBox="1"/>
      </xdr:nvSpPr>
      <xdr:spPr>
        <a:xfrm>
          <a:off x="10515600" y="1824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438" name="フローチャート: 判断 437"/>
        <xdr:cNvSpPr/>
      </xdr:nvSpPr>
      <xdr:spPr>
        <a:xfrm>
          <a:off x="104267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46627</xdr:rowOff>
    </xdr:from>
    <xdr:to>
      <xdr:col>50</xdr:col>
      <xdr:colOff>165100</xdr:colOff>
      <xdr:row>107</xdr:row>
      <xdr:rowOff>148227</xdr:rowOff>
    </xdr:to>
    <xdr:sp macro="" textlink="">
      <xdr:nvSpPr>
        <xdr:cNvPr id="439" name="フローチャート: 判断 438"/>
        <xdr:cNvSpPr/>
      </xdr:nvSpPr>
      <xdr:spPr>
        <a:xfrm>
          <a:off x="9588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25400</xdr:rowOff>
    </xdr:from>
    <xdr:to>
      <xdr:col>46</xdr:col>
      <xdr:colOff>38100</xdr:colOff>
      <xdr:row>107</xdr:row>
      <xdr:rowOff>127000</xdr:rowOff>
    </xdr:to>
    <xdr:sp macro="" textlink="">
      <xdr:nvSpPr>
        <xdr:cNvPr id="440" name="フローチャート: 判断 439"/>
        <xdr:cNvSpPr/>
      </xdr:nvSpPr>
      <xdr:spPr>
        <a:xfrm>
          <a:off x="8699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15602</xdr:rowOff>
    </xdr:from>
    <xdr:to>
      <xdr:col>41</xdr:col>
      <xdr:colOff>101600</xdr:colOff>
      <xdr:row>107</xdr:row>
      <xdr:rowOff>117202</xdr:rowOff>
    </xdr:to>
    <xdr:sp macro="" textlink="">
      <xdr:nvSpPr>
        <xdr:cNvPr id="441" name="フローチャート: 判断 440"/>
        <xdr:cNvSpPr/>
      </xdr:nvSpPr>
      <xdr:spPr>
        <a:xfrm>
          <a:off x="7810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95613</xdr:rowOff>
    </xdr:from>
    <xdr:to>
      <xdr:col>55</xdr:col>
      <xdr:colOff>50800</xdr:colOff>
      <xdr:row>108</xdr:row>
      <xdr:rowOff>25763</xdr:rowOff>
    </xdr:to>
    <xdr:sp macro="" textlink="">
      <xdr:nvSpPr>
        <xdr:cNvPr id="447" name="楕円 446"/>
        <xdr:cNvSpPr/>
      </xdr:nvSpPr>
      <xdr:spPr>
        <a:xfrm>
          <a:off x="104267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74040</xdr:rowOff>
    </xdr:from>
    <xdr:ext cx="469744" cy="259045"/>
    <xdr:sp macro="" textlink="">
      <xdr:nvSpPr>
        <xdr:cNvPr id="448" name="【市民会館】&#10;一人当たり面積該当値テキスト"/>
        <xdr:cNvSpPr txBox="1"/>
      </xdr:nvSpPr>
      <xdr:spPr>
        <a:xfrm>
          <a:off x="10515600"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98879</xdr:rowOff>
    </xdr:from>
    <xdr:to>
      <xdr:col>50</xdr:col>
      <xdr:colOff>165100</xdr:colOff>
      <xdr:row>108</xdr:row>
      <xdr:rowOff>29029</xdr:rowOff>
    </xdr:to>
    <xdr:sp macro="" textlink="">
      <xdr:nvSpPr>
        <xdr:cNvPr id="449" name="楕円 448"/>
        <xdr:cNvSpPr/>
      </xdr:nvSpPr>
      <xdr:spPr>
        <a:xfrm>
          <a:off x="9588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146413</xdr:rowOff>
    </xdr:from>
    <xdr:to>
      <xdr:col>55</xdr:col>
      <xdr:colOff>0</xdr:colOff>
      <xdr:row>107</xdr:row>
      <xdr:rowOff>149679</xdr:rowOff>
    </xdr:to>
    <xdr:cxnSp macro="">
      <xdr:nvCxnSpPr>
        <xdr:cNvPr id="450" name="直線コネクタ 449"/>
        <xdr:cNvCxnSpPr/>
      </xdr:nvCxnSpPr>
      <xdr:spPr>
        <a:xfrm flipV="1">
          <a:off x="9639300" y="184915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102144</xdr:rowOff>
    </xdr:from>
    <xdr:to>
      <xdr:col>46</xdr:col>
      <xdr:colOff>38100</xdr:colOff>
      <xdr:row>108</xdr:row>
      <xdr:rowOff>32294</xdr:rowOff>
    </xdr:to>
    <xdr:sp macro="" textlink="">
      <xdr:nvSpPr>
        <xdr:cNvPr id="451" name="楕円 450"/>
        <xdr:cNvSpPr/>
      </xdr:nvSpPr>
      <xdr:spPr>
        <a:xfrm>
          <a:off x="8699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149679</xdr:rowOff>
    </xdr:from>
    <xdr:to>
      <xdr:col>50</xdr:col>
      <xdr:colOff>114300</xdr:colOff>
      <xdr:row>107</xdr:row>
      <xdr:rowOff>152944</xdr:rowOff>
    </xdr:to>
    <xdr:cxnSp macro="">
      <xdr:nvCxnSpPr>
        <xdr:cNvPr id="452" name="直線コネクタ 451"/>
        <xdr:cNvCxnSpPr/>
      </xdr:nvCxnSpPr>
      <xdr:spPr>
        <a:xfrm flipV="1">
          <a:off x="8750300" y="18494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102144</xdr:rowOff>
    </xdr:from>
    <xdr:to>
      <xdr:col>41</xdr:col>
      <xdr:colOff>101600</xdr:colOff>
      <xdr:row>108</xdr:row>
      <xdr:rowOff>32294</xdr:rowOff>
    </xdr:to>
    <xdr:sp macro="" textlink="">
      <xdr:nvSpPr>
        <xdr:cNvPr id="453" name="楕円 452"/>
        <xdr:cNvSpPr/>
      </xdr:nvSpPr>
      <xdr:spPr>
        <a:xfrm>
          <a:off x="7810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152944</xdr:rowOff>
    </xdr:from>
    <xdr:to>
      <xdr:col>45</xdr:col>
      <xdr:colOff>177800</xdr:colOff>
      <xdr:row>107</xdr:row>
      <xdr:rowOff>152944</xdr:rowOff>
    </xdr:to>
    <xdr:cxnSp macro="">
      <xdr:nvCxnSpPr>
        <xdr:cNvPr id="454" name="直線コネクタ 453"/>
        <xdr:cNvCxnSpPr/>
      </xdr:nvCxnSpPr>
      <xdr:spPr>
        <a:xfrm>
          <a:off x="7861300" y="1849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164754</xdr:rowOff>
    </xdr:from>
    <xdr:ext cx="469744" cy="259045"/>
    <xdr:sp macro="" textlink="">
      <xdr:nvSpPr>
        <xdr:cNvPr id="455" name="n_1aveValue【市民会館】&#10;一人当たり面積"/>
        <xdr:cNvSpPr txBox="1"/>
      </xdr:nvSpPr>
      <xdr:spPr>
        <a:xfrm>
          <a:off x="9391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143527</xdr:rowOff>
    </xdr:from>
    <xdr:ext cx="469744" cy="259045"/>
    <xdr:sp macro="" textlink="">
      <xdr:nvSpPr>
        <xdr:cNvPr id="456" name="n_2aveValue【市民会館】&#10;一人当たり面積"/>
        <xdr:cNvSpPr txBox="1"/>
      </xdr:nvSpPr>
      <xdr:spPr>
        <a:xfrm>
          <a:off x="8515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133729</xdr:rowOff>
    </xdr:from>
    <xdr:ext cx="469744" cy="259045"/>
    <xdr:sp macro="" textlink="">
      <xdr:nvSpPr>
        <xdr:cNvPr id="457" name="n_3aveValue【市民会館】&#10;一人当たり面積"/>
        <xdr:cNvSpPr txBox="1"/>
      </xdr:nvSpPr>
      <xdr:spPr>
        <a:xfrm>
          <a:off x="7626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20156</xdr:rowOff>
    </xdr:from>
    <xdr:ext cx="469744" cy="259045"/>
    <xdr:sp macro="" textlink="">
      <xdr:nvSpPr>
        <xdr:cNvPr id="458" name="n_1mainValue【市民会館】&#10;一人当たり面積"/>
        <xdr:cNvSpPr txBox="1"/>
      </xdr:nvSpPr>
      <xdr:spPr>
        <a:xfrm>
          <a:off x="93917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23421</xdr:rowOff>
    </xdr:from>
    <xdr:ext cx="469744" cy="259045"/>
    <xdr:sp macro="" textlink="">
      <xdr:nvSpPr>
        <xdr:cNvPr id="459" name="n_2mainValue【市民会館】&#10;一人当たり面積"/>
        <xdr:cNvSpPr txBox="1"/>
      </xdr:nvSpPr>
      <xdr:spPr>
        <a:xfrm>
          <a:off x="8515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23421</xdr:rowOff>
    </xdr:from>
    <xdr:ext cx="469744" cy="259045"/>
    <xdr:sp macro="" textlink="">
      <xdr:nvSpPr>
        <xdr:cNvPr id="460" name="n_3mainValue【市民会館】&#10;一人当たり面積"/>
        <xdr:cNvSpPr txBox="1"/>
      </xdr:nvSpPr>
      <xdr:spPr>
        <a:xfrm>
          <a:off x="7626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71" name="テキスト ボックス 4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73" name="テキスト ボックス 4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81" name="テキスト ボックス 4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3" name="テキスト ボックス 4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485" name="直線コネクタ 484"/>
        <xdr:cNvCxnSpPr/>
      </xdr:nvCxnSpPr>
      <xdr:spPr>
        <a:xfrm flipV="1">
          <a:off x="16318864" y="57378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486" name="【一般廃棄物処理施設】&#10;有形固定資産減価償却率最小値テキスト"/>
        <xdr:cNvSpPr txBox="1"/>
      </xdr:nvSpPr>
      <xdr:spPr>
        <a:xfrm>
          <a:off x="16357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487" name="直線コネクタ 486"/>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88" name="【一般廃棄物処理施設】&#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89" name="直線コネクタ 48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490"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91" name="フローチャート: 判断 490"/>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492" name="フローチャート: 判断 491"/>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493" name="フローチャート: 判断 492"/>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46355</xdr:rowOff>
    </xdr:from>
    <xdr:to>
      <xdr:col>72</xdr:col>
      <xdr:colOff>38100</xdr:colOff>
      <xdr:row>38</xdr:row>
      <xdr:rowOff>147955</xdr:rowOff>
    </xdr:to>
    <xdr:sp macro="" textlink="">
      <xdr:nvSpPr>
        <xdr:cNvPr id="494" name="フローチャート: 判断 493"/>
        <xdr:cNvSpPr/>
      </xdr:nvSpPr>
      <xdr:spPr>
        <a:xfrm>
          <a:off x="13652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10160</xdr:rowOff>
    </xdr:from>
    <xdr:to>
      <xdr:col>85</xdr:col>
      <xdr:colOff>177800</xdr:colOff>
      <xdr:row>34</xdr:row>
      <xdr:rowOff>111760</xdr:rowOff>
    </xdr:to>
    <xdr:sp macro="" textlink="">
      <xdr:nvSpPr>
        <xdr:cNvPr id="500" name="楕円 499"/>
        <xdr:cNvSpPr/>
      </xdr:nvSpPr>
      <xdr:spPr>
        <a:xfrm>
          <a:off x="162687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33037</xdr:rowOff>
    </xdr:from>
    <xdr:ext cx="405111" cy="259045"/>
    <xdr:sp macro="" textlink="">
      <xdr:nvSpPr>
        <xdr:cNvPr id="501" name="【一般廃棄物処理施設】&#10;有形固定資産減価償却率該当値テキスト"/>
        <xdr:cNvSpPr txBox="1"/>
      </xdr:nvSpPr>
      <xdr:spPr>
        <a:xfrm>
          <a:off x="16357600"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40640</xdr:rowOff>
    </xdr:from>
    <xdr:to>
      <xdr:col>81</xdr:col>
      <xdr:colOff>101600</xdr:colOff>
      <xdr:row>34</xdr:row>
      <xdr:rowOff>142240</xdr:rowOff>
    </xdr:to>
    <xdr:sp macro="" textlink="">
      <xdr:nvSpPr>
        <xdr:cNvPr id="502" name="楕円 501"/>
        <xdr:cNvSpPr/>
      </xdr:nvSpPr>
      <xdr:spPr>
        <a:xfrm>
          <a:off x="15430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60960</xdr:rowOff>
    </xdr:from>
    <xdr:to>
      <xdr:col>85</xdr:col>
      <xdr:colOff>127000</xdr:colOff>
      <xdr:row>34</xdr:row>
      <xdr:rowOff>91440</xdr:rowOff>
    </xdr:to>
    <xdr:cxnSp macro="">
      <xdr:nvCxnSpPr>
        <xdr:cNvPr id="503" name="直線コネクタ 502"/>
        <xdr:cNvCxnSpPr/>
      </xdr:nvCxnSpPr>
      <xdr:spPr>
        <a:xfrm flipV="1">
          <a:off x="15481300" y="5890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55262</xdr:rowOff>
    </xdr:from>
    <xdr:ext cx="405111" cy="259045"/>
    <xdr:sp macro="" textlink="">
      <xdr:nvSpPr>
        <xdr:cNvPr id="504" name="n_1aveValue【一般廃棄物処理施設】&#10;有形固定資産減価償却率"/>
        <xdr:cNvSpPr txBox="1"/>
      </xdr:nvSpPr>
      <xdr:spPr>
        <a:xfrm>
          <a:off x="15266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505" name="n_2aveValue【一般廃棄物処理施設】&#10;有形固定資産減価償却率"/>
        <xdr:cNvSpPr txBox="1"/>
      </xdr:nvSpPr>
      <xdr:spPr>
        <a:xfrm>
          <a:off x="14389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164482</xdr:rowOff>
    </xdr:from>
    <xdr:ext cx="405111" cy="259045"/>
    <xdr:sp macro="" textlink="">
      <xdr:nvSpPr>
        <xdr:cNvPr id="506" name="n_3aveValue【一般廃棄物処理施設】&#10;有形固定資産減価償却率"/>
        <xdr:cNvSpPr txBox="1"/>
      </xdr:nvSpPr>
      <xdr:spPr>
        <a:xfrm>
          <a:off x="13500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158767</xdr:rowOff>
    </xdr:from>
    <xdr:ext cx="405111" cy="259045"/>
    <xdr:sp macro="" textlink="">
      <xdr:nvSpPr>
        <xdr:cNvPr id="507" name="n_1mainValue【一般廃棄物処理施設】&#10;有形固定資産減価償却率"/>
        <xdr:cNvSpPr txBox="1"/>
      </xdr:nvSpPr>
      <xdr:spPr>
        <a:xfrm>
          <a:off x="152660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8" name="直線コネクタ 51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9" name="テキスト ボックス 51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0" name="直線コネクタ 51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1" name="テキスト ボックス 52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2" name="直線コネクタ 52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3" name="テキスト ボックス 52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4" name="直線コネクタ 52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5" name="テキスト ボックス 52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529" name="直線コネクタ 528"/>
        <xdr:cNvCxnSpPr/>
      </xdr:nvCxnSpPr>
      <xdr:spPr>
        <a:xfrm flipV="1">
          <a:off x="22160864" y="5852104"/>
          <a:ext cx="0" cy="130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530" name="【一般廃棄物処理施設】&#10;一人当たり有形固定資産（償却資産）額最小値テキスト"/>
        <xdr:cNvSpPr txBox="1"/>
      </xdr:nvSpPr>
      <xdr:spPr>
        <a:xfrm>
          <a:off x="22199600" y="71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531" name="直線コネクタ 530"/>
        <xdr:cNvCxnSpPr/>
      </xdr:nvCxnSpPr>
      <xdr:spPr>
        <a:xfrm>
          <a:off x="22072600" y="715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532" name="【一般廃棄物処理施設】&#10;一人当たり有形固定資産（償却資産）額最大値テキスト"/>
        <xdr:cNvSpPr txBox="1"/>
      </xdr:nvSpPr>
      <xdr:spPr>
        <a:xfrm>
          <a:off x="22199600" y="56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533" name="直線コネクタ 532"/>
        <xdr:cNvCxnSpPr/>
      </xdr:nvCxnSpPr>
      <xdr:spPr>
        <a:xfrm>
          <a:off x="22072600" y="585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42850</xdr:rowOff>
    </xdr:from>
    <xdr:ext cx="534377" cy="259045"/>
    <xdr:sp macro="" textlink="">
      <xdr:nvSpPr>
        <xdr:cNvPr id="534" name="【一般廃棄物処理施設】&#10;一人当たり有形固定資産（償却資産）額平均値テキスト"/>
        <xdr:cNvSpPr txBox="1"/>
      </xdr:nvSpPr>
      <xdr:spPr>
        <a:xfrm>
          <a:off x="22199600" y="655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535" name="フローチャート: 判断 534"/>
        <xdr:cNvSpPr/>
      </xdr:nvSpPr>
      <xdr:spPr>
        <a:xfrm>
          <a:off x="22110700" y="670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536" name="フローチャート: 判断 535"/>
        <xdr:cNvSpPr/>
      </xdr:nvSpPr>
      <xdr:spPr>
        <a:xfrm>
          <a:off x="21272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159241</xdr:rowOff>
    </xdr:from>
    <xdr:to>
      <xdr:col>107</xdr:col>
      <xdr:colOff>101600</xdr:colOff>
      <xdr:row>39</xdr:row>
      <xdr:rowOff>89391</xdr:rowOff>
    </xdr:to>
    <xdr:sp macro="" textlink="">
      <xdr:nvSpPr>
        <xdr:cNvPr id="537" name="フローチャート: 判断 536"/>
        <xdr:cNvSpPr/>
      </xdr:nvSpPr>
      <xdr:spPr>
        <a:xfrm>
          <a:off x="20383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23315</xdr:rowOff>
    </xdr:from>
    <xdr:to>
      <xdr:col>102</xdr:col>
      <xdr:colOff>165100</xdr:colOff>
      <xdr:row>39</xdr:row>
      <xdr:rowOff>124915</xdr:rowOff>
    </xdr:to>
    <xdr:sp macro="" textlink="">
      <xdr:nvSpPr>
        <xdr:cNvPr id="538" name="フローチャート: 判断 537"/>
        <xdr:cNvSpPr/>
      </xdr:nvSpPr>
      <xdr:spPr>
        <a:xfrm>
          <a:off x="19494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71376</xdr:rowOff>
    </xdr:from>
    <xdr:to>
      <xdr:col>116</xdr:col>
      <xdr:colOff>114300</xdr:colOff>
      <xdr:row>40</xdr:row>
      <xdr:rowOff>1526</xdr:rowOff>
    </xdr:to>
    <xdr:sp macro="" textlink="">
      <xdr:nvSpPr>
        <xdr:cNvPr id="544" name="楕円 543"/>
        <xdr:cNvSpPr/>
      </xdr:nvSpPr>
      <xdr:spPr>
        <a:xfrm>
          <a:off x="22110700" y="67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49803</xdr:rowOff>
    </xdr:from>
    <xdr:ext cx="534377" cy="259045"/>
    <xdr:sp macro="" textlink="">
      <xdr:nvSpPr>
        <xdr:cNvPr id="545" name="【一般廃棄物処理施設】&#10;一人当たり有形固定資産（償却資産）額該当値テキスト"/>
        <xdr:cNvSpPr txBox="1"/>
      </xdr:nvSpPr>
      <xdr:spPr>
        <a:xfrm>
          <a:off x="22199600" y="673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78755</xdr:rowOff>
    </xdr:from>
    <xdr:to>
      <xdr:col>112</xdr:col>
      <xdr:colOff>38100</xdr:colOff>
      <xdr:row>40</xdr:row>
      <xdr:rowOff>8905</xdr:rowOff>
    </xdr:to>
    <xdr:sp macro="" textlink="">
      <xdr:nvSpPr>
        <xdr:cNvPr id="546" name="楕円 545"/>
        <xdr:cNvSpPr/>
      </xdr:nvSpPr>
      <xdr:spPr>
        <a:xfrm>
          <a:off x="21272500" y="676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122176</xdr:rowOff>
    </xdr:from>
    <xdr:to>
      <xdr:col>116</xdr:col>
      <xdr:colOff>63500</xdr:colOff>
      <xdr:row>39</xdr:row>
      <xdr:rowOff>129555</xdr:rowOff>
    </xdr:to>
    <xdr:cxnSp macro="">
      <xdr:nvCxnSpPr>
        <xdr:cNvPr id="547" name="直線コネクタ 546"/>
        <xdr:cNvCxnSpPr/>
      </xdr:nvCxnSpPr>
      <xdr:spPr>
        <a:xfrm flipV="1">
          <a:off x="21323300" y="6808726"/>
          <a:ext cx="8382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115825</xdr:rowOff>
    </xdr:from>
    <xdr:ext cx="534377" cy="259045"/>
    <xdr:sp macro="" textlink="">
      <xdr:nvSpPr>
        <xdr:cNvPr id="548" name="n_1aveValue【一般廃棄物処理施設】&#10;一人当たり有形固定資産（償却資産）額"/>
        <xdr:cNvSpPr txBox="1"/>
      </xdr:nvSpPr>
      <xdr:spPr>
        <a:xfrm>
          <a:off x="210434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105918</xdr:rowOff>
    </xdr:from>
    <xdr:ext cx="534377" cy="259045"/>
    <xdr:sp macro="" textlink="">
      <xdr:nvSpPr>
        <xdr:cNvPr id="549" name="n_2aveValue【一般廃棄物処理施設】&#10;一人当たり有形固定資産（償却資産）額"/>
        <xdr:cNvSpPr txBox="1"/>
      </xdr:nvSpPr>
      <xdr:spPr>
        <a:xfrm>
          <a:off x="20167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141442</xdr:rowOff>
    </xdr:from>
    <xdr:ext cx="534377" cy="259045"/>
    <xdr:sp macro="" textlink="">
      <xdr:nvSpPr>
        <xdr:cNvPr id="550" name="n_3aveValue【一般廃棄物処理施設】&#10;一人当たり有形固定資産（償却資産）額"/>
        <xdr:cNvSpPr txBox="1"/>
      </xdr:nvSpPr>
      <xdr:spPr>
        <a:xfrm>
          <a:off x="19278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32</xdr:rowOff>
    </xdr:from>
    <xdr:ext cx="534377" cy="259045"/>
    <xdr:sp macro="" textlink="">
      <xdr:nvSpPr>
        <xdr:cNvPr id="551" name="n_1mainValue【一般廃棄物処理施設】&#10;一人当たり有形固定資産（償却資産）額"/>
        <xdr:cNvSpPr txBox="1"/>
      </xdr:nvSpPr>
      <xdr:spPr>
        <a:xfrm>
          <a:off x="21043411" y="685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2" name="テキスト ボックス 5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3" name="直線コネクタ 56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4" name="テキスト ボックス 56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5" name="直線コネクタ 56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6" name="テキスト ボックス 56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7" name="直線コネクタ 56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8" name="テキスト ボックス 56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9" name="直線コネクタ 56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70" name="テキスト ボックス 569"/>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1" name="直線コネクタ 5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2" name="テキスト ボックス 5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91440</xdr:rowOff>
    </xdr:to>
    <xdr:cxnSp macro="">
      <xdr:nvCxnSpPr>
        <xdr:cNvPr id="574" name="直線コネクタ 573"/>
        <xdr:cNvCxnSpPr/>
      </xdr:nvCxnSpPr>
      <xdr:spPr>
        <a:xfrm flipV="1">
          <a:off x="16318864" y="96012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75" name="【保健センター・保健所】&#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76" name="直線コネクタ 575"/>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69744" cy="259045"/>
    <xdr:sp macro="" textlink="">
      <xdr:nvSpPr>
        <xdr:cNvPr id="577" name="【保健センター・保健所】&#10;有形固定資産減価償却率最大値テキスト"/>
        <xdr:cNvSpPr txBox="1"/>
      </xdr:nvSpPr>
      <xdr:spPr>
        <a:xfrm>
          <a:off x="16357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78" name="直線コネクタ 577"/>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579" name="【保健センター・保健所】&#10;有形固定資産減価償却率平均値テキスト"/>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580" name="フローチャート: 判断 579"/>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170942</xdr:rowOff>
    </xdr:from>
    <xdr:to>
      <xdr:col>81</xdr:col>
      <xdr:colOff>101600</xdr:colOff>
      <xdr:row>63</xdr:row>
      <xdr:rowOff>101092</xdr:rowOff>
    </xdr:to>
    <xdr:sp macro="" textlink="">
      <xdr:nvSpPr>
        <xdr:cNvPr id="581" name="フローチャート: 判断 580"/>
        <xdr:cNvSpPr/>
      </xdr:nvSpPr>
      <xdr:spPr>
        <a:xfrm>
          <a:off x="15430500" y="108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40640</xdr:rowOff>
    </xdr:from>
    <xdr:to>
      <xdr:col>76</xdr:col>
      <xdr:colOff>165100</xdr:colOff>
      <xdr:row>63</xdr:row>
      <xdr:rowOff>142240</xdr:rowOff>
    </xdr:to>
    <xdr:sp macro="" textlink="">
      <xdr:nvSpPr>
        <xdr:cNvPr id="582" name="フローチャート: 判断 581"/>
        <xdr:cNvSpPr/>
      </xdr:nvSpPr>
      <xdr:spPr>
        <a:xfrm>
          <a:off x="14541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157226</xdr:rowOff>
    </xdr:from>
    <xdr:to>
      <xdr:col>72</xdr:col>
      <xdr:colOff>38100</xdr:colOff>
      <xdr:row>63</xdr:row>
      <xdr:rowOff>87376</xdr:rowOff>
    </xdr:to>
    <xdr:sp macro="" textlink="">
      <xdr:nvSpPr>
        <xdr:cNvPr id="583" name="フローチャート: 判断 582"/>
        <xdr:cNvSpPr/>
      </xdr:nvSpPr>
      <xdr:spPr>
        <a:xfrm>
          <a:off x="13652500" y="1078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4" name="テキスト ボックス 5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5" name="テキスト ボックス 5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6" name="テキスト ボックス 5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7" name="テキスト ボックス 5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8" name="テキスト ボックス 5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148082</xdr:rowOff>
    </xdr:from>
    <xdr:to>
      <xdr:col>85</xdr:col>
      <xdr:colOff>177800</xdr:colOff>
      <xdr:row>60</xdr:row>
      <xdr:rowOff>78232</xdr:rowOff>
    </xdr:to>
    <xdr:sp macro="" textlink="">
      <xdr:nvSpPr>
        <xdr:cNvPr id="589" name="楕円 588"/>
        <xdr:cNvSpPr/>
      </xdr:nvSpPr>
      <xdr:spPr>
        <a:xfrm>
          <a:off x="162687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170959</xdr:rowOff>
    </xdr:from>
    <xdr:ext cx="405111" cy="259045"/>
    <xdr:sp macro="" textlink="">
      <xdr:nvSpPr>
        <xdr:cNvPr id="590" name="【保健センター・保健所】&#10;有形固定資産減価償却率該当値テキスト"/>
        <xdr:cNvSpPr txBox="1"/>
      </xdr:nvSpPr>
      <xdr:spPr>
        <a:xfrm>
          <a:off x="16357600" y="10115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33782</xdr:rowOff>
    </xdr:from>
    <xdr:to>
      <xdr:col>81</xdr:col>
      <xdr:colOff>101600</xdr:colOff>
      <xdr:row>60</xdr:row>
      <xdr:rowOff>135382</xdr:rowOff>
    </xdr:to>
    <xdr:sp macro="" textlink="">
      <xdr:nvSpPr>
        <xdr:cNvPr id="591" name="楕円 590"/>
        <xdr:cNvSpPr/>
      </xdr:nvSpPr>
      <xdr:spPr>
        <a:xfrm>
          <a:off x="15430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27432</xdr:rowOff>
    </xdr:from>
    <xdr:to>
      <xdr:col>85</xdr:col>
      <xdr:colOff>127000</xdr:colOff>
      <xdr:row>60</xdr:row>
      <xdr:rowOff>84582</xdr:rowOff>
    </xdr:to>
    <xdr:cxnSp macro="">
      <xdr:nvCxnSpPr>
        <xdr:cNvPr id="592" name="直線コネクタ 591"/>
        <xdr:cNvCxnSpPr/>
      </xdr:nvCxnSpPr>
      <xdr:spPr>
        <a:xfrm flipV="1">
          <a:off x="15481300" y="1031443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84074</xdr:rowOff>
    </xdr:from>
    <xdr:to>
      <xdr:col>76</xdr:col>
      <xdr:colOff>165100</xdr:colOff>
      <xdr:row>61</xdr:row>
      <xdr:rowOff>14224</xdr:rowOff>
    </xdr:to>
    <xdr:sp macro="" textlink="">
      <xdr:nvSpPr>
        <xdr:cNvPr id="593" name="楕円 592"/>
        <xdr:cNvSpPr/>
      </xdr:nvSpPr>
      <xdr:spPr>
        <a:xfrm>
          <a:off x="145415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84582</xdr:rowOff>
    </xdr:from>
    <xdr:to>
      <xdr:col>81</xdr:col>
      <xdr:colOff>50800</xdr:colOff>
      <xdr:row>60</xdr:row>
      <xdr:rowOff>134874</xdr:rowOff>
    </xdr:to>
    <xdr:cxnSp macro="">
      <xdr:nvCxnSpPr>
        <xdr:cNvPr id="594" name="直線コネクタ 593"/>
        <xdr:cNvCxnSpPr/>
      </xdr:nvCxnSpPr>
      <xdr:spPr>
        <a:xfrm flipV="1">
          <a:off x="14592300" y="103715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141224</xdr:rowOff>
    </xdr:from>
    <xdr:to>
      <xdr:col>72</xdr:col>
      <xdr:colOff>38100</xdr:colOff>
      <xdr:row>61</xdr:row>
      <xdr:rowOff>71374</xdr:rowOff>
    </xdr:to>
    <xdr:sp macro="" textlink="">
      <xdr:nvSpPr>
        <xdr:cNvPr id="595" name="楕円 594"/>
        <xdr:cNvSpPr/>
      </xdr:nvSpPr>
      <xdr:spPr>
        <a:xfrm>
          <a:off x="13652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134874</xdr:rowOff>
    </xdr:from>
    <xdr:to>
      <xdr:col>76</xdr:col>
      <xdr:colOff>114300</xdr:colOff>
      <xdr:row>61</xdr:row>
      <xdr:rowOff>20574</xdr:rowOff>
    </xdr:to>
    <xdr:cxnSp macro="">
      <xdr:nvCxnSpPr>
        <xdr:cNvPr id="596" name="直線コネクタ 595"/>
        <xdr:cNvCxnSpPr/>
      </xdr:nvCxnSpPr>
      <xdr:spPr>
        <a:xfrm flipV="1">
          <a:off x="13703300" y="1042187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92219</xdr:rowOff>
    </xdr:from>
    <xdr:ext cx="405111" cy="259045"/>
    <xdr:sp macro="" textlink="">
      <xdr:nvSpPr>
        <xdr:cNvPr id="597" name="n_1aveValue【保健センター・保健所】&#10;有形固定資産減価償却率"/>
        <xdr:cNvSpPr txBox="1"/>
      </xdr:nvSpPr>
      <xdr:spPr>
        <a:xfrm>
          <a:off x="15266044" y="108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133367</xdr:rowOff>
    </xdr:from>
    <xdr:ext cx="405111" cy="259045"/>
    <xdr:sp macro="" textlink="">
      <xdr:nvSpPr>
        <xdr:cNvPr id="598" name="n_2aveValue【保健センター・保健所】&#10;有形固定資産減価償却率"/>
        <xdr:cNvSpPr txBox="1"/>
      </xdr:nvSpPr>
      <xdr:spPr>
        <a:xfrm>
          <a:off x="14389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78503</xdr:rowOff>
    </xdr:from>
    <xdr:ext cx="405111" cy="259045"/>
    <xdr:sp macro="" textlink="">
      <xdr:nvSpPr>
        <xdr:cNvPr id="599" name="n_3aveValue【保健センター・保健所】&#10;有形固定資産減価償却率"/>
        <xdr:cNvSpPr txBox="1"/>
      </xdr:nvSpPr>
      <xdr:spPr>
        <a:xfrm>
          <a:off x="13500744" y="1087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151909</xdr:rowOff>
    </xdr:from>
    <xdr:ext cx="405111" cy="259045"/>
    <xdr:sp macro="" textlink="">
      <xdr:nvSpPr>
        <xdr:cNvPr id="600" name="n_1mainValue【保健センター・保健所】&#10;有形固定資産減価償却率"/>
        <xdr:cNvSpPr txBox="1"/>
      </xdr:nvSpPr>
      <xdr:spPr>
        <a:xfrm>
          <a:off x="15266044" y="1009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30751</xdr:rowOff>
    </xdr:from>
    <xdr:ext cx="405111" cy="259045"/>
    <xdr:sp macro="" textlink="">
      <xdr:nvSpPr>
        <xdr:cNvPr id="601" name="n_2mainValue【保健センター・保健所】&#10;有形固定資産減価償却率"/>
        <xdr:cNvSpPr txBox="1"/>
      </xdr:nvSpPr>
      <xdr:spPr>
        <a:xfrm>
          <a:off x="143897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87901</xdr:rowOff>
    </xdr:from>
    <xdr:ext cx="405111" cy="259045"/>
    <xdr:sp macro="" textlink="">
      <xdr:nvSpPr>
        <xdr:cNvPr id="602" name="n_3mainValue【保健センター・保健所】&#10;有形固定資産減価償却率"/>
        <xdr:cNvSpPr txBox="1"/>
      </xdr:nvSpPr>
      <xdr:spPr>
        <a:xfrm>
          <a:off x="13500744"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3" name="正方形/長方形 6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4" name="正方形/長方形 6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5" name="正方形/長方形 6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6" name="正方形/長方形 6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7" name="正方形/長方形 6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8" name="正方形/長方形 6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9" name="正方形/長方形 6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0" name="正方形/長方形 6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1" name="テキスト ボックス 6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2" name="直線コネクタ 6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3" name="直線コネクタ 61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4" name="テキスト ボックス 61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5" name="直線コネクタ 61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6" name="テキスト ボックス 61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7" name="直線コネクタ 61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8" name="テキスト ボックス 61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9" name="直線コネクタ 61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0" name="テキスト ボックス 61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1" name="直線コネクタ 6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2" name="テキスト ボックス 6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24" name="直線コネクタ 623"/>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25"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26" name="直線コネクタ 625"/>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27"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28" name="直線コネクタ 627"/>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29"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30" name="フローチャート: 判断 62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31" name="フローチャート: 判断 630"/>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32" name="フローチャート: 判断 631"/>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33" name="フローチャート: 判断 632"/>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4" name="テキスト ボックス 6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5" name="テキスト ボックス 6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6" name="テキスト ボックス 6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7" name="テキスト ボックス 6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8" name="テキスト ボックス 6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38354</xdr:rowOff>
    </xdr:from>
    <xdr:to>
      <xdr:col>116</xdr:col>
      <xdr:colOff>114300</xdr:colOff>
      <xdr:row>63</xdr:row>
      <xdr:rowOff>139954</xdr:rowOff>
    </xdr:to>
    <xdr:sp macro="" textlink="">
      <xdr:nvSpPr>
        <xdr:cNvPr id="639" name="楕円 638"/>
        <xdr:cNvSpPr/>
      </xdr:nvSpPr>
      <xdr:spPr>
        <a:xfrm>
          <a:off x="221107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124731</xdr:rowOff>
    </xdr:from>
    <xdr:ext cx="469744" cy="259045"/>
    <xdr:sp macro="" textlink="">
      <xdr:nvSpPr>
        <xdr:cNvPr id="640" name="【保健センター・保健所】&#10;一人当たり面積該当値テキスト"/>
        <xdr:cNvSpPr txBox="1"/>
      </xdr:nvSpPr>
      <xdr:spPr>
        <a:xfrm>
          <a:off x="22199600" y="1075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38354</xdr:rowOff>
    </xdr:from>
    <xdr:to>
      <xdr:col>112</xdr:col>
      <xdr:colOff>38100</xdr:colOff>
      <xdr:row>63</xdr:row>
      <xdr:rowOff>139954</xdr:rowOff>
    </xdr:to>
    <xdr:sp macro="" textlink="">
      <xdr:nvSpPr>
        <xdr:cNvPr id="641" name="楕円 640"/>
        <xdr:cNvSpPr/>
      </xdr:nvSpPr>
      <xdr:spPr>
        <a:xfrm>
          <a:off x="21272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89154</xdr:rowOff>
    </xdr:from>
    <xdr:to>
      <xdr:col>116</xdr:col>
      <xdr:colOff>63500</xdr:colOff>
      <xdr:row>63</xdr:row>
      <xdr:rowOff>89154</xdr:rowOff>
    </xdr:to>
    <xdr:cxnSp macro="">
      <xdr:nvCxnSpPr>
        <xdr:cNvPr id="642" name="直線コネクタ 641"/>
        <xdr:cNvCxnSpPr/>
      </xdr:nvCxnSpPr>
      <xdr:spPr>
        <a:xfrm>
          <a:off x="21323300" y="1089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42926</xdr:rowOff>
    </xdr:from>
    <xdr:to>
      <xdr:col>107</xdr:col>
      <xdr:colOff>101600</xdr:colOff>
      <xdr:row>63</xdr:row>
      <xdr:rowOff>144526</xdr:rowOff>
    </xdr:to>
    <xdr:sp macro="" textlink="">
      <xdr:nvSpPr>
        <xdr:cNvPr id="643" name="楕円 642"/>
        <xdr:cNvSpPr/>
      </xdr:nvSpPr>
      <xdr:spPr>
        <a:xfrm>
          <a:off x="20383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89154</xdr:rowOff>
    </xdr:from>
    <xdr:to>
      <xdr:col>111</xdr:col>
      <xdr:colOff>177800</xdr:colOff>
      <xdr:row>63</xdr:row>
      <xdr:rowOff>93726</xdr:rowOff>
    </xdr:to>
    <xdr:cxnSp macro="">
      <xdr:nvCxnSpPr>
        <xdr:cNvPr id="644" name="直線コネクタ 643"/>
        <xdr:cNvCxnSpPr/>
      </xdr:nvCxnSpPr>
      <xdr:spPr>
        <a:xfrm flipV="1">
          <a:off x="20434300" y="10890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42926</xdr:rowOff>
    </xdr:from>
    <xdr:to>
      <xdr:col>102</xdr:col>
      <xdr:colOff>165100</xdr:colOff>
      <xdr:row>63</xdr:row>
      <xdr:rowOff>144526</xdr:rowOff>
    </xdr:to>
    <xdr:sp macro="" textlink="">
      <xdr:nvSpPr>
        <xdr:cNvPr id="645" name="楕円 644"/>
        <xdr:cNvSpPr/>
      </xdr:nvSpPr>
      <xdr:spPr>
        <a:xfrm>
          <a:off x="19494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93726</xdr:rowOff>
    </xdr:from>
    <xdr:to>
      <xdr:col>107</xdr:col>
      <xdr:colOff>50800</xdr:colOff>
      <xdr:row>63</xdr:row>
      <xdr:rowOff>93726</xdr:rowOff>
    </xdr:to>
    <xdr:cxnSp macro="">
      <xdr:nvCxnSpPr>
        <xdr:cNvPr id="646" name="直線コネクタ 645"/>
        <xdr:cNvCxnSpPr/>
      </xdr:nvCxnSpPr>
      <xdr:spPr>
        <a:xfrm>
          <a:off x="19545300" y="1089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647" name="n_1aveValue【保健センター・保健所】&#10;一人当たり面積"/>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48" name="n_2aveValue【保健センター・保健所】&#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649"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131081</xdr:rowOff>
    </xdr:from>
    <xdr:ext cx="469744" cy="259045"/>
    <xdr:sp macro="" textlink="">
      <xdr:nvSpPr>
        <xdr:cNvPr id="650" name="n_1mainValue【保健センター・保健所】&#10;一人当たり面積"/>
        <xdr:cNvSpPr txBox="1"/>
      </xdr:nvSpPr>
      <xdr:spPr>
        <a:xfrm>
          <a:off x="210757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135653</xdr:rowOff>
    </xdr:from>
    <xdr:ext cx="469744" cy="259045"/>
    <xdr:sp macro="" textlink="">
      <xdr:nvSpPr>
        <xdr:cNvPr id="651" name="n_2mainValue【保健センター・保健所】&#10;一人当たり面積"/>
        <xdr:cNvSpPr txBox="1"/>
      </xdr:nvSpPr>
      <xdr:spPr>
        <a:xfrm>
          <a:off x="20199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135653</xdr:rowOff>
    </xdr:from>
    <xdr:ext cx="469744" cy="259045"/>
    <xdr:sp macro="" textlink="">
      <xdr:nvSpPr>
        <xdr:cNvPr id="652" name="n_3mainValue【保健センター・保健所】&#10;一人当たり面積"/>
        <xdr:cNvSpPr txBox="1"/>
      </xdr:nvSpPr>
      <xdr:spPr>
        <a:xfrm>
          <a:off x="19310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3" name="正方形/長方形 6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4" name="正方形/長方形 6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5" name="正方形/長方形 6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6" name="正方形/長方形 6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7" name="正方形/長方形 6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8" name="正方形/長方形 6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9" name="正方形/長方形 6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0" name="正方形/長方形 6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1" name="テキスト ボックス 6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2" name="直線コネクタ 6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3" name="直線コネクタ 66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4" name="テキスト ボックス 66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5" name="直線コネクタ 66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6" name="テキスト ボックス 66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7" name="直線コネクタ 66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8" name="テキスト ボックス 66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9" name="直線コネクタ 66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0" name="テキスト ボックス 66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1" name="直線コネクタ 67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2" name="テキスト ボックス 67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3" name="直線コネクタ 67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4" name="テキスト ボックス 67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5" name="直線コネクタ 67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6" name="テキスト ボックス 67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678" name="直線コネクタ 677"/>
        <xdr:cNvCxnSpPr/>
      </xdr:nvCxnSpPr>
      <xdr:spPr>
        <a:xfrm flipV="1">
          <a:off x="16318864" y="13280571"/>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679" name="【消防施設】&#10;有形固定資産減価償却率最小値テキスト"/>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680" name="直線コネクタ 679"/>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2" name="直線コネクタ 68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104520</xdr:rowOff>
    </xdr:from>
    <xdr:ext cx="405111" cy="259045"/>
    <xdr:sp macro="" textlink="">
      <xdr:nvSpPr>
        <xdr:cNvPr id="683" name="【消防施設】&#10;有形固定資産減価償却率平均値テキスト"/>
        <xdr:cNvSpPr txBox="1"/>
      </xdr:nvSpPr>
      <xdr:spPr>
        <a:xfrm>
          <a:off x="16357600" y="1382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684" name="フローチャート: 判断 683"/>
        <xdr:cNvSpPr/>
      </xdr:nvSpPr>
      <xdr:spPr>
        <a:xfrm>
          <a:off x="162687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85" name="フローチャート: 判断 684"/>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55880</xdr:rowOff>
    </xdr:from>
    <xdr:to>
      <xdr:col>76</xdr:col>
      <xdr:colOff>165100</xdr:colOff>
      <xdr:row>81</xdr:row>
      <xdr:rowOff>157480</xdr:rowOff>
    </xdr:to>
    <xdr:sp macro="" textlink="">
      <xdr:nvSpPr>
        <xdr:cNvPr id="686" name="フローチャート: 判断 685"/>
        <xdr:cNvSpPr/>
      </xdr:nvSpPr>
      <xdr:spPr>
        <a:xfrm>
          <a:off x="14541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168548</xdr:rowOff>
    </xdr:from>
    <xdr:to>
      <xdr:col>72</xdr:col>
      <xdr:colOff>38100</xdr:colOff>
      <xdr:row>81</xdr:row>
      <xdr:rowOff>98698</xdr:rowOff>
    </xdr:to>
    <xdr:sp macro="" textlink="">
      <xdr:nvSpPr>
        <xdr:cNvPr id="687" name="フローチャート: 判断 686"/>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8" name="テキスト ボックス 6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9" name="テキスト ボックス 6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0" name="テキスト ボックス 6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1" name="テキスト ボックス 6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2" name="テキスト ボックス 6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96701</xdr:rowOff>
    </xdr:from>
    <xdr:to>
      <xdr:col>85</xdr:col>
      <xdr:colOff>177800</xdr:colOff>
      <xdr:row>79</xdr:row>
      <xdr:rowOff>26851</xdr:rowOff>
    </xdr:to>
    <xdr:sp macro="" textlink="">
      <xdr:nvSpPr>
        <xdr:cNvPr id="693" name="楕円 692"/>
        <xdr:cNvSpPr/>
      </xdr:nvSpPr>
      <xdr:spPr>
        <a:xfrm>
          <a:off x="16268700" y="134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119578</xdr:rowOff>
    </xdr:from>
    <xdr:ext cx="405111" cy="259045"/>
    <xdr:sp macro="" textlink="">
      <xdr:nvSpPr>
        <xdr:cNvPr id="694" name="【消防施設】&#10;有形固定資産減価償却率該当値テキスト"/>
        <xdr:cNvSpPr txBox="1"/>
      </xdr:nvSpPr>
      <xdr:spPr>
        <a:xfrm>
          <a:off x="16357600" y="1332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104866</xdr:rowOff>
    </xdr:from>
    <xdr:to>
      <xdr:col>81</xdr:col>
      <xdr:colOff>101600</xdr:colOff>
      <xdr:row>79</xdr:row>
      <xdr:rowOff>35016</xdr:rowOff>
    </xdr:to>
    <xdr:sp macro="" textlink="">
      <xdr:nvSpPr>
        <xdr:cNvPr id="695" name="楕円 694"/>
        <xdr:cNvSpPr/>
      </xdr:nvSpPr>
      <xdr:spPr>
        <a:xfrm>
          <a:off x="154305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147501</xdr:rowOff>
    </xdr:from>
    <xdr:to>
      <xdr:col>85</xdr:col>
      <xdr:colOff>127000</xdr:colOff>
      <xdr:row>78</xdr:row>
      <xdr:rowOff>155666</xdr:rowOff>
    </xdr:to>
    <xdr:cxnSp macro="">
      <xdr:nvCxnSpPr>
        <xdr:cNvPr id="696" name="直線コネクタ 695"/>
        <xdr:cNvCxnSpPr/>
      </xdr:nvCxnSpPr>
      <xdr:spPr>
        <a:xfrm flipV="1">
          <a:off x="15481300" y="1352060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1995</xdr:rowOff>
    </xdr:from>
    <xdr:to>
      <xdr:col>76</xdr:col>
      <xdr:colOff>165100</xdr:colOff>
      <xdr:row>81</xdr:row>
      <xdr:rowOff>103595</xdr:rowOff>
    </xdr:to>
    <xdr:sp macro="" textlink="">
      <xdr:nvSpPr>
        <xdr:cNvPr id="697" name="楕円 696"/>
        <xdr:cNvSpPr/>
      </xdr:nvSpPr>
      <xdr:spPr>
        <a:xfrm>
          <a:off x="14541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155666</xdr:rowOff>
    </xdr:from>
    <xdr:to>
      <xdr:col>81</xdr:col>
      <xdr:colOff>50800</xdr:colOff>
      <xdr:row>81</xdr:row>
      <xdr:rowOff>52795</xdr:rowOff>
    </xdr:to>
    <xdr:cxnSp macro="">
      <xdr:nvCxnSpPr>
        <xdr:cNvPr id="698" name="直線コネクタ 697"/>
        <xdr:cNvCxnSpPr/>
      </xdr:nvCxnSpPr>
      <xdr:spPr>
        <a:xfrm flipV="1">
          <a:off x="14592300" y="13528766"/>
          <a:ext cx="889000" cy="4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34307</xdr:rowOff>
    </xdr:from>
    <xdr:ext cx="405111" cy="259045"/>
    <xdr:sp macro="" textlink="">
      <xdr:nvSpPr>
        <xdr:cNvPr id="699" name="n_1aveValue【消防施設】&#10;有形固定資産減価償却率"/>
        <xdr:cNvSpPr txBox="1"/>
      </xdr:nvSpPr>
      <xdr:spPr>
        <a:xfrm>
          <a:off x="15266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148607</xdr:rowOff>
    </xdr:from>
    <xdr:ext cx="405111" cy="259045"/>
    <xdr:sp macro="" textlink="">
      <xdr:nvSpPr>
        <xdr:cNvPr id="700" name="n_2aveValue【消防施設】&#10;有形固定資産減価償却率"/>
        <xdr:cNvSpPr txBox="1"/>
      </xdr:nvSpPr>
      <xdr:spPr>
        <a:xfrm>
          <a:off x="14389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115225</xdr:rowOff>
    </xdr:from>
    <xdr:ext cx="405111" cy="259045"/>
    <xdr:sp macro="" textlink="">
      <xdr:nvSpPr>
        <xdr:cNvPr id="701" name="n_3aveValue【消防施設】&#10;有形固定資産減価償却率"/>
        <xdr:cNvSpPr txBox="1"/>
      </xdr:nvSpPr>
      <xdr:spPr>
        <a:xfrm>
          <a:off x="13500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51543</xdr:rowOff>
    </xdr:from>
    <xdr:ext cx="405111" cy="259045"/>
    <xdr:sp macro="" textlink="">
      <xdr:nvSpPr>
        <xdr:cNvPr id="702" name="n_1mainValue【消防施設】&#10;有形固定資産減価償却率"/>
        <xdr:cNvSpPr txBox="1"/>
      </xdr:nvSpPr>
      <xdr:spPr>
        <a:xfrm>
          <a:off x="15266044" y="1325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120122</xdr:rowOff>
    </xdr:from>
    <xdr:ext cx="405111" cy="259045"/>
    <xdr:sp macro="" textlink="">
      <xdr:nvSpPr>
        <xdr:cNvPr id="703" name="n_2mainValue【消防施設】&#10;有形固定資産減価償却率"/>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4" name="正方形/長方形 7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5" name="正方形/長方形 7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6" name="正方形/長方形 7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7" name="正方形/長方形 7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8" name="正方形/長方形 7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9" name="正方形/長方形 7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0" name="正方形/長方形 7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1" name="正方形/長方形 7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2" name="テキスト ボックス 7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3" name="直線コネクタ 7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4" name="直線コネクタ 71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5" name="テキスト ボックス 71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6" name="直線コネクタ 71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7" name="テキスト ボックス 71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8" name="直線コネクタ 7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9" name="テキスト ボックス 71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0" name="直線コネクタ 71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1" name="テキスト ボックス 72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2" name="直線コネクタ 72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3" name="テキスト ボックス 72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727" name="直線コネクタ 726"/>
        <xdr:cNvCxnSpPr/>
      </xdr:nvCxnSpPr>
      <xdr:spPr>
        <a:xfrm flipV="1">
          <a:off x="22160864"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28"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29" name="直線コネクタ 728"/>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730" name="【消防施設】&#10;一人当たり面積最大値テキスト"/>
        <xdr:cNvSpPr txBox="1"/>
      </xdr:nvSpPr>
      <xdr:spPr>
        <a:xfrm>
          <a:off x="22199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731" name="直線コネクタ 730"/>
        <xdr:cNvCxnSpPr/>
      </xdr:nvCxnSpPr>
      <xdr:spPr>
        <a:xfrm>
          <a:off x="22072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152671</xdr:rowOff>
    </xdr:from>
    <xdr:ext cx="469744" cy="259045"/>
    <xdr:sp macro="" textlink="">
      <xdr:nvSpPr>
        <xdr:cNvPr id="732" name="【消防施設】&#10;一人当たり面積平均値テキスト"/>
        <xdr:cNvSpPr txBox="1"/>
      </xdr:nvSpPr>
      <xdr:spPr>
        <a:xfrm>
          <a:off x="22199600" y="14554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733" name="フローチャート: 判断 732"/>
        <xdr:cNvSpPr/>
      </xdr:nvSpPr>
      <xdr:spPr>
        <a:xfrm>
          <a:off x="221107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734" name="フローチャート: 判断 733"/>
        <xdr:cNvSpPr/>
      </xdr:nvSpPr>
      <xdr:spPr>
        <a:xfrm>
          <a:off x="21272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166370</xdr:rowOff>
    </xdr:from>
    <xdr:to>
      <xdr:col>107</xdr:col>
      <xdr:colOff>101600</xdr:colOff>
      <xdr:row>86</xdr:row>
      <xdr:rowOff>96520</xdr:rowOff>
    </xdr:to>
    <xdr:sp macro="" textlink="">
      <xdr:nvSpPr>
        <xdr:cNvPr id="735" name="フローチャート: 判断 734"/>
        <xdr:cNvSpPr/>
      </xdr:nvSpPr>
      <xdr:spPr>
        <a:xfrm>
          <a:off x="20383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170942</xdr:rowOff>
    </xdr:from>
    <xdr:to>
      <xdr:col>102</xdr:col>
      <xdr:colOff>165100</xdr:colOff>
      <xdr:row>86</xdr:row>
      <xdr:rowOff>101092</xdr:rowOff>
    </xdr:to>
    <xdr:sp macro="" textlink="">
      <xdr:nvSpPr>
        <xdr:cNvPr id="736" name="フローチャート: 判断 735"/>
        <xdr:cNvSpPr/>
      </xdr:nvSpPr>
      <xdr:spPr>
        <a:xfrm>
          <a:off x="19494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7" name="テキスト ボックス 7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8" name="テキスト ボックス 7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9" name="テキスト ボックス 7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0" name="テキスト ボックス 7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1" name="テキスト ボックス 7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13208</xdr:rowOff>
    </xdr:from>
    <xdr:to>
      <xdr:col>116</xdr:col>
      <xdr:colOff>114300</xdr:colOff>
      <xdr:row>86</xdr:row>
      <xdr:rowOff>114808</xdr:rowOff>
    </xdr:to>
    <xdr:sp macro="" textlink="">
      <xdr:nvSpPr>
        <xdr:cNvPr id="742" name="楕円 741"/>
        <xdr:cNvSpPr/>
      </xdr:nvSpPr>
      <xdr:spPr>
        <a:xfrm>
          <a:off x="22110700" y="147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108221</xdr:rowOff>
    </xdr:from>
    <xdr:ext cx="469744" cy="259045"/>
    <xdr:sp macro="" textlink="">
      <xdr:nvSpPr>
        <xdr:cNvPr id="743" name="【消防施設】&#10;一人当たり面積該当値テキスト"/>
        <xdr:cNvSpPr txBox="1"/>
      </xdr:nvSpPr>
      <xdr:spPr>
        <a:xfrm>
          <a:off x="22199600" y="146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10922</xdr:rowOff>
    </xdr:from>
    <xdr:to>
      <xdr:col>112</xdr:col>
      <xdr:colOff>38100</xdr:colOff>
      <xdr:row>86</xdr:row>
      <xdr:rowOff>112522</xdr:rowOff>
    </xdr:to>
    <xdr:sp macro="" textlink="">
      <xdr:nvSpPr>
        <xdr:cNvPr id="744" name="楕円 743"/>
        <xdr:cNvSpPr/>
      </xdr:nvSpPr>
      <xdr:spPr>
        <a:xfrm>
          <a:off x="212725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61722</xdr:rowOff>
    </xdr:from>
    <xdr:to>
      <xdr:col>116</xdr:col>
      <xdr:colOff>63500</xdr:colOff>
      <xdr:row>86</xdr:row>
      <xdr:rowOff>64008</xdr:rowOff>
    </xdr:to>
    <xdr:cxnSp macro="">
      <xdr:nvCxnSpPr>
        <xdr:cNvPr id="745" name="直線コネクタ 744"/>
        <xdr:cNvCxnSpPr/>
      </xdr:nvCxnSpPr>
      <xdr:spPr>
        <a:xfrm>
          <a:off x="21323300" y="148064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11685</xdr:rowOff>
    </xdr:from>
    <xdr:to>
      <xdr:col>107</xdr:col>
      <xdr:colOff>101600</xdr:colOff>
      <xdr:row>86</xdr:row>
      <xdr:rowOff>113285</xdr:rowOff>
    </xdr:to>
    <xdr:sp macro="" textlink="">
      <xdr:nvSpPr>
        <xdr:cNvPr id="746" name="楕円 745"/>
        <xdr:cNvSpPr/>
      </xdr:nvSpPr>
      <xdr:spPr>
        <a:xfrm>
          <a:off x="20383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61722</xdr:rowOff>
    </xdr:from>
    <xdr:to>
      <xdr:col>111</xdr:col>
      <xdr:colOff>177800</xdr:colOff>
      <xdr:row>86</xdr:row>
      <xdr:rowOff>62485</xdr:rowOff>
    </xdr:to>
    <xdr:cxnSp macro="">
      <xdr:nvCxnSpPr>
        <xdr:cNvPr id="747" name="直線コネクタ 746"/>
        <xdr:cNvCxnSpPr/>
      </xdr:nvCxnSpPr>
      <xdr:spPr>
        <a:xfrm flipV="1">
          <a:off x="20434300" y="1480642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76471</xdr:rowOff>
    </xdr:from>
    <xdr:ext cx="469744" cy="259045"/>
    <xdr:sp macro="" textlink="">
      <xdr:nvSpPr>
        <xdr:cNvPr id="748" name="n_1aveValue【消防施設】&#10;一人当たり面積"/>
        <xdr:cNvSpPr txBox="1"/>
      </xdr:nvSpPr>
      <xdr:spPr>
        <a:xfrm>
          <a:off x="210757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113047</xdr:rowOff>
    </xdr:from>
    <xdr:ext cx="469744" cy="259045"/>
    <xdr:sp macro="" textlink="">
      <xdr:nvSpPr>
        <xdr:cNvPr id="749" name="n_2aveValue【消防施設】&#10;一人当たり面積"/>
        <xdr:cNvSpPr txBox="1"/>
      </xdr:nvSpPr>
      <xdr:spPr>
        <a:xfrm>
          <a:off x="20199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117619</xdr:rowOff>
    </xdr:from>
    <xdr:ext cx="469744" cy="259045"/>
    <xdr:sp macro="" textlink="">
      <xdr:nvSpPr>
        <xdr:cNvPr id="750" name="n_3aveValue【消防施設】&#10;一人当たり面積"/>
        <xdr:cNvSpPr txBox="1"/>
      </xdr:nvSpPr>
      <xdr:spPr>
        <a:xfrm>
          <a:off x="19310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103649</xdr:rowOff>
    </xdr:from>
    <xdr:ext cx="469744" cy="259045"/>
    <xdr:sp macro="" textlink="">
      <xdr:nvSpPr>
        <xdr:cNvPr id="751" name="n_1mainValue【消防施設】&#10;一人当たり面積"/>
        <xdr:cNvSpPr txBox="1"/>
      </xdr:nvSpPr>
      <xdr:spPr>
        <a:xfrm>
          <a:off x="21075727" y="148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104412</xdr:rowOff>
    </xdr:from>
    <xdr:ext cx="469744" cy="259045"/>
    <xdr:sp macro="" textlink="">
      <xdr:nvSpPr>
        <xdr:cNvPr id="752" name="n_2mainValue【消防施設】&#10;一人当たり面積"/>
        <xdr:cNvSpPr txBox="1"/>
      </xdr:nvSpPr>
      <xdr:spPr>
        <a:xfrm>
          <a:off x="201994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3" name="正方形/長方形 7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4" name="正方形/長方形 7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5" name="正方形/長方形 7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6" name="正方形/長方形 7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7" name="正方形/長方形 7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8" name="正方形/長方形 7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9" name="正方形/長方形 7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正方形/長方形 7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1" name="テキスト ボックス 7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2" name="直線コネクタ 7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3" name="直線コネクタ 7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4" name="テキスト ボックス 7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5" name="直線コネクタ 7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6" name="テキスト ボックス 7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7" name="直線コネクタ 7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8" name="テキスト ボックス 7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9" name="直線コネクタ 7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0" name="テキスト ボックス 7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1" name="直線コネクタ 7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2" name="テキスト ボックス 7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3" name="直線コネクタ 7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4" name="テキスト ボックス 7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5" name="直線コネクタ 7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6" name="テキスト ボックス 7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778" name="直線コネクタ 777"/>
        <xdr:cNvCxnSpPr/>
      </xdr:nvCxnSpPr>
      <xdr:spPr>
        <a:xfrm flipV="1">
          <a:off x="16318864"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79"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80" name="直線コネクタ 779"/>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781" name="【庁舎】&#10;有形固定資産減価償却率最大値テキスト"/>
        <xdr:cNvSpPr txBox="1"/>
      </xdr:nvSpPr>
      <xdr:spPr>
        <a:xfrm>
          <a:off x="16357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782" name="直線コネクタ 781"/>
        <xdr:cNvCxnSpPr/>
      </xdr:nvCxnSpPr>
      <xdr:spPr>
        <a:xfrm>
          <a:off x="16230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96900</xdr:rowOff>
    </xdr:from>
    <xdr:ext cx="405111" cy="259045"/>
    <xdr:sp macro="" textlink="">
      <xdr:nvSpPr>
        <xdr:cNvPr id="783" name="【庁舎】&#10;有形固定資産減価償却率平均値テキスト"/>
        <xdr:cNvSpPr txBox="1"/>
      </xdr:nvSpPr>
      <xdr:spPr>
        <a:xfrm>
          <a:off x="16357600" y="1775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784" name="フローチャート: 判断 783"/>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785" name="フローチャート: 判断 784"/>
        <xdr:cNvSpPr/>
      </xdr:nvSpPr>
      <xdr:spPr>
        <a:xfrm>
          <a:off x="15430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786" name="フローチャート: 判断 785"/>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10705</xdr:rowOff>
    </xdr:from>
    <xdr:to>
      <xdr:col>72</xdr:col>
      <xdr:colOff>38100</xdr:colOff>
      <xdr:row>103</xdr:row>
      <xdr:rowOff>112305</xdr:rowOff>
    </xdr:to>
    <xdr:sp macro="" textlink="">
      <xdr:nvSpPr>
        <xdr:cNvPr id="787" name="フローチャート: 判断 786"/>
        <xdr:cNvSpPr/>
      </xdr:nvSpPr>
      <xdr:spPr>
        <a:xfrm>
          <a:off x="13652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8" name="テキスト ボックス 7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9" name="テキスト ボックス 7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0" name="テキスト ボックス 7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1" name="テキスト ボックス 7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2" name="テキスト ボックス 7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53158</xdr:rowOff>
    </xdr:from>
    <xdr:to>
      <xdr:col>85</xdr:col>
      <xdr:colOff>177800</xdr:colOff>
      <xdr:row>100</xdr:row>
      <xdr:rowOff>154758</xdr:rowOff>
    </xdr:to>
    <xdr:sp macro="" textlink="">
      <xdr:nvSpPr>
        <xdr:cNvPr id="793" name="楕円 792"/>
        <xdr:cNvSpPr/>
      </xdr:nvSpPr>
      <xdr:spPr>
        <a:xfrm>
          <a:off x="16268700" y="171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139535</xdr:rowOff>
    </xdr:from>
    <xdr:ext cx="405111" cy="259045"/>
    <xdr:sp macro="" textlink="">
      <xdr:nvSpPr>
        <xdr:cNvPr id="794" name="【庁舎】&#10;有形固定資産減価償却率該当値テキスト"/>
        <xdr:cNvSpPr txBox="1"/>
      </xdr:nvSpPr>
      <xdr:spPr>
        <a:xfrm>
          <a:off x="16357600" y="1711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58057</xdr:rowOff>
    </xdr:from>
    <xdr:to>
      <xdr:col>81</xdr:col>
      <xdr:colOff>101600</xdr:colOff>
      <xdr:row>100</xdr:row>
      <xdr:rowOff>159657</xdr:rowOff>
    </xdr:to>
    <xdr:sp macro="" textlink="">
      <xdr:nvSpPr>
        <xdr:cNvPr id="795" name="楕円 794"/>
        <xdr:cNvSpPr/>
      </xdr:nvSpPr>
      <xdr:spPr>
        <a:xfrm>
          <a:off x="15430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103958</xdr:rowOff>
    </xdr:from>
    <xdr:to>
      <xdr:col>85</xdr:col>
      <xdr:colOff>127000</xdr:colOff>
      <xdr:row>100</xdr:row>
      <xdr:rowOff>108857</xdr:rowOff>
    </xdr:to>
    <xdr:cxnSp macro="">
      <xdr:nvCxnSpPr>
        <xdr:cNvPr id="796" name="直線コネクタ 795"/>
        <xdr:cNvCxnSpPr/>
      </xdr:nvCxnSpPr>
      <xdr:spPr>
        <a:xfrm flipV="1">
          <a:off x="15481300" y="1724895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58057</xdr:rowOff>
    </xdr:from>
    <xdr:to>
      <xdr:col>76</xdr:col>
      <xdr:colOff>165100</xdr:colOff>
      <xdr:row>100</xdr:row>
      <xdr:rowOff>159657</xdr:rowOff>
    </xdr:to>
    <xdr:sp macro="" textlink="">
      <xdr:nvSpPr>
        <xdr:cNvPr id="797" name="楕円 796"/>
        <xdr:cNvSpPr/>
      </xdr:nvSpPr>
      <xdr:spPr>
        <a:xfrm>
          <a:off x="14541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108857</xdr:rowOff>
    </xdr:from>
    <xdr:to>
      <xdr:col>81</xdr:col>
      <xdr:colOff>50800</xdr:colOff>
      <xdr:row>100</xdr:row>
      <xdr:rowOff>108857</xdr:rowOff>
    </xdr:to>
    <xdr:cxnSp macro="">
      <xdr:nvCxnSpPr>
        <xdr:cNvPr id="798" name="直線コネクタ 797"/>
        <xdr:cNvCxnSpPr/>
      </xdr:nvCxnSpPr>
      <xdr:spPr>
        <a:xfrm>
          <a:off x="14592300" y="17253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67855</xdr:rowOff>
    </xdr:from>
    <xdr:to>
      <xdr:col>72</xdr:col>
      <xdr:colOff>38100</xdr:colOff>
      <xdr:row>100</xdr:row>
      <xdr:rowOff>169455</xdr:rowOff>
    </xdr:to>
    <xdr:sp macro="" textlink="">
      <xdr:nvSpPr>
        <xdr:cNvPr id="799" name="楕円 798"/>
        <xdr:cNvSpPr/>
      </xdr:nvSpPr>
      <xdr:spPr>
        <a:xfrm>
          <a:off x="136525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108857</xdr:rowOff>
    </xdr:from>
    <xdr:to>
      <xdr:col>76</xdr:col>
      <xdr:colOff>114300</xdr:colOff>
      <xdr:row>100</xdr:row>
      <xdr:rowOff>118655</xdr:rowOff>
    </xdr:to>
    <xdr:cxnSp macro="">
      <xdr:nvCxnSpPr>
        <xdr:cNvPr id="800" name="直線コネクタ 799"/>
        <xdr:cNvCxnSpPr/>
      </xdr:nvCxnSpPr>
      <xdr:spPr>
        <a:xfrm flipV="1">
          <a:off x="13703300" y="172538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150784</xdr:rowOff>
    </xdr:from>
    <xdr:ext cx="405111" cy="259045"/>
    <xdr:sp macro="" textlink="">
      <xdr:nvSpPr>
        <xdr:cNvPr id="801" name="n_1aveValue【庁舎】&#10;有形固定資産減価償却率"/>
        <xdr:cNvSpPr txBox="1"/>
      </xdr:nvSpPr>
      <xdr:spPr>
        <a:xfrm>
          <a:off x="15266044"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802"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103432</xdr:rowOff>
    </xdr:from>
    <xdr:ext cx="405111" cy="259045"/>
    <xdr:sp macro="" textlink="">
      <xdr:nvSpPr>
        <xdr:cNvPr id="803" name="n_3aveValue【庁舎】&#10;有形固定資産減価償却率"/>
        <xdr:cNvSpPr txBox="1"/>
      </xdr:nvSpPr>
      <xdr:spPr>
        <a:xfrm>
          <a:off x="13500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4734</xdr:rowOff>
    </xdr:from>
    <xdr:ext cx="405111" cy="259045"/>
    <xdr:sp macro="" textlink="">
      <xdr:nvSpPr>
        <xdr:cNvPr id="804" name="n_1mainValue【庁舎】&#10;有形固定資産減価償却率"/>
        <xdr:cNvSpPr txBox="1"/>
      </xdr:nvSpPr>
      <xdr:spPr>
        <a:xfrm>
          <a:off x="152660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4734</xdr:rowOff>
    </xdr:from>
    <xdr:ext cx="405111" cy="259045"/>
    <xdr:sp macro="" textlink="">
      <xdr:nvSpPr>
        <xdr:cNvPr id="805" name="n_2mainValue【庁舎】&#10;有形固定資産減価償却率"/>
        <xdr:cNvSpPr txBox="1"/>
      </xdr:nvSpPr>
      <xdr:spPr>
        <a:xfrm>
          <a:off x="143897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14532</xdr:rowOff>
    </xdr:from>
    <xdr:ext cx="405111" cy="259045"/>
    <xdr:sp macro="" textlink="">
      <xdr:nvSpPr>
        <xdr:cNvPr id="806" name="n_3mainValue【庁舎】&#10;有形固定資産減価償却率"/>
        <xdr:cNvSpPr txBox="1"/>
      </xdr:nvSpPr>
      <xdr:spPr>
        <a:xfrm>
          <a:off x="13500744" y="1698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7" name="直線コネクタ 81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8" name="テキスト ボックス 81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9" name="直線コネクタ 81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0" name="テキスト ボックス 81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1" name="直線コネクタ 82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2" name="テキスト ボックス 82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3" name="直線コネクタ 82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4" name="テキスト ボックス 82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5" name="直線コネクタ 82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6" name="テキスト ボックス 82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7" name="直線コネクタ 82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8" name="テキスト ボックス 82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9" name="直線コネクタ 8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0" name="テキスト ボックス 8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832" name="直線コネクタ 831"/>
        <xdr:cNvCxnSpPr/>
      </xdr:nvCxnSpPr>
      <xdr:spPr>
        <a:xfrm flipV="1">
          <a:off x="221608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833" name="【庁舎】&#10;一人当たり面積最小値テキスト"/>
        <xdr:cNvSpPr txBox="1"/>
      </xdr:nvSpPr>
      <xdr:spPr>
        <a:xfrm>
          <a:off x="221996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834" name="直線コネクタ 833"/>
        <xdr:cNvCxnSpPr/>
      </xdr:nvCxnSpPr>
      <xdr:spPr>
        <a:xfrm>
          <a:off x="22072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835" name="【庁舎】&#10;一人当たり面積最大値テキスト"/>
        <xdr:cNvSpPr txBox="1"/>
      </xdr:nvSpPr>
      <xdr:spPr>
        <a:xfrm>
          <a:off x="22199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836" name="直線コネクタ 835"/>
        <xdr:cNvCxnSpPr/>
      </xdr:nvCxnSpPr>
      <xdr:spPr>
        <a:xfrm>
          <a:off x="22072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66239</xdr:rowOff>
    </xdr:from>
    <xdr:ext cx="469744" cy="259045"/>
    <xdr:sp macro="" textlink="">
      <xdr:nvSpPr>
        <xdr:cNvPr id="837" name="【庁舎】&#10;一人当たり面積平均値テキスト"/>
        <xdr:cNvSpPr txBox="1"/>
      </xdr:nvSpPr>
      <xdr:spPr>
        <a:xfrm>
          <a:off x="22199600" y="1806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838" name="フローチャート: 判断 837"/>
        <xdr:cNvSpPr/>
      </xdr:nvSpPr>
      <xdr:spPr>
        <a:xfrm>
          <a:off x="221107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39" name="フローチャート: 判断 838"/>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40" name="フローチャート: 判断 839"/>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76019</xdr:rowOff>
    </xdr:from>
    <xdr:to>
      <xdr:col>102</xdr:col>
      <xdr:colOff>165100</xdr:colOff>
      <xdr:row>107</xdr:row>
      <xdr:rowOff>6169</xdr:rowOff>
    </xdr:to>
    <xdr:sp macro="" textlink="">
      <xdr:nvSpPr>
        <xdr:cNvPr id="841" name="フローチャート: 判断 840"/>
        <xdr:cNvSpPr/>
      </xdr:nvSpPr>
      <xdr:spPr>
        <a:xfrm>
          <a:off x="19494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2" name="テキスト ボックス 8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3" name="テキスト ボックス 8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4" name="テキスト ボックス 8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5" name="テキスト ボックス 8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6" name="テキスト ボックス 8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847" name="楕円 846"/>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163847</xdr:rowOff>
    </xdr:from>
    <xdr:ext cx="469744" cy="259045"/>
    <xdr:sp macro="" textlink="">
      <xdr:nvSpPr>
        <xdr:cNvPr id="848" name="【庁舎】&#10;一人当たり面積該当値テキスト"/>
        <xdr:cNvSpPr txBox="1"/>
      </xdr:nvSpPr>
      <xdr:spPr>
        <a:xfrm>
          <a:off x="22199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18869</xdr:rowOff>
    </xdr:from>
    <xdr:to>
      <xdr:col>112</xdr:col>
      <xdr:colOff>38100</xdr:colOff>
      <xdr:row>107</xdr:row>
      <xdr:rowOff>120469</xdr:rowOff>
    </xdr:to>
    <xdr:sp macro="" textlink="">
      <xdr:nvSpPr>
        <xdr:cNvPr id="849" name="楕円 848"/>
        <xdr:cNvSpPr/>
      </xdr:nvSpPr>
      <xdr:spPr>
        <a:xfrm>
          <a:off x="21272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69669</xdr:rowOff>
    </xdr:to>
    <xdr:cxnSp macro="">
      <xdr:nvCxnSpPr>
        <xdr:cNvPr id="850" name="直線コネクタ 849"/>
        <xdr:cNvCxnSpPr/>
      </xdr:nvCxnSpPr>
      <xdr:spPr>
        <a:xfrm flipV="1">
          <a:off x="21323300" y="1840992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22134</xdr:rowOff>
    </xdr:from>
    <xdr:to>
      <xdr:col>107</xdr:col>
      <xdr:colOff>101600</xdr:colOff>
      <xdr:row>107</xdr:row>
      <xdr:rowOff>123734</xdr:rowOff>
    </xdr:to>
    <xdr:sp macro="" textlink="">
      <xdr:nvSpPr>
        <xdr:cNvPr id="851" name="楕円 850"/>
        <xdr:cNvSpPr/>
      </xdr:nvSpPr>
      <xdr:spPr>
        <a:xfrm>
          <a:off x="20383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69669</xdr:rowOff>
    </xdr:from>
    <xdr:to>
      <xdr:col>111</xdr:col>
      <xdr:colOff>177800</xdr:colOff>
      <xdr:row>107</xdr:row>
      <xdr:rowOff>72934</xdr:rowOff>
    </xdr:to>
    <xdr:cxnSp macro="">
      <xdr:nvCxnSpPr>
        <xdr:cNvPr id="852" name="直線コネクタ 851"/>
        <xdr:cNvCxnSpPr/>
      </xdr:nvCxnSpPr>
      <xdr:spPr>
        <a:xfrm flipV="1">
          <a:off x="20434300" y="184148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23768</xdr:rowOff>
    </xdr:from>
    <xdr:to>
      <xdr:col>102</xdr:col>
      <xdr:colOff>165100</xdr:colOff>
      <xdr:row>107</xdr:row>
      <xdr:rowOff>125368</xdr:rowOff>
    </xdr:to>
    <xdr:sp macro="" textlink="">
      <xdr:nvSpPr>
        <xdr:cNvPr id="853" name="楕円 852"/>
        <xdr:cNvSpPr/>
      </xdr:nvSpPr>
      <xdr:spPr>
        <a:xfrm>
          <a:off x="19494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72934</xdr:rowOff>
    </xdr:from>
    <xdr:to>
      <xdr:col>107</xdr:col>
      <xdr:colOff>50800</xdr:colOff>
      <xdr:row>107</xdr:row>
      <xdr:rowOff>74568</xdr:rowOff>
    </xdr:to>
    <xdr:cxnSp macro="">
      <xdr:nvCxnSpPr>
        <xdr:cNvPr id="854" name="直線コネクタ 853"/>
        <xdr:cNvCxnSpPr/>
      </xdr:nvCxnSpPr>
      <xdr:spPr>
        <a:xfrm flipV="1">
          <a:off x="19545300" y="1841808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855"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856"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22696</xdr:rowOff>
    </xdr:from>
    <xdr:ext cx="469744" cy="259045"/>
    <xdr:sp macro="" textlink="">
      <xdr:nvSpPr>
        <xdr:cNvPr id="857" name="n_3aveValue【庁舎】&#10;一人当たり面積"/>
        <xdr:cNvSpPr txBox="1"/>
      </xdr:nvSpPr>
      <xdr:spPr>
        <a:xfrm>
          <a:off x="19310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111596</xdr:rowOff>
    </xdr:from>
    <xdr:ext cx="469744" cy="259045"/>
    <xdr:sp macro="" textlink="">
      <xdr:nvSpPr>
        <xdr:cNvPr id="858" name="n_1mainValue【庁舎】&#10;一人当たり面積"/>
        <xdr:cNvSpPr txBox="1"/>
      </xdr:nvSpPr>
      <xdr:spPr>
        <a:xfrm>
          <a:off x="210757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114861</xdr:rowOff>
    </xdr:from>
    <xdr:ext cx="469744" cy="259045"/>
    <xdr:sp macro="" textlink="">
      <xdr:nvSpPr>
        <xdr:cNvPr id="859" name="n_2mainValue【庁舎】&#10;一人当たり面積"/>
        <xdr:cNvSpPr txBox="1"/>
      </xdr:nvSpPr>
      <xdr:spPr>
        <a:xfrm>
          <a:off x="20199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116495</xdr:rowOff>
    </xdr:from>
    <xdr:ext cx="469744" cy="259045"/>
    <xdr:sp macro="" textlink="">
      <xdr:nvSpPr>
        <xdr:cNvPr id="860" name="n_3mainValue【庁舎】&#10;一人当たり面積"/>
        <xdr:cNvSpPr txBox="1"/>
      </xdr:nvSpPr>
      <xdr:spPr>
        <a:xfrm>
          <a:off x="19310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全ての施設が、人口一人当たりの施設量は類似団体平均値より少ないが、有形固定資産減価償却率は類似団体平均値より高く、老朽化が進んでいる。</a:t>
          </a:r>
        </a:p>
        <a:p>
          <a:r>
            <a:rPr kumimoji="1" lang="ja-JP" altLang="en-US" sz="1300">
              <a:latin typeface="ＭＳ Ｐゴシック" panose="020B0600070205080204" pitchFamily="50" charset="-128"/>
              <a:ea typeface="ＭＳ Ｐゴシック" panose="020B0600070205080204" pitchFamily="50" charset="-128"/>
            </a:rPr>
            <a:t>令和２年度中に個別施設毎の長寿命化計画（個別施設計画）を策定、令和３年度中に公共施設等総合管理計画の改訂を行い、公共施設等の適正管理の取組を進めていく。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47,998
47,444
54.55
28,671,809
27,868,133
626,422
12,950,543
25,182,113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本市は、旧産炭地及び過疎地域であるため、人口の減少や少子高齢化の進展が著しく、基幹産業もないこと等から、財政基盤が極めて弱く、低い財政力指数が続いている。生活保護費の減少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に伴う基準財政需要額の減により、財政力指数は若干増加したものの、依然、</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程度となっており、今後も引き続き、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ジェネリック医薬品の利用促進など、生活保護費の適正化に努めていくとともに、保護受給者の自立支援について、より一層の強化を図り、次世代への連鎖を防ぐための対策を講じていく予定である。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93435</xdr:rowOff>
    </xdr:to>
    <xdr:cxnSp macro="">
      <xdr:nvCxnSpPr>
        <xdr:cNvPr id="70" name="直線コネクタ 69"/>
        <xdr:cNvCxnSpPr/>
      </xdr:nvCxnSpPr>
      <xdr:spPr>
        <a:xfrm flipV="1">
          <a:off x="4114800" y="71056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3" name="直線コネクタ 72"/>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127907</xdr:rowOff>
    </xdr:to>
    <xdr:cxnSp macro="">
      <xdr:nvCxnSpPr>
        <xdr:cNvPr id="76" name="直線コネクタ 75"/>
        <xdr:cNvCxnSpPr/>
      </xdr:nvCxnSpPr>
      <xdr:spPr>
        <a:xfrm flipV="1">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145143</xdr:rowOff>
    </xdr:to>
    <xdr:cxnSp macro="">
      <xdr:nvCxnSpPr>
        <xdr:cNvPr id="79" name="直線コネクタ 78"/>
        <xdr:cNvCxnSpPr/>
      </xdr:nvCxnSpPr>
      <xdr:spPr>
        <a:xfrm flipV="1">
          <a:off x="1447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2" name="フローチャート: 判断 81"/>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3" name="テキスト ボックス 82"/>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9" name="楕円 88"/>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0"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1" name="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2" name="テキスト ボックス 91"/>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6" name="テキスト ボックス 95"/>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7" name="楕円 96"/>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98" name="テキスト ボックス 97"/>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歳出ベースでは減少したものの、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地方交付税の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などの要因により、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年度は前年度に比べ、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99.7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、類似団体と比べ</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ても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依然、高い値となっている。上述のとおり、生活保護費は減少したものの依然高額であり、今後も引き続き、</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保護受給者の自立支援について、より一層の強化を図り、次世代への連鎖を防ぐための対策を講じていく必要がある。また、第６次行政改革大綱に掲げた「民間委託導入」などの取組みにより、経常的経費の削減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34290</xdr:rowOff>
    </xdr:from>
    <xdr:to>
      <xdr:col>23</xdr:col>
      <xdr:colOff>133350</xdr:colOff>
      <xdr:row>67</xdr:row>
      <xdr:rowOff>88054</xdr:rowOff>
    </xdr:to>
    <xdr:cxnSp macro="">
      <xdr:nvCxnSpPr>
        <xdr:cNvPr id="133" name="直線コネクタ 132"/>
        <xdr:cNvCxnSpPr/>
      </xdr:nvCxnSpPr>
      <xdr:spPr>
        <a:xfrm>
          <a:off x="4114800" y="11349990"/>
          <a:ext cx="8382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4"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34290</xdr:rowOff>
    </xdr:from>
    <xdr:to>
      <xdr:col>19</xdr:col>
      <xdr:colOff>133350</xdr:colOff>
      <xdr:row>67</xdr:row>
      <xdr:rowOff>104140</xdr:rowOff>
    </xdr:to>
    <xdr:cxnSp macro="">
      <xdr:nvCxnSpPr>
        <xdr:cNvPr id="136" name="直線コネクタ 135"/>
        <xdr:cNvCxnSpPr/>
      </xdr:nvCxnSpPr>
      <xdr:spPr>
        <a:xfrm flipV="1">
          <a:off x="3225800" y="1134999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149437</xdr:rowOff>
    </xdr:from>
    <xdr:to>
      <xdr:col>15</xdr:col>
      <xdr:colOff>82550</xdr:colOff>
      <xdr:row>67</xdr:row>
      <xdr:rowOff>104140</xdr:rowOff>
    </xdr:to>
    <xdr:cxnSp macro="">
      <xdr:nvCxnSpPr>
        <xdr:cNvPr id="139" name="直線コネクタ 138"/>
        <xdr:cNvCxnSpPr/>
      </xdr:nvCxnSpPr>
      <xdr:spPr>
        <a:xfrm>
          <a:off x="2336800" y="11293687"/>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41" name="テキスト ボックス 140"/>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141394</xdr:rowOff>
    </xdr:from>
    <xdr:to>
      <xdr:col>11</xdr:col>
      <xdr:colOff>31750</xdr:colOff>
      <xdr:row>65</xdr:row>
      <xdr:rowOff>149437</xdr:rowOff>
    </xdr:to>
    <xdr:cxnSp macro="">
      <xdr:nvCxnSpPr>
        <xdr:cNvPr id="142" name="直線コネクタ 141"/>
        <xdr:cNvCxnSpPr/>
      </xdr:nvCxnSpPr>
      <xdr:spPr>
        <a:xfrm>
          <a:off x="1447800" y="112856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44" name="テキスト ボックス 143"/>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162983</xdr:rowOff>
    </xdr:from>
    <xdr:to>
      <xdr:col>7</xdr:col>
      <xdr:colOff>31750</xdr:colOff>
      <xdr:row>66</xdr:row>
      <xdr:rowOff>93133</xdr:rowOff>
    </xdr:to>
    <xdr:sp macro="" textlink="">
      <xdr:nvSpPr>
        <xdr:cNvPr id="145" name="フローチャート: 判断 144"/>
        <xdr:cNvSpPr/>
      </xdr:nvSpPr>
      <xdr:spPr>
        <a:xfrm>
          <a:off x="1397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77910</xdr:rowOff>
    </xdr:from>
    <xdr:ext cx="762000" cy="259045"/>
    <xdr:sp macro="" textlink="">
      <xdr:nvSpPr>
        <xdr:cNvPr id="146" name="テキスト ボックス 145"/>
        <xdr:cNvSpPr txBox="1"/>
      </xdr:nvSpPr>
      <xdr:spPr>
        <a:xfrm>
          <a:off x="1066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37254</xdr:rowOff>
    </xdr:from>
    <xdr:to>
      <xdr:col>23</xdr:col>
      <xdr:colOff>184150</xdr:colOff>
      <xdr:row>67</xdr:row>
      <xdr:rowOff>138854</xdr:rowOff>
    </xdr:to>
    <xdr:sp macro="" textlink="">
      <xdr:nvSpPr>
        <xdr:cNvPr id="152" name="楕円 151"/>
        <xdr:cNvSpPr/>
      </xdr:nvSpPr>
      <xdr:spPr>
        <a:xfrm>
          <a:off x="4902200" y="115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104581</xdr:rowOff>
    </xdr:from>
    <xdr:ext cx="762000" cy="259045"/>
    <xdr:sp macro="" textlink="">
      <xdr:nvSpPr>
        <xdr:cNvPr id="153" name="財政構造の弾力性該当値テキスト"/>
        <xdr:cNvSpPr txBox="1"/>
      </xdr:nvSpPr>
      <xdr:spPr>
        <a:xfrm>
          <a:off x="5041900" y="114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54" name="楕円 153"/>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5" name="テキスト ボックス 154"/>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53340</xdr:rowOff>
    </xdr:from>
    <xdr:to>
      <xdr:col>15</xdr:col>
      <xdr:colOff>133350</xdr:colOff>
      <xdr:row>67</xdr:row>
      <xdr:rowOff>154940</xdr:rowOff>
    </xdr:to>
    <xdr:sp macro="" textlink="">
      <xdr:nvSpPr>
        <xdr:cNvPr id="156" name="楕円 155"/>
        <xdr:cNvSpPr/>
      </xdr:nvSpPr>
      <xdr:spPr>
        <a:xfrm>
          <a:off x="3175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139717</xdr:rowOff>
    </xdr:from>
    <xdr:ext cx="762000" cy="259045"/>
    <xdr:sp macro="" textlink="">
      <xdr:nvSpPr>
        <xdr:cNvPr id="157" name="テキスト ボックス 156"/>
        <xdr:cNvSpPr txBox="1"/>
      </xdr:nvSpPr>
      <xdr:spPr>
        <a:xfrm>
          <a:off x="2844800" y="116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98637</xdr:rowOff>
    </xdr:from>
    <xdr:to>
      <xdr:col>11</xdr:col>
      <xdr:colOff>82550</xdr:colOff>
      <xdr:row>66</xdr:row>
      <xdr:rowOff>28787</xdr:rowOff>
    </xdr:to>
    <xdr:sp macro="" textlink="">
      <xdr:nvSpPr>
        <xdr:cNvPr id="158" name="楕円 157"/>
        <xdr:cNvSpPr/>
      </xdr:nvSpPr>
      <xdr:spPr>
        <a:xfrm>
          <a:off x="2286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13564</xdr:rowOff>
    </xdr:from>
    <xdr:ext cx="762000" cy="259045"/>
    <xdr:sp macro="" textlink="">
      <xdr:nvSpPr>
        <xdr:cNvPr id="159" name="テキスト ボックス 158"/>
        <xdr:cNvSpPr txBox="1"/>
      </xdr:nvSpPr>
      <xdr:spPr>
        <a:xfrm>
          <a:off x="1955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90594</xdr:rowOff>
    </xdr:from>
    <xdr:to>
      <xdr:col>7</xdr:col>
      <xdr:colOff>31750</xdr:colOff>
      <xdr:row>66</xdr:row>
      <xdr:rowOff>20744</xdr:rowOff>
    </xdr:to>
    <xdr:sp macro="" textlink="">
      <xdr:nvSpPr>
        <xdr:cNvPr id="160" name="楕円 159"/>
        <xdr:cNvSpPr/>
      </xdr:nvSpPr>
      <xdr:spPr>
        <a:xfrm>
          <a:off x="1397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30921</xdr:rowOff>
    </xdr:from>
    <xdr:ext cx="762000" cy="259045"/>
    <xdr:sp macro="" textlink="">
      <xdr:nvSpPr>
        <xdr:cNvPr id="161" name="テキスト ボックス 160"/>
        <xdr:cNvSpPr txBox="1"/>
      </xdr:nvSpPr>
      <xdr:spPr>
        <a:xfrm>
          <a:off x="1066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退職手当の減や前年度に臨時福祉給付金などの臨時的事業があったことに伴う物件費の減により、人件費・物件費の計は減少している。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なお、分母となる人口が減少（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日時点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48,643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日時点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47,998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ため、１人当たり決算額は微減にとどまっている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47923</xdr:rowOff>
    </xdr:from>
    <xdr:to>
      <xdr:col>23</xdr:col>
      <xdr:colOff>133350</xdr:colOff>
      <xdr:row>81</xdr:row>
      <xdr:rowOff>49302</xdr:rowOff>
    </xdr:to>
    <xdr:cxnSp macro="">
      <xdr:nvCxnSpPr>
        <xdr:cNvPr id="196" name="直線コネクタ 195"/>
        <xdr:cNvCxnSpPr/>
      </xdr:nvCxnSpPr>
      <xdr:spPr>
        <a:xfrm flipV="1">
          <a:off x="4114800" y="13935373"/>
          <a:ext cx="8382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62949</xdr:rowOff>
    </xdr:from>
    <xdr:ext cx="762000" cy="259045"/>
    <xdr:sp macro="" textlink="">
      <xdr:nvSpPr>
        <xdr:cNvPr id="197" name="人件費・物件費等の状況平均値テキスト"/>
        <xdr:cNvSpPr txBox="1"/>
      </xdr:nvSpPr>
      <xdr:spPr>
        <a:xfrm>
          <a:off x="5041900" y="13950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12677</xdr:rowOff>
    </xdr:from>
    <xdr:to>
      <xdr:col>19</xdr:col>
      <xdr:colOff>133350</xdr:colOff>
      <xdr:row>81</xdr:row>
      <xdr:rowOff>49302</xdr:rowOff>
    </xdr:to>
    <xdr:cxnSp macro="">
      <xdr:nvCxnSpPr>
        <xdr:cNvPr id="199" name="直線コネクタ 198"/>
        <xdr:cNvCxnSpPr/>
      </xdr:nvCxnSpPr>
      <xdr:spPr>
        <a:xfrm>
          <a:off x="3225800" y="13900127"/>
          <a:ext cx="889000" cy="3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168879</xdr:rowOff>
    </xdr:from>
    <xdr:ext cx="736600" cy="259045"/>
    <xdr:sp macro="" textlink="">
      <xdr:nvSpPr>
        <xdr:cNvPr id="201" name="テキスト ボックス 200"/>
        <xdr:cNvSpPr txBox="1"/>
      </xdr:nvSpPr>
      <xdr:spPr>
        <a:xfrm>
          <a:off x="3733800" y="1405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9049</xdr:rowOff>
    </xdr:from>
    <xdr:to>
      <xdr:col>15</xdr:col>
      <xdr:colOff>82550</xdr:colOff>
      <xdr:row>81</xdr:row>
      <xdr:rowOff>12677</xdr:rowOff>
    </xdr:to>
    <xdr:cxnSp macro="">
      <xdr:nvCxnSpPr>
        <xdr:cNvPr id="202" name="直線コネクタ 201"/>
        <xdr:cNvCxnSpPr/>
      </xdr:nvCxnSpPr>
      <xdr:spPr>
        <a:xfrm>
          <a:off x="2336800" y="13896499"/>
          <a:ext cx="889000" cy="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154305</xdr:rowOff>
    </xdr:from>
    <xdr:ext cx="762000" cy="259045"/>
    <xdr:sp macro="" textlink="">
      <xdr:nvSpPr>
        <xdr:cNvPr id="204" name="テキスト ボックス 203"/>
        <xdr:cNvSpPr txBox="1"/>
      </xdr:nvSpPr>
      <xdr:spPr>
        <a:xfrm>
          <a:off x="2844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157246</xdr:rowOff>
    </xdr:from>
    <xdr:to>
      <xdr:col>11</xdr:col>
      <xdr:colOff>31750</xdr:colOff>
      <xdr:row>81</xdr:row>
      <xdr:rowOff>9049</xdr:rowOff>
    </xdr:to>
    <xdr:cxnSp macro="">
      <xdr:nvCxnSpPr>
        <xdr:cNvPr id="205" name="直線コネクタ 204"/>
        <xdr:cNvCxnSpPr/>
      </xdr:nvCxnSpPr>
      <xdr:spPr>
        <a:xfrm>
          <a:off x="1447800" y="13873246"/>
          <a:ext cx="8890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114422</xdr:rowOff>
    </xdr:from>
    <xdr:ext cx="762000" cy="259045"/>
    <xdr:sp macro="" textlink="">
      <xdr:nvSpPr>
        <xdr:cNvPr id="207" name="テキスト ボックス 206"/>
        <xdr:cNvSpPr txBox="1"/>
      </xdr:nvSpPr>
      <xdr:spPr>
        <a:xfrm>
          <a:off x="1955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73761</xdr:rowOff>
    </xdr:from>
    <xdr:to>
      <xdr:col>7</xdr:col>
      <xdr:colOff>31750</xdr:colOff>
      <xdr:row>81</xdr:row>
      <xdr:rowOff>3911</xdr:rowOff>
    </xdr:to>
    <xdr:sp macro="" textlink="">
      <xdr:nvSpPr>
        <xdr:cNvPr id="208" name="フローチャート: 判断 207"/>
        <xdr:cNvSpPr/>
      </xdr:nvSpPr>
      <xdr:spPr>
        <a:xfrm>
          <a:off x="1397000" y="137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14088</xdr:rowOff>
    </xdr:from>
    <xdr:ext cx="762000" cy="259045"/>
    <xdr:sp macro="" textlink="">
      <xdr:nvSpPr>
        <xdr:cNvPr id="209" name="テキスト ボックス 208"/>
        <xdr:cNvSpPr txBox="1"/>
      </xdr:nvSpPr>
      <xdr:spPr>
        <a:xfrm>
          <a:off x="1066800" y="1355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168573</xdr:rowOff>
    </xdr:from>
    <xdr:to>
      <xdr:col>23</xdr:col>
      <xdr:colOff>184150</xdr:colOff>
      <xdr:row>81</xdr:row>
      <xdr:rowOff>98723</xdr:rowOff>
    </xdr:to>
    <xdr:sp macro="" textlink="">
      <xdr:nvSpPr>
        <xdr:cNvPr id="215" name="楕円 214"/>
        <xdr:cNvSpPr/>
      </xdr:nvSpPr>
      <xdr:spPr>
        <a:xfrm>
          <a:off x="4902200" y="1388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89850</xdr:rowOff>
    </xdr:from>
    <xdr:ext cx="762000" cy="259045"/>
    <xdr:sp macro="" textlink="">
      <xdr:nvSpPr>
        <xdr:cNvPr id="216" name="人件費・物件費等の状況該当値テキスト"/>
        <xdr:cNvSpPr txBox="1"/>
      </xdr:nvSpPr>
      <xdr:spPr>
        <a:xfrm>
          <a:off x="5041900" y="1380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169952</xdr:rowOff>
    </xdr:from>
    <xdr:to>
      <xdr:col>19</xdr:col>
      <xdr:colOff>184150</xdr:colOff>
      <xdr:row>81</xdr:row>
      <xdr:rowOff>100102</xdr:rowOff>
    </xdr:to>
    <xdr:sp macro="" textlink="">
      <xdr:nvSpPr>
        <xdr:cNvPr id="217" name="楕円 216"/>
        <xdr:cNvSpPr/>
      </xdr:nvSpPr>
      <xdr:spPr>
        <a:xfrm>
          <a:off x="4064000" y="138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110279</xdr:rowOff>
    </xdr:from>
    <xdr:ext cx="736600" cy="259045"/>
    <xdr:sp macro="" textlink="">
      <xdr:nvSpPr>
        <xdr:cNvPr id="218" name="テキスト ボックス 217"/>
        <xdr:cNvSpPr txBox="1"/>
      </xdr:nvSpPr>
      <xdr:spPr>
        <a:xfrm>
          <a:off x="3733800" y="13654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133327</xdr:rowOff>
    </xdr:from>
    <xdr:to>
      <xdr:col>15</xdr:col>
      <xdr:colOff>133350</xdr:colOff>
      <xdr:row>81</xdr:row>
      <xdr:rowOff>63477</xdr:rowOff>
    </xdr:to>
    <xdr:sp macro="" textlink="">
      <xdr:nvSpPr>
        <xdr:cNvPr id="219" name="楕円 218"/>
        <xdr:cNvSpPr/>
      </xdr:nvSpPr>
      <xdr:spPr>
        <a:xfrm>
          <a:off x="3175000" y="138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73654</xdr:rowOff>
    </xdr:from>
    <xdr:ext cx="762000" cy="259045"/>
    <xdr:sp macro="" textlink="">
      <xdr:nvSpPr>
        <xdr:cNvPr id="220" name="テキスト ボックス 219"/>
        <xdr:cNvSpPr txBox="1"/>
      </xdr:nvSpPr>
      <xdr:spPr>
        <a:xfrm>
          <a:off x="2844800" y="1361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129699</xdr:rowOff>
    </xdr:from>
    <xdr:to>
      <xdr:col>11</xdr:col>
      <xdr:colOff>82550</xdr:colOff>
      <xdr:row>81</xdr:row>
      <xdr:rowOff>59849</xdr:rowOff>
    </xdr:to>
    <xdr:sp macro="" textlink="">
      <xdr:nvSpPr>
        <xdr:cNvPr id="221" name="楕円 220"/>
        <xdr:cNvSpPr/>
      </xdr:nvSpPr>
      <xdr:spPr>
        <a:xfrm>
          <a:off x="2286000" y="1384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70026</xdr:rowOff>
    </xdr:from>
    <xdr:ext cx="762000" cy="259045"/>
    <xdr:sp macro="" textlink="">
      <xdr:nvSpPr>
        <xdr:cNvPr id="222" name="テキスト ボックス 221"/>
        <xdr:cNvSpPr txBox="1"/>
      </xdr:nvSpPr>
      <xdr:spPr>
        <a:xfrm>
          <a:off x="1955800" y="1361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106446</xdr:rowOff>
    </xdr:from>
    <xdr:to>
      <xdr:col>7</xdr:col>
      <xdr:colOff>31750</xdr:colOff>
      <xdr:row>81</xdr:row>
      <xdr:rowOff>36596</xdr:rowOff>
    </xdr:to>
    <xdr:sp macro="" textlink="">
      <xdr:nvSpPr>
        <xdr:cNvPr id="223" name="楕円 222"/>
        <xdr:cNvSpPr/>
      </xdr:nvSpPr>
      <xdr:spPr>
        <a:xfrm>
          <a:off x="1397000" y="138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21373</xdr:rowOff>
    </xdr:from>
    <xdr:ext cx="762000" cy="259045"/>
    <xdr:sp macro="" textlink="">
      <xdr:nvSpPr>
        <xdr:cNvPr id="224" name="テキスト ボックス 223"/>
        <xdr:cNvSpPr txBox="1"/>
      </xdr:nvSpPr>
      <xdr:spPr>
        <a:xfrm>
          <a:off x="1066800" y="139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年度の変動要因としては、職員構成の変動（経験年数階層の変動）が主な要因として挙げられる。このことにより、ラスパイレス指数は、類似団体の平均値を大きく下回ることとなった。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50095</xdr:rowOff>
    </xdr:from>
    <xdr:to>
      <xdr:col>81</xdr:col>
      <xdr:colOff>44450</xdr:colOff>
      <xdr:row>83</xdr:row>
      <xdr:rowOff>39511</xdr:rowOff>
    </xdr:to>
    <xdr:cxnSp macro="">
      <xdr:nvCxnSpPr>
        <xdr:cNvPr id="258" name="直線コネクタ 257"/>
        <xdr:cNvCxnSpPr/>
      </xdr:nvCxnSpPr>
      <xdr:spPr>
        <a:xfrm flipV="1">
          <a:off x="16179800" y="14108995"/>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9"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39511</xdr:rowOff>
    </xdr:from>
    <xdr:to>
      <xdr:col>77</xdr:col>
      <xdr:colOff>44450</xdr:colOff>
      <xdr:row>83</xdr:row>
      <xdr:rowOff>106539</xdr:rowOff>
    </xdr:to>
    <xdr:cxnSp macro="">
      <xdr:nvCxnSpPr>
        <xdr:cNvPr id="261" name="直線コネクタ 260"/>
        <xdr:cNvCxnSpPr/>
      </xdr:nvCxnSpPr>
      <xdr:spPr>
        <a:xfrm flipV="1">
          <a:off x="15290800" y="142698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24288</xdr:rowOff>
    </xdr:from>
    <xdr:ext cx="736600" cy="259045"/>
    <xdr:sp macro="" textlink="">
      <xdr:nvSpPr>
        <xdr:cNvPr id="263" name="テキスト ボックス 262"/>
        <xdr:cNvSpPr txBox="1"/>
      </xdr:nvSpPr>
      <xdr:spPr>
        <a:xfrm>
          <a:off x="15798800" y="1442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83</xdr:row>
      <xdr:rowOff>106539</xdr:rowOff>
    </xdr:to>
    <xdr:cxnSp macro="">
      <xdr:nvCxnSpPr>
        <xdr:cNvPr id="264" name="直線コネクタ 263"/>
        <xdr:cNvCxnSpPr/>
      </xdr:nvCxnSpPr>
      <xdr:spPr>
        <a:xfrm>
          <a:off x="14401800" y="14162616"/>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66" name="テキスト ボックス 265"/>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82</xdr:row>
      <xdr:rowOff>103716</xdr:rowOff>
    </xdr:to>
    <xdr:cxnSp macro="">
      <xdr:nvCxnSpPr>
        <xdr:cNvPr id="267" name="直線コネクタ 266"/>
        <xdr:cNvCxnSpPr/>
      </xdr:nvCxnSpPr>
      <xdr:spPr>
        <a:xfrm>
          <a:off x="13512800" y="140821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8" name="フローチャート: 判断 267"/>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51099</xdr:rowOff>
    </xdr:from>
    <xdr:ext cx="762000" cy="259045"/>
    <xdr:sp macro="" textlink="">
      <xdr:nvSpPr>
        <xdr:cNvPr id="269" name="テキスト ボックス 268"/>
        <xdr:cNvSpPr txBox="1"/>
      </xdr:nvSpPr>
      <xdr:spPr>
        <a:xfrm>
          <a:off x="14020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70" name="フローチャート: 判断 269"/>
        <xdr:cNvSpPr/>
      </xdr:nvSpPr>
      <xdr:spPr>
        <a:xfrm>
          <a:off x="13462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64505</xdr:rowOff>
    </xdr:from>
    <xdr:ext cx="762000" cy="259045"/>
    <xdr:sp macro="" textlink="">
      <xdr:nvSpPr>
        <xdr:cNvPr id="271" name="テキスト ボックス 270"/>
        <xdr:cNvSpPr txBox="1"/>
      </xdr:nvSpPr>
      <xdr:spPr>
        <a:xfrm>
          <a:off x="13131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170745</xdr:rowOff>
    </xdr:from>
    <xdr:to>
      <xdr:col>81</xdr:col>
      <xdr:colOff>95250</xdr:colOff>
      <xdr:row>82</xdr:row>
      <xdr:rowOff>100895</xdr:rowOff>
    </xdr:to>
    <xdr:sp macro="" textlink="">
      <xdr:nvSpPr>
        <xdr:cNvPr id="277" name="楕円 276"/>
        <xdr:cNvSpPr/>
      </xdr:nvSpPr>
      <xdr:spPr>
        <a:xfrm>
          <a:off x="169672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15822</xdr:rowOff>
    </xdr:from>
    <xdr:ext cx="762000" cy="259045"/>
    <xdr:sp macro="" textlink="">
      <xdr:nvSpPr>
        <xdr:cNvPr id="278" name="給与水準   （国との比較）該当値テキスト"/>
        <xdr:cNvSpPr txBox="1"/>
      </xdr:nvSpPr>
      <xdr:spPr>
        <a:xfrm>
          <a:off x="17106900" y="1390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160161</xdr:rowOff>
    </xdr:from>
    <xdr:to>
      <xdr:col>77</xdr:col>
      <xdr:colOff>95250</xdr:colOff>
      <xdr:row>83</xdr:row>
      <xdr:rowOff>90311</xdr:rowOff>
    </xdr:to>
    <xdr:sp macro="" textlink="">
      <xdr:nvSpPr>
        <xdr:cNvPr id="279" name="楕円 278"/>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100488</xdr:rowOff>
    </xdr:from>
    <xdr:ext cx="736600" cy="259045"/>
    <xdr:sp macro="" textlink="">
      <xdr:nvSpPr>
        <xdr:cNvPr id="280" name="テキスト ボックス 279"/>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55739</xdr:rowOff>
    </xdr:from>
    <xdr:to>
      <xdr:col>73</xdr:col>
      <xdr:colOff>44450</xdr:colOff>
      <xdr:row>83</xdr:row>
      <xdr:rowOff>157339</xdr:rowOff>
    </xdr:to>
    <xdr:sp macro="" textlink="">
      <xdr:nvSpPr>
        <xdr:cNvPr id="281" name="楕円 280"/>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82" name="テキスト ボックス 281"/>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83" name="楕円 282"/>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84" name="テキスト ボックス 283"/>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85" name="楕円 284"/>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84261</xdr:rowOff>
    </xdr:from>
    <xdr:ext cx="762000" cy="259045"/>
    <xdr:sp macro="" textlink="">
      <xdr:nvSpPr>
        <xdr:cNvPr id="286" name="テキスト ボックス 285"/>
        <xdr:cNvSpPr txBox="1"/>
      </xdr:nvSpPr>
      <xdr:spPr>
        <a:xfrm>
          <a:off x="13131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年度の職員数は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名の増となった一方、人口は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人の減となったため、人口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人当たりの職員数は増加している。これは、新中学校の再編や汚水処理の推進など喫緊の行政課題に対応するための体制強化を図ったことによるものである。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次定員管理計画に定める目標職員数を踏まえた上で、行政需要の変化に対応した適切な職員数の管理を行う予定である。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164871</xdr:rowOff>
    </xdr:from>
    <xdr:to>
      <xdr:col>81</xdr:col>
      <xdr:colOff>44450</xdr:colOff>
      <xdr:row>61</xdr:row>
      <xdr:rowOff>660</xdr:rowOff>
    </xdr:to>
    <xdr:cxnSp macro="">
      <xdr:nvCxnSpPr>
        <xdr:cNvPr id="318" name="直線コネクタ 317"/>
        <xdr:cNvCxnSpPr/>
      </xdr:nvCxnSpPr>
      <xdr:spPr>
        <a:xfrm>
          <a:off x="16179800" y="1045187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156888</xdr:rowOff>
    </xdr:from>
    <xdr:ext cx="762000" cy="259045"/>
    <xdr:sp macro="" textlink="">
      <xdr:nvSpPr>
        <xdr:cNvPr id="319" name="定員管理の状況平均値テキスト"/>
        <xdr:cNvSpPr txBox="1"/>
      </xdr:nvSpPr>
      <xdr:spPr>
        <a:xfrm>
          <a:off x="17106900" y="10443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151841</xdr:rowOff>
    </xdr:from>
    <xdr:to>
      <xdr:col>77</xdr:col>
      <xdr:colOff>44450</xdr:colOff>
      <xdr:row>60</xdr:row>
      <xdr:rowOff>164871</xdr:rowOff>
    </xdr:to>
    <xdr:cxnSp macro="">
      <xdr:nvCxnSpPr>
        <xdr:cNvPr id="321" name="直線コネクタ 320"/>
        <xdr:cNvCxnSpPr/>
      </xdr:nvCxnSpPr>
      <xdr:spPr>
        <a:xfrm>
          <a:off x="15290800" y="10438841"/>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99458</xdr:rowOff>
    </xdr:from>
    <xdr:ext cx="736600" cy="259045"/>
    <xdr:sp macro="" textlink="">
      <xdr:nvSpPr>
        <xdr:cNvPr id="323" name="テキスト ボックス 322"/>
        <xdr:cNvSpPr txBox="1"/>
      </xdr:nvSpPr>
      <xdr:spPr>
        <a:xfrm>
          <a:off x="15798800" y="1055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128677</xdr:rowOff>
    </xdr:from>
    <xdr:to>
      <xdr:col>72</xdr:col>
      <xdr:colOff>203200</xdr:colOff>
      <xdr:row>60</xdr:row>
      <xdr:rowOff>151841</xdr:rowOff>
    </xdr:to>
    <xdr:cxnSp macro="">
      <xdr:nvCxnSpPr>
        <xdr:cNvPr id="324" name="直線コネクタ 323"/>
        <xdr:cNvCxnSpPr/>
      </xdr:nvCxnSpPr>
      <xdr:spPr>
        <a:xfrm>
          <a:off x="14401800" y="10415677"/>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91253</xdr:rowOff>
    </xdr:from>
    <xdr:ext cx="762000" cy="259045"/>
    <xdr:sp macro="" textlink="">
      <xdr:nvSpPr>
        <xdr:cNvPr id="326" name="テキスト ボックス 325"/>
        <xdr:cNvSpPr txBox="1"/>
      </xdr:nvSpPr>
      <xdr:spPr>
        <a:xfrm>
          <a:off x="14909800" y="10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128677</xdr:rowOff>
    </xdr:from>
    <xdr:to>
      <xdr:col>68</xdr:col>
      <xdr:colOff>152400</xdr:colOff>
      <xdr:row>60</xdr:row>
      <xdr:rowOff>130607</xdr:rowOff>
    </xdr:to>
    <xdr:cxnSp macro="">
      <xdr:nvCxnSpPr>
        <xdr:cNvPr id="327" name="直線コネクタ 326"/>
        <xdr:cNvCxnSpPr/>
      </xdr:nvCxnSpPr>
      <xdr:spPr>
        <a:xfrm flipV="1">
          <a:off x="13512800" y="10415677"/>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28" name="フローチャート: 判断 327"/>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72432</xdr:rowOff>
    </xdr:from>
    <xdr:ext cx="762000" cy="259045"/>
    <xdr:sp macro="" textlink="">
      <xdr:nvSpPr>
        <xdr:cNvPr id="329" name="テキスト ボックス 328"/>
        <xdr:cNvSpPr txBox="1"/>
      </xdr:nvSpPr>
      <xdr:spPr>
        <a:xfrm>
          <a:off x="14020800" y="1053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55194</xdr:rowOff>
    </xdr:from>
    <xdr:to>
      <xdr:col>64</xdr:col>
      <xdr:colOff>152400</xdr:colOff>
      <xdr:row>60</xdr:row>
      <xdr:rowOff>156794</xdr:rowOff>
    </xdr:to>
    <xdr:sp macro="" textlink="">
      <xdr:nvSpPr>
        <xdr:cNvPr id="330" name="フローチャート: 判断 329"/>
        <xdr:cNvSpPr/>
      </xdr:nvSpPr>
      <xdr:spPr>
        <a:xfrm>
          <a:off x="13462000" y="1034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166971</xdr:rowOff>
    </xdr:from>
    <xdr:ext cx="762000" cy="259045"/>
    <xdr:sp macro="" textlink="">
      <xdr:nvSpPr>
        <xdr:cNvPr id="331" name="テキスト ボックス 330"/>
        <xdr:cNvSpPr txBox="1"/>
      </xdr:nvSpPr>
      <xdr:spPr>
        <a:xfrm>
          <a:off x="13131800" y="101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121310</xdr:rowOff>
    </xdr:from>
    <xdr:to>
      <xdr:col>81</xdr:col>
      <xdr:colOff>95250</xdr:colOff>
      <xdr:row>61</xdr:row>
      <xdr:rowOff>51460</xdr:rowOff>
    </xdr:to>
    <xdr:sp macro="" textlink="">
      <xdr:nvSpPr>
        <xdr:cNvPr id="337" name="楕円 336"/>
        <xdr:cNvSpPr/>
      </xdr:nvSpPr>
      <xdr:spPr>
        <a:xfrm>
          <a:off x="16967200" y="104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42587</xdr:rowOff>
    </xdr:from>
    <xdr:ext cx="762000" cy="259045"/>
    <xdr:sp macro="" textlink="">
      <xdr:nvSpPr>
        <xdr:cNvPr id="338" name="定員管理の状況該当値テキスト"/>
        <xdr:cNvSpPr txBox="1"/>
      </xdr:nvSpPr>
      <xdr:spPr>
        <a:xfrm>
          <a:off x="17106900" y="1032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114071</xdr:rowOff>
    </xdr:from>
    <xdr:to>
      <xdr:col>77</xdr:col>
      <xdr:colOff>95250</xdr:colOff>
      <xdr:row>61</xdr:row>
      <xdr:rowOff>44221</xdr:rowOff>
    </xdr:to>
    <xdr:sp macro="" textlink="">
      <xdr:nvSpPr>
        <xdr:cNvPr id="339" name="楕円 338"/>
        <xdr:cNvSpPr/>
      </xdr:nvSpPr>
      <xdr:spPr>
        <a:xfrm>
          <a:off x="16129000" y="104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54398</xdr:rowOff>
    </xdr:from>
    <xdr:ext cx="736600" cy="259045"/>
    <xdr:sp macro="" textlink="">
      <xdr:nvSpPr>
        <xdr:cNvPr id="340" name="テキスト ボックス 339"/>
        <xdr:cNvSpPr txBox="1"/>
      </xdr:nvSpPr>
      <xdr:spPr>
        <a:xfrm>
          <a:off x="15798800" y="1016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101041</xdr:rowOff>
    </xdr:from>
    <xdr:to>
      <xdr:col>73</xdr:col>
      <xdr:colOff>44450</xdr:colOff>
      <xdr:row>61</xdr:row>
      <xdr:rowOff>31191</xdr:rowOff>
    </xdr:to>
    <xdr:sp macro="" textlink="">
      <xdr:nvSpPr>
        <xdr:cNvPr id="341" name="楕円 340"/>
        <xdr:cNvSpPr/>
      </xdr:nvSpPr>
      <xdr:spPr>
        <a:xfrm>
          <a:off x="15240000" y="103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41368</xdr:rowOff>
    </xdr:from>
    <xdr:ext cx="762000" cy="259045"/>
    <xdr:sp macro="" textlink="">
      <xdr:nvSpPr>
        <xdr:cNvPr id="342" name="テキスト ボックス 341"/>
        <xdr:cNvSpPr txBox="1"/>
      </xdr:nvSpPr>
      <xdr:spPr>
        <a:xfrm>
          <a:off x="14909800" y="1015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77877</xdr:rowOff>
    </xdr:from>
    <xdr:to>
      <xdr:col>68</xdr:col>
      <xdr:colOff>203200</xdr:colOff>
      <xdr:row>61</xdr:row>
      <xdr:rowOff>8027</xdr:rowOff>
    </xdr:to>
    <xdr:sp macro="" textlink="">
      <xdr:nvSpPr>
        <xdr:cNvPr id="343" name="楕円 342"/>
        <xdr:cNvSpPr/>
      </xdr:nvSpPr>
      <xdr:spPr>
        <a:xfrm>
          <a:off x="14351000" y="103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18204</xdr:rowOff>
    </xdr:from>
    <xdr:ext cx="762000" cy="259045"/>
    <xdr:sp macro="" textlink="">
      <xdr:nvSpPr>
        <xdr:cNvPr id="344" name="テキスト ボックス 343"/>
        <xdr:cNvSpPr txBox="1"/>
      </xdr:nvSpPr>
      <xdr:spPr>
        <a:xfrm>
          <a:off x="14020800" y="1013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79807</xdr:rowOff>
    </xdr:from>
    <xdr:to>
      <xdr:col>64</xdr:col>
      <xdr:colOff>152400</xdr:colOff>
      <xdr:row>61</xdr:row>
      <xdr:rowOff>9957</xdr:rowOff>
    </xdr:to>
    <xdr:sp macro="" textlink="">
      <xdr:nvSpPr>
        <xdr:cNvPr id="345" name="楕円 344"/>
        <xdr:cNvSpPr/>
      </xdr:nvSpPr>
      <xdr:spPr>
        <a:xfrm>
          <a:off x="13462000" y="103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166184</xdr:rowOff>
    </xdr:from>
    <xdr:ext cx="762000" cy="259045"/>
    <xdr:sp macro="" textlink="">
      <xdr:nvSpPr>
        <xdr:cNvPr id="346" name="テキスト ボックス 345"/>
        <xdr:cNvSpPr txBox="1"/>
      </xdr:nvSpPr>
      <xdr:spPr>
        <a:xfrm>
          <a:off x="13131800" y="104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普通会計の公債費は近年</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億円前後を推移し、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もほぼ横ばいが続いており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年度も類似団体平均を下回る値となっている。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しかしながら、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令和元年度以降</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中学校再編や東京オリンピック・パラリンピックのキャンプ誘致のための施設整備など、多額の普通建設事業が予定されており、公債費負担の増加も予想されるため、投資的事業の縮減や見直しを行うほか、引き続き、過疎対策事業債などの財源確保に努める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13462</xdr:rowOff>
    </xdr:to>
    <xdr:cxnSp macro="">
      <xdr:nvCxnSpPr>
        <xdr:cNvPr id="378" name="直線コネクタ 377"/>
        <xdr:cNvCxnSpPr/>
      </xdr:nvCxnSpPr>
      <xdr:spPr>
        <a:xfrm flipV="1">
          <a:off x="16179800" y="703326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32766</xdr:rowOff>
    </xdr:to>
    <xdr:cxnSp macro="">
      <xdr:nvCxnSpPr>
        <xdr:cNvPr id="381" name="直線コネクタ 380"/>
        <xdr:cNvCxnSpPr/>
      </xdr:nvCxnSpPr>
      <xdr:spPr>
        <a:xfrm flipV="1">
          <a:off x="15290800" y="704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3" name="テキスト ボックス 382"/>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61722</xdr:rowOff>
    </xdr:to>
    <xdr:cxnSp macro="">
      <xdr:nvCxnSpPr>
        <xdr:cNvPr id="384" name="直線コネクタ 383"/>
        <xdr:cNvCxnSpPr/>
      </xdr:nvCxnSpPr>
      <xdr:spPr>
        <a:xfrm flipV="1">
          <a:off x="14401800" y="70622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6" name="テキスト ボックス 385"/>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138938</xdr:rowOff>
    </xdr:to>
    <xdr:cxnSp macro="">
      <xdr:nvCxnSpPr>
        <xdr:cNvPr id="387" name="直線コネクタ 386"/>
        <xdr:cNvCxnSpPr/>
      </xdr:nvCxnSpPr>
      <xdr:spPr>
        <a:xfrm flipV="1">
          <a:off x="13512800" y="70911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8" name="フローチャート: 判断 387"/>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389" name="テキスト ボックス 388"/>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90" name="フローチャート: 判断 389"/>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91" name="テキスト ボックス 390"/>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7" name="楕円 396"/>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8"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399" name="楕円 398"/>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400" name="テキスト ボックス 399"/>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01" name="楕円 400"/>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402" name="テキスト ボックス 401"/>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3" name="楕円 402"/>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404" name="テキスト ボックス 403"/>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05" name="楕円 404"/>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406" name="テキスト ボックス 405"/>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年度以来</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年続けて将来負担比率は算定されなかった。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本市は、失業対策事業、改良住宅建設事業、地域改善対策事業、過疎対策事業など旧産炭・過疎地域特有の公共事業を実施してきたため、多くの地方債残高を抱えていたが、公債費負担適正化の取り組み等により年々減少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年度以後は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億円程度を推移している。（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343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しかしながら、特定農業施設の維持管理のための基金など充当可能基金残高が多額（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億円）であるため、将来負担比率の算定には至っていない。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98230</xdr:rowOff>
    </xdr:from>
    <xdr:ext cx="762000" cy="259045"/>
    <xdr:sp macro="" textlink="">
      <xdr:nvSpPr>
        <xdr:cNvPr id="442"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3" name="フローチャート: 判断 442"/>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4" name="フローチャート: 判断 443"/>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64182</xdr:rowOff>
    </xdr:from>
    <xdr:ext cx="736600" cy="259045"/>
    <xdr:sp macro="" textlink="">
      <xdr:nvSpPr>
        <xdr:cNvPr id="445" name="テキスト ボックス 444"/>
        <xdr:cNvSpPr txBox="1"/>
      </xdr:nvSpPr>
      <xdr:spPr>
        <a:xfrm>
          <a:off x="15798800" y="246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111216</xdr:rowOff>
    </xdr:from>
    <xdr:to>
      <xdr:col>73</xdr:col>
      <xdr:colOff>44450</xdr:colOff>
      <xdr:row>16</xdr:row>
      <xdr:rowOff>41366</xdr:rowOff>
    </xdr:to>
    <xdr:sp macro="" textlink="">
      <xdr:nvSpPr>
        <xdr:cNvPr id="446" name="フローチャート: 判断 445"/>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51543</xdr:rowOff>
    </xdr:from>
    <xdr:ext cx="762000" cy="259045"/>
    <xdr:sp macro="" textlink="">
      <xdr:nvSpPr>
        <xdr:cNvPr id="447" name="テキスト ボックス 446"/>
        <xdr:cNvSpPr txBox="1"/>
      </xdr:nvSpPr>
      <xdr:spPr>
        <a:xfrm>
          <a:off x="14909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167519</xdr:rowOff>
    </xdr:from>
    <xdr:to>
      <xdr:col>68</xdr:col>
      <xdr:colOff>203200</xdr:colOff>
      <xdr:row>16</xdr:row>
      <xdr:rowOff>97669</xdr:rowOff>
    </xdr:to>
    <xdr:sp macro="" textlink="">
      <xdr:nvSpPr>
        <xdr:cNvPr id="448" name="フローチャート: 判断 447"/>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107846</xdr:rowOff>
    </xdr:from>
    <xdr:ext cx="762000" cy="259045"/>
    <xdr:sp macro="" textlink="">
      <xdr:nvSpPr>
        <xdr:cNvPr id="449" name="テキスト ボックス 448"/>
        <xdr:cNvSpPr txBox="1"/>
      </xdr:nvSpPr>
      <xdr:spPr>
        <a:xfrm>
          <a:off x="14020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52131</xdr:rowOff>
    </xdr:from>
    <xdr:to>
      <xdr:col>64</xdr:col>
      <xdr:colOff>152400</xdr:colOff>
      <xdr:row>17</xdr:row>
      <xdr:rowOff>153731</xdr:rowOff>
    </xdr:to>
    <xdr:sp macro="" textlink="">
      <xdr:nvSpPr>
        <xdr:cNvPr id="450" name="フローチャート: 判断 449"/>
        <xdr:cNvSpPr/>
      </xdr:nvSpPr>
      <xdr:spPr>
        <a:xfrm>
          <a:off x="13462000" y="296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163908</xdr:rowOff>
    </xdr:from>
    <xdr:ext cx="762000" cy="259045"/>
    <xdr:sp macro="" textlink="">
      <xdr:nvSpPr>
        <xdr:cNvPr id="451" name="テキスト ボックス 450"/>
        <xdr:cNvSpPr txBox="1"/>
      </xdr:nvSpPr>
      <xdr:spPr>
        <a:xfrm>
          <a:off x="13131800" y="27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47,998
47,444
54.55
28,671,809
27,868,133
626,422
12,950,543
25,182,113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人件費に係る経常収支比率は低くなっているが、その要因としてごみ処理業務や消防業務、介護保険業務など一部事務組合で行っていることが挙げられる。一部事務組合の人件費に充てる負担金や病院事業の公営企業会計の人件費に充てる繰出金といった人件費に準ずる費用を合計した場合の人口１人当たりの歳出決算額は類似団体平均と同程度であり、これらも含めた人件費関係経費全体について、抑制を図っ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107950</xdr:rowOff>
    </xdr:from>
    <xdr:to>
      <xdr:col>24</xdr:col>
      <xdr:colOff>25400</xdr:colOff>
      <xdr:row>33</xdr:row>
      <xdr:rowOff>123190</xdr:rowOff>
    </xdr:to>
    <xdr:cxnSp macro="">
      <xdr:nvCxnSpPr>
        <xdr:cNvPr id="66" name="直線コネクタ 65"/>
        <xdr:cNvCxnSpPr/>
      </xdr:nvCxnSpPr>
      <xdr:spPr>
        <a:xfrm>
          <a:off x="3987800" y="5765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762000" cy="259045"/>
    <xdr:sp macro="" textlink="">
      <xdr:nvSpPr>
        <xdr:cNvPr id="67" name="人件費平均値テキスト"/>
        <xdr:cNvSpPr txBox="1"/>
      </xdr:nvSpPr>
      <xdr:spPr>
        <a:xfrm>
          <a:off x="4914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31750</xdr:rowOff>
    </xdr:from>
    <xdr:to>
      <xdr:col>19</xdr:col>
      <xdr:colOff>187325</xdr:colOff>
      <xdr:row>33</xdr:row>
      <xdr:rowOff>107950</xdr:rowOff>
    </xdr:to>
    <xdr:cxnSp macro="">
      <xdr:nvCxnSpPr>
        <xdr:cNvPr id="69" name="直線コネクタ 68"/>
        <xdr:cNvCxnSpPr/>
      </xdr:nvCxnSpPr>
      <xdr:spPr>
        <a:xfrm>
          <a:off x="3098800" y="568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13987</xdr:rowOff>
    </xdr:from>
    <xdr:ext cx="736600" cy="259045"/>
    <xdr:sp macro="" textlink="">
      <xdr:nvSpPr>
        <xdr:cNvPr id="71" name="テキスト ボックス 70"/>
        <xdr:cNvSpPr txBox="1"/>
      </xdr:nvSpPr>
      <xdr:spPr>
        <a:xfrm>
          <a:off x="3606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31750</xdr:rowOff>
    </xdr:from>
    <xdr:to>
      <xdr:col>15</xdr:col>
      <xdr:colOff>98425</xdr:colOff>
      <xdr:row>33</xdr:row>
      <xdr:rowOff>39370</xdr:rowOff>
    </xdr:to>
    <xdr:cxnSp macro="">
      <xdr:nvCxnSpPr>
        <xdr:cNvPr id="72" name="直線コネクタ 71"/>
        <xdr:cNvCxnSpPr/>
      </xdr:nvCxnSpPr>
      <xdr:spPr>
        <a:xfrm flipV="1">
          <a:off x="2209800" y="568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6367</xdr:rowOff>
    </xdr:from>
    <xdr:ext cx="762000" cy="259045"/>
    <xdr:sp macro="" textlink="">
      <xdr:nvSpPr>
        <xdr:cNvPr id="74" name="テキスト ボックス 73"/>
        <xdr:cNvSpPr txBox="1"/>
      </xdr:nvSpPr>
      <xdr:spPr>
        <a:xfrm>
          <a:off x="2717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39370</xdr:rowOff>
    </xdr:from>
    <xdr:to>
      <xdr:col>11</xdr:col>
      <xdr:colOff>9525</xdr:colOff>
      <xdr:row>33</xdr:row>
      <xdr:rowOff>146050</xdr:rowOff>
    </xdr:to>
    <xdr:cxnSp macro="">
      <xdr:nvCxnSpPr>
        <xdr:cNvPr id="75" name="直線コネクタ 74"/>
        <xdr:cNvCxnSpPr/>
      </xdr:nvCxnSpPr>
      <xdr:spPr>
        <a:xfrm flipV="1">
          <a:off x="1320800" y="5697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116857</xdr:rowOff>
    </xdr:from>
    <xdr:ext cx="762000" cy="259045"/>
    <xdr:sp macro="" textlink="">
      <xdr:nvSpPr>
        <xdr:cNvPr id="77" name="テキスト ボックス 76"/>
        <xdr:cNvSpPr txBox="1"/>
      </xdr:nvSpPr>
      <xdr:spPr>
        <a:xfrm>
          <a:off x="1828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78" name="フローチャート: 判断 77"/>
        <xdr:cNvSpPr/>
      </xdr:nvSpPr>
      <xdr:spPr>
        <a:xfrm>
          <a:off x="1270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128287</xdr:rowOff>
    </xdr:from>
    <xdr:ext cx="762000" cy="259045"/>
    <xdr:sp macro="" textlink="">
      <xdr:nvSpPr>
        <xdr:cNvPr id="79" name="テキスト ボックス 78"/>
        <xdr:cNvSpPr txBox="1"/>
      </xdr:nvSpPr>
      <xdr:spPr>
        <a:xfrm>
          <a:off x="939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72390</xdr:rowOff>
    </xdr:from>
    <xdr:to>
      <xdr:col>24</xdr:col>
      <xdr:colOff>76200</xdr:colOff>
      <xdr:row>34</xdr:row>
      <xdr:rowOff>2540</xdr:rowOff>
    </xdr:to>
    <xdr:sp macro="" textlink="">
      <xdr:nvSpPr>
        <xdr:cNvPr id="85" name="楕円 84"/>
        <xdr:cNvSpPr/>
      </xdr:nvSpPr>
      <xdr:spPr>
        <a:xfrm>
          <a:off x="47752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88917</xdr:rowOff>
    </xdr:from>
    <xdr:ext cx="762000" cy="259045"/>
    <xdr:sp macro="" textlink="">
      <xdr:nvSpPr>
        <xdr:cNvPr id="86" name="人件費該当値テキスト"/>
        <xdr:cNvSpPr txBox="1"/>
      </xdr:nvSpPr>
      <xdr:spPr>
        <a:xfrm>
          <a:off x="49149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57150</xdr:rowOff>
    </xdr:from>
    <xdr:to>
      <xdr:col>20</xdr:col>
      <xdr:colOff>38100</xdr:colOff>
      <xdr:row>33</xdr:row>
      <xdr:rowOff>158750</xdr:rowOff>
    </xdr:to>
    <xdr:sp macro="" textlink="">
      <xdr:nvSpPr>
        <xdr:cNvPr id="87" name="楕円 86"/>
        <xdr:cNvSpPr/>
      </xdr:nvSpPr>
      <xdr:spPr>
        <a:xfrm>
          <a:off x="3937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168927</xdr:rowOff>
    </xdr:from>
    <xdr:ext cx="736600" cy="259045"/>
    <xdr:sp macro="" textlink="">
      <xdr:nvSpPr>
        <xdr:cNvPr id="88" name="テキスト ボックス 87"/>
        <xdr:cNvSpPr txBox="1"/>
      </xdr:nvSpPr>
      <xdr:spPr>
        <a:xfrm>
          <a:off x="3606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152400</xdr:rowOff>
    </xdr:from>
    <xdr:to>
      <xdr:col>15</xdr:col>
      <xdr:colOff>149225</xdr:colOff>
      <xdr:row>33</xdr:row>
      <xdr:rowOff>82550</xdr:rowOff>
    </xdr:to>
    <xdr:sp macro="" textlink="">
      <xdr:nvSpPr>
        <xdr:cNvPr id="89" name="楕円 88"/>
        <xdr:cNvSpPr/>
      </xdr:nvSpPr>
      <xdr:spPr>
        <a:xfrm>
          <a:off x="3048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92727</xdr:rowOff>
    </xdr:from>
    <xdr:ext cx="762000" cy="259045"/>
    <xdr:sp macro="" textlink="">
      <xdr:nvSpPr>
        <xdr:cNvPr id="90" name="テキスト ボックス 89"/>
        <xdr:cNvSpPr txBox="1"/>
      </xdr:nvSpPr>
      <xdr:spPr>
        <a:xfrm>
          <a:off x="2717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160020</xdr:rowOff>
    </xdr:from>
    <xdr:to>
      <xdr:col>11</xdr:col>
      <xdr:colOff>60325</xdr:colOff>
      <xdr:row>33</xdr:row>
      <xdr:rowOff>90170</xdr:rowOff>
    </xdr:to>
    <xdr:sp macro="" textlink="">
      <xdr:nvSpPr>
        <xdr:cNvPr id="91" name="楕円 90"/>
        <xdr:cNvSpPr/>
      </xdr:nvSpPr>
      <xdr:spPr>
        <a:xfrm>
          <a:off x="2159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100347</xdr:rowOff>
    </xdr:from>
    <xdr:ext cx="762000" cy="259045"/>
    <xdr:sp macro="" textlink="">
      <xdr:nvSpPr>
        <xdr:cNvPr id="92" name="テキスト ボックス 91"/>
        <xdr:cNvSpPr txBox="1"/>
      </xdr:nvSpPr>
      <xdr:spPr>
        <a:xfrm>
          <a:off x="1828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3" name="楕円 92"/>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4" name="テキスト ボックス 93"/>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近年、各種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業務の民間委託化などにより、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物件費は増加傾向が続いている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第６次行政改革大綱に掲げた</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「民間委託導入」を進めると、（人件費などが減少し、）物件費は増加することとなるため、今後も増加することが予想される。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128633</xdr:rowOff>
    </xdr:from>
    <xdr:to>
      <xdr:col>82</xdr:col>
      <xdr:colOff>107950</xdr:colOff>
      <xdr:row>17</xdr:row>
      <xdr:rowOff>141696</xdr:rowOff>
    </xdr:to>
    <xdr:cxnSp macro="">
      <xdr:nvCxnSpPr>
        <xdr:cNvPr id="128" name="直線コネクタ 127"/>
        <xdr:cNvCxnSpPr/>
      </xdr:nvCxnSpPr>
      <xdr:spPr>
        <a:xfrm>
          <a:off x="15671800" y="304328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87828</xdr:rowOff>
    </xdr:from>
    <xdr:ext cx="762000" cy="259045"/>
    <xdr:sp macro="" textlink="">
      <xdr:nvSpPr>
        <xdr:cNvPr id="129" name="物件費平均値テキスト"/>
        <xdr:cNvSpPr txBox="1"/>
      </xdr:nvSpPr>
      <xdr:spPr>
        <a:xfrm>
          <a:off x="16598900" y="2831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82913</xdr:rowOff>
    </xdr:from>
    <xdr:to>
      <xdr:col>78</xdr:col>
      <xdr:colOff>69850</xdr:colOff>
      <xdr:row>17</xdr:row>
      <xdr:rowOff>128633</xdr:rowOff>
    </xdr:to>
    <xdr:cxnSp macro="">
      <xdr:nvCxnSpPr>
        <xdr:cNvPr id="131" name="直線コネクタ 130"/>
        <xdr:cNvCxnSpPr/>
      </xdr:nvCxnSpPr>
      <xdr:spPr>
        <a:xfrm>
          <a:off x="14782800" y="29975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156953</xdr:rowOff>
    </xdr:from>
    <xdr:ext cx="736600" cy="259045"/>
    <xdr:sp macro="" textlink="">
      <xdr:nvSpPr>
        <xdr:cNvPr id="133" name="テキスト ボックス 132"/>
        <xdr:cNvSpPr txBox="1"/>
      </xdr:nvSpPr>
      <xdr:spPr>
        <a:xfrm>
          <a:off x="15290800" y="2728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82913</xdr:rowOff>
    </xdr:to>
    <xdr:cxnSp macro="">
      <xdr:nvCxnSpPr>
        <xdr:cNvPr id="134" name="直線コネクタ 133"/>
        <xdr:cNvCxnSpPr/>
      </xdr:nvCxnSpPr>
      <xdr:spPr>
        <a:xfrm>
          <a:off x="13893800" y="29387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143890</xdr:rowOff>
    </xdr:from>
    <xdr:ext cx="762000" cy="259045"/>
    <xdr:sp macro="" textlink="">
      <xdr:nvSpPr>
        <xdr:cNvPr id="136" name="テキスト ボックス 135"/>
        <xdr:cNvSpPr txBox="1"/>
      </xdr:nvSpPr>
      <xdr:spPr>
        <a:xfrm>
          <a:off x="14401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24130</xdr:rowOff>
    </xdr:to>
    <xdr:cxnSp macro="">
      <xdr:nvCxnSpPr>
        <xdr:cNvPr id="137" name="直線コネクタ 136"/>
        <xdr:cNvCxnSpPr/>
      </xdr:nvCxnSpPr>
      <xdr:spPr>
        <a:xfrm>
          <a:off x="13004800" y="288652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131553</xdr:rowOff>
    </xdr:from>
    <xdr:ext cx="762000" cy="259045"/>
    <xdr:sp macro="" textlink="">
      <xdr:nvSpPr>
        <xdr:cNvPr id="139" name="テキスト ボックス 138"/>
        <xdr:cNvSpPr txBox="1"/>
      </xdr:nvSpPr>
      <xdr:spPr>
        <a:xfrm>
          <a:off x="13512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136616</xdr:rowOff>
    </xdr:from>
    <xdr:to>
      <xdr:col>65</xdr:col>
      <xdr:colOff>53975</xdr:colOff>
      <xdr:row>18</xdr:row>
      <xdr:rowOff>66766</xdr:rowOff>
    </xdr:to>
    <xdr:sp macro="" textlink="">
      <xdr:nvSpPr>
        <xdr:cNvPr id="140" name="フローチャート: 判断 139"/>
        <xdr:cNvSpPr/>
      </xdr:nvSpPr>
      <xdr:spPr>
        <a:xfrm>
          <a:off x="12954000" y="305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51543</xdr:rowOff>
    </xdr:from>
    <xdr:ext cx="762000" cy="259045"/>
    <xdr:sp macro="" textlink="">
      <xdr:nvSpPr>
        <xdr:cNvPr id="141" name="テキスト ボックス 140"/>
        <xdr:cNvSpPr txBox="1"/>
      </xdr:nvSpPr>
      <xdr:spPr>
        <a:xfrm>
          <a:off x="12623800" y="313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90896</xdr:rowOff>
    </xdr:from>
    <xdr:to>
      <xdr:col>82</xdr:col>
      <xdr:colOff>158750</xdr:colOff>
      <xdr:row>18</xdr:row>
      <xdr:rowOff>21046</xdr:rowOff>
    </xdr:to>
    <xdr:sp macro="" textlink="">
      <xdr:nvSpPr>
        <xdr:cNvPr id="147" name="楕円 146"/>
        <xdr:cNvSpPr/>
      </xdr:nvSpPr>
      <xdr:spPr>
        <a:xfrm>
          <a:off x="164592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62973</xdr:rowOff>
    </xdr:from>
    <xdr:ext cx="762000" cy="259045"/>
    <xdr:sp macro="" textlink="">
      <xdr:nvSpPr>
        <xdr:cNvPr id="148" name="物件費該当値テキスト"/>
        <xdr:cNvSpPr txBox="1"/>
      </xdr:nvSpPr>
      <xdr:spPr>
        <a:xfrm>
          <a:off x="16598900" y="297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77833</xdr:rowOff>
    </xdr:from>
    <xdr:to>
      <xdr:col>78</xdr:col>
      <xdr:colOff>120650</xdr:colOff>
      <xdr:row>18</xdr:row>
      <xdr:rowOff>7983</xdr:rowOff>
    </xdr:to>
    <xdr:sp macro="" textlink="">
      <xdr:nvSpPr>
        <xdr:cNvPr id="149" name="楕円 148"/>
        <xdr:cNvSpPr/>
      </xdr:nvSpPr>
      <xdr:spPr>
        <a:xfrm>
          <a:off x="156210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164210</xdr:rowOff>
    </xdr:from>
    <xdr:ext cx="736600" cy="259045"/>
    <xdr:sp macro="" textlink="">
      <xdr:nvSpPr>
        <xdr:cNvPr id="150" name="テキスト ボックス 149"/>
        <xdr:cNvSpPr txBox="1"/>
      </xdr:nvSpPr>
      <xdr:spPr>
        <a:xfrm>
          <a:off x="15290800" y="3078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32113</xdr:rowOff>
    </xdr:from>
    <xdr:to>
      <xdr:col>74</xdr:col>
      <xdr:colOff>31750</xdr:colOff>
      <xdr:row>17</xdr:row>
      <xdr:rowOff>133713</xdr:rowOff>
    </xdr:to>
    <xdr:sp macro="" textlink="">
      <xdr:nvSpPr>
        <xdr:cNvPr id="151" name="楕円 150"/>
        <xdr:cNvSpPr/>
      </xdr:nvSpPr>
      <xdr:spPr>
        <a:xfrm>
          <a:off x="14732000" y="29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118490</xdr:rowOff>
    </xdr:from>
    <xdr:ext cx="762000" cy="259045"/>
    <xdr:sp macro="" textlink="">
      <xdr:nvSpPr>
        <xdr:cNvPr id="152" name="テキスト ボックス 151"/>
        <xdr:cNvSpPr txBox="1"/>
      </xdr:nvSpPr>
      <xdr:spPr>
        <a:xfrm>
          <a:off x="14401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3" name="楕円 152"/>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54" name="テキスト ボックス 153"/>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5" name="楕円 154"/>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56" name="テキスト ボックス 155"/>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前年度と比べると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歳出ベースでは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減少したものの、扶助費に係る経常収支比率は類似団体平均を大幅に上回っており、その主な要因として、多額にのぼる生活保護費が挙げられる。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本市は、旧産炭地であることや地域経済の低迷などの要因により、低所得者及び失業者が多く、保護率が他団体に比べ非常に高いものとなっている。（保護率</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年度平均</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57.7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パーミル）</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今後も引き続き、生活困窮者への自立支援策などを通じ、生活保護費の削減を図る必要がある。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1" name="直線コネクタ 170"/>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2" name="テキスト ボックス 171"/>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3" name="直線コネクタ 172"/>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4" name="テキスト ボックス 173"/>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5" name="直線コネクタ 174"/>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6" name="テキスト ボックス 175"/>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9" name="直線コネクタ 178"/>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0" name="テキスト ボックス 179"/>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1" name="直線コネクタ 180"/>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2" name="テキスト ボックス 181"/>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3" name="直線コネクタ 182"/>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4" name="テキスト ボックス 183"/>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22225</xdr:rowOff>
    </xdr:from>
    <xdr:to>
      <xdr:col>24</xdr:col>
      <xdr:colOff>25400</xdr:colOff>
      <xdr:row>60</xdr:row>
      <xdr:rowOff>155575</xdr:rowOff>
    </xdr:to>
    <xdr:cxnSp macro="">
      <xdr:nvCxnSpPr>
        <xdr:cNvPr id="188" name="直線コネクタ 187"/>
        <xdr:cNvCxnSpPr/>
      </xdr:nvCxnSpPr>
      <xdr:spPr>
        <a:xfrm flipV="1">
          <a:off x="4826000" y="910907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127652</xdr:rowOff>
    </xdr:from>
    <xdr:ext cx="762000" cy="259045"/>
    <xdr:sp macro="" textlink="">
      <xdr:nvSpPr>
        <xdr:cNvPr id="189" name="扶助費最小値テキスト"/>
        <xdr:cNvSpPr txBox="1"/>
      </xdr:nvSpPr>
      <xdr:spPr>
        <a:xfrm>
          <a:off x="4914900" y="1041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155575</xdr:rowOff>
    </xdr:from>
    <xdr:to>
      <xdr:col>24</xdr:col>
      <xdr:colOff>114300</xdr:colOff>
      <xdr:row>60</xdr:row>
      <xdr:rowOff>155575</xdr:rowOff>
    </xdr:to>
    <xdr:cxnSp macro="">
      <xdr:nvCxnSpPr>
        <xdr:cNvPr id="190" name="直線コネクタ 189"/>
        <xdr:cNvCxnSpPr/>
      </xdr:nvCxnSpPr>
      <xdr:spPr>
        <a:xfrm>
          <a:off x="4737100" y="1044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108602</xdr:rowOff>
    </xdr:from>
    <xdr:ext cx="762000" cy="259045"/>
    <xdr:sp macro="" textlink="">
      <xdr:nvSpPr>
        <xdr:cNvPr id="191" name="扶助費最大値テキスト"/>
        <xdr:cNvSpPr txBox="1"/>
      </xdr:nvSpPr>
      <xdr:spPr>
        <a:xfrm>
          <a:off x="4914900" y="885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22225</xdr:rowOff>
    </xdr:from>
    <xdr:to>
      <xdr:col>24</xdr:col>
      <xdr:colOff>114300</xdr:colOff>
      <xdr:row>53</xdr:row>
      <xdr:rowOff>22225</xdr:rowOff>
    </xdr:to>
    <xdr:cxnSp macro="">
      <xdr:nvCxnSpPr>
        <xdr:cNvPr id="192" name="直線コネクタ 191"/>
        <xdr:cNvCxnSpPr/>
      </xdr:nvCxnSpPr>
      <xdr:spPr>
        <a:xfrm>
          <a:off x="4737100" y="910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22225</xdr:rowOff>
    </xdr:from>
    <xdr:to>
      <xdr:col>24</xdr:col>
      <xdr:colOff>25400</xdr:colOff>
      <xdr:row>60</xdr:row>
      <xdr:rowOff>155575</xdr:rowOff>
    </xdr:to>
    <xdr:cxnSp macro="">
      <xdr:nvCxnSpPr>
        <xdr:cNvPr id="193" name="直線コネクタ 192"/>
        <xdr:cNvCxnSpPr/>
      </xdr:nvCxnSpPr>
      <xdr:spPr>
        <a:xfrm>
          <a:off x="3987800" y="1030922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4"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5" name="フローチャート: 判断 194"/>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22225</xdr:rowOff>
    </xdr:from>
    <xdr:to>
      <xdr:col>19</xdr:col>
      <xdr:colOff>187325</xdr:colOff>
      <xdr:row>61</xdr:row>
      <xdr:rowOff>50800</xdr:rowOff>
    </xdr:to>
    <xdr:cxnSp macro="">
      <xdr:nvCxnSpPr>
        <xdr:cNvPr id="196" name="直線コネクタ 195"/>
        <xdr:cNvCxnSpPr/>
      </xdr:nvCxnSpPr>
      <xdr:spPr>
        <a:xfrm flipV="1">
          <a:off x="3098800" y="103092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28575</xdr:rowOff>
    </xdr:from>
    <xdr:to>
      <xdr:col>20</xdr:col>
      <xdr:colOff>38100</xdr:colOff>
      <xdr:row>56</xdr:row>
      <xdr:rowOff>130175</xdr:rowOff>
    </xdr:to>
    <xdr:sp macro="" textlink="">
      <xdr:nvSpPr>
        <xdr:cNvPr id="197" name="フローチャート: 判断 196"/>
        <xdr:cNvSpPr/>
      </xdr:nvSpPr>
      <xdr:spPr>
        <a:xfrm>
          <a:off x="3937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140352</xdr:rowOff>
    </xdr:from>
    <xdr:ext cx="736600" cy="259045"/>
    <xdr:sp macro="" textlink="">
      <xdr:nvSpPr>
        <xdr:cNvPr id="198" name="テキスト ボックス 197"/>
        <xdr:cNvSpPr txBox="1"/>
      </xdr:nvSpPr>
      <xdr:spPr>
        <a:xfrm>
          <a:off x="3606800" y="9398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41275</xdr:rowOff>
    </xdr:from>
    <xdr:to>
      <xdr:col>15</xdr:col>
      <xdr:colOff>98425</xdr:colOff>
      <xdr:row>61</xdr:row>
      <xdr:rowOff>50800</xdr:rowOff>
    </xdr:to>
    <xdr:cxnSp macro="">
      <xdr:nvCxnSpPr>
        <xdr:cNvPr id="199" name="直線コネクタ 198"/>
        <xdr:cNvCxnSpPr/>
      </xdr:nvCxnSpPr>
      <xdr:spPr>
        <a:xfrm>
          <a:off x="2209800" y="104997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200" name="フローチャート: 判断 199"/>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01" name="テキスト ボックス 200"/>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61</xdr:row>
      <xdr:rowOff>41275</xdr:rowOff>
    </xdr:to>
    <xdr:cxnSp macro="">
      <xdr:nvCxnSpPr>
        <xdr:cNvPr id="202" name="直線コネクタ 201"/>
        <xdr:cNvCxnSpPr/>
      </xdr:nvCxnSpPr>
      <xdr:spPr>
        <a:xfrm>
          <a:off x="1320800" y="1033780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3" name="フローチャート: 判断 202"/>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4" name="テキスト ボックス 203"/>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05" name="フローチャート: 判断 204"/>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06" name="テキスト ボックス 205"/>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104775</xdr:rowOff>
    </xdr:from>
    <xdr:to>
      <xdr:col>24</xdr:col>
      <xdr:colOff>76200</xdr:colOff>
      <xdr:row>61</xdr:row>
      <xdr:rowOff>34925</xdr:rowOff>
    </xdr:to>
    <xdr:sp macro="" textlink="">
      <xdr:nvSpPr>
        <xdr:cNvPr id="212" name="楕円 211"/>
        <xdr:cNvSpPr/>
      </xdr:nvSpPr>
      <xdr:spPr>
        <a:xfrm>
          <a:off x="47752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13352</xdr:rowOff>
    </xdr:from>
    <xdr:ext cx="762000" cy="259045"/>
    <xdr:sp macro="" textlink="">
      <xdr:nvSpPr>
        <xdr:cNvPr id="213" name="扶助費該当値テキスト"/>
        <xdr:cNvSpPr txBox="1"/>
      </xdr:nvSpPr>
      <xdr:spPr>
        <a:xfrm>
          <a:off x="4914900" y="1030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142875</xdr:rowOff>
    </xdr:from>
    <xdr:to>
      <xdr:col>20</xdr:col>
      <xdr:colOff>38100</xdr:colOff>
      <xdr:row>60</xdr:row>
      <xdr:rowOff>73025</xdr:rowOff>
    </xdr:to>
    <xdr:sp macro="" textlink="">
      <xdr:nvSpPr>
        <xdr:cNvPr id="214" name="楕円 213"/>
        <xdr:cNvSpPr/>
      </xdr:nvSpPr>
      <xdr:spPr>
        <a:xfrm>
          <a:off x="3937000" y="102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57802</xdr:rowOff>
    </xdr:from>
    <xdr:ext cx="736600" cy="259045"/>
    <xdr:sp macro="" textlink="">
      <xdr:nvSpPr>
        <xdr:cNvPr id="215" name="テキスト ボックス 214"/>
        <xdr:cNvSpPr txBox="1"/>
      </xdr:nvSpPr>
      <xdr:spPr>
        <a:xfrm>
          <a:off x="3606800" y="1034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0</xdr:rowOff>
    </xdr:from>
    <xdr:to>
      <xdr:col>15</xdr:col>
      <xdr:colOff>149225</xdr:colOff>
      <xdr:row>61</xdr:row>
      <xdr:rowOff>101600</xdr:rowOff>
    </xdr:to>
    <xdr:sp macro="" textlink="">
      <xdr:nvSpPr>
        <xdr:cNvPr id="216" name="楕円 215"/>
        <xdr:cNvSpPr/>
      </xdr:nvSpPr>
      <xdr:spPr>
        <a:xfrm>
          <a:off x="3048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86377</xdr:rowOff>
    </xdr:from>
    <xdr:ext cx="762000" cy="259045"/>
    <xdr:sp macro="" textlink="">
      <xdr:nvSpPr>
        <xdr:cNvPr id="217" name="テキスト ボックス 216"/>
        <xdr:cNvSpPr txBox="1"/>
      </xdr:nvSpPr>
      <xdr:spPr>
        <a:xfrm>
          <a:off x="2717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161925</xdr:rowOff>
    </xdr:from>
    <xdr:to>
      <xdr:col>11</xdr:col>
      <xdr:colOff>60325</xdr:colOff>
      <xdr:row>61</xdr:row>
      <xdr:rowOff>92075</xdr:rowOff>
    </xdr:to>
    <xdr:sp macro="" textlink="">
      <xdr:nvSpPr>
        <xdr:cNvPr id="218" name="楕円 217"/>
        <xdr:cNvSpPr/>
      </xdr:nvSpPr>
      <xdr:spPr>
        <a:xfrm>
          <a:off x="2159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76852</xdr:rowOff>
    </xdr:from>
    <xdr:ext cx="762000" cy="259045"/>
    <xdr:sp macro="" textlink="">
      <xdr:nvSpPr>
        <xdr:cNvPr id="219" name="テキスト ボックス 218"/>
        <xdr:cNvSpPr txBox="1"/>
      </xdr:nvSpPr>
      <xdr:spPr>
        <a:xfrm>
          <a:off x="18288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20" name="楕円 219"/>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21" name="テキスト ボックス 220"/>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その他のうち、大半を占めるのは繰出金であるが、内容としては、国民健康保険、後期高齢者医療保険及び介護保険にかかるものとなっている。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なお、後期高齢者医療保険事業に対する繰出金の減少に伴い、繰出金（歳出ベース）は微減となっている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6" name="直線コネクタ 23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7" name="テキスト ボックス 23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8" name="直線コネクタ 23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9" name="テキスト ボックス 23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40" name="直線コネクタ 23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1" name="テキスト ボックス 24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2" name="直線コネクタ 24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3" name="テキスト ボックス 24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7" name="直線コネクタ 246"/>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8"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9" name="直線コネクタ 248"/>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50"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51" name="直線コネクタ 250"/>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110998</xdr:rowOff>
    </xdr:to>
    <xdr:cxnSp macro="">
      <xdr:nvCxnSpPr>
        <xdr:cNvPr id="252" name="直線コネクタ 251"/>
        <xdr:cNvCxnSpPr/>
      </xdr:nvCxnSpPr>
      <xdr:spPr>
        <a:xfrm>
          <a:off x="15671800" y="95224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156718</xdr:rowOff>
    </xdr:to>
    <xdr:cxnSp macro="">
      <xdr:nvCxnSpPr>
        <xdr:cNvPr id="255" name="直線コネクタ 254"/>
        <xdr:cNvCxnSpPr/>
      </xdr:nvCxnSpPr>
      <xdr:spPr>
        <a:xfrm flipV="1">
          <a:off x="14782800" y="95224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6" name="フローチャート: 判断 255"/>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57" name="テキスト ボックス 256"/>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56134</xdr:rowOff>
    </xdr:from>
    <xdr:to>
      <xdr:col>73</xdr:col>
      <xdr:colOff>180975</xdr:colOff>
      <xdr:row>55</xdr:row>
      <xdr:rowOff>156718</xdr:rowOff>
    </xdr:to>
    <xdr:cxnSp macro="">
      <xdr:nvCxnSpPr>
        <xdr:cNvPr id="258" name="直線コネクタ 257"/>
        <xdr:cNvCxnSpPr/>
      </xdr:nvCxnSpPr>
      <xdr:spPr>
        <a:xfrm>
          <a:off x="13893800" y="94858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9" name="フローチャート: 判断 258"/>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121429</xdr:rowOff>
    </xdr:from>
    <xdr:ext cx="762000" cy="259045"/>
    <xdr:sp macro="" textlink="">
      <xdr:nvSpPr>
        <xdr:cNvPr id="260" name="テキスト ボックス 259"/>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56134</xdr:rowOff>
    </xdr:from>
    <xdr:to>
      <xdr:col>69</xdr:col>
      <xdr:colOff>92075</xdr:colOff>
      <xdr:row>55</xdr:row>
      <xdr:rowOff>74422</xdr:rowOff>
    </xdr:to>
    <xdr:cxnSp macro="">
      <xdr:nvCxnSpPr>
        <xdr:cNvPr id="261" name="直線コネクタ 260"/>
        <xdr:cNvCxnSpPr/>
      </xdr:nvCxnSpPr>
      <xdr:spPr>
        <a:xfrm flipV="1">
          <a:off x="13004800" y="9485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62" name="フローチャート: 判断 261"/>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84853</xdr:rowOff>
    </xdr:from>
    <xdr:ext cx="762000" cy="259045"/>
    <xdr:sp macro="" textlink="">
      <xdr:nvSpPr>
        <xdr:cNvPr id="263" name="テキスト ボックス 262"/>
        <xdr:cNvSpPr txBox="1"/>
      </xdr:nvSpPr>
      <xdr:spPr>
        <a:xfrm>
          <a:off x="13512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4" name="フローチャート: 判断 263"/>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5" name="テキスト ボックス 264"/>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60198</xdr:rowOff>
    </xdr:from>
    <xdr:to>
      <xdr:col>82</xdr:col>
      <xdr:colOff>158750</xdr:colOff>
      <xdr:row>55</xdr:row>
      <xdr:rowOff>161798</xdr:rowOff>
    </xdr:to>
    <xdr:sp macro="" textlink="">
      <xdr:nvSpPr>
        <xdr:cNvPr id="271" name="楕円 270"/>
        <xdr:cNvSpPr/>
      </xdr:nvSpPr>
      <xdr:spPr>
        <a:xfrm>
          <a:off x="16459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76725</xdr:rowOff>
    </xdr:from>
    <xdr:ext cx="762000" cy="259045"/>
    <xdr:sp macro="" textlink="">
      <xdr:nvSpPr>
        <xdr:cNvPr id="272" name="その他該当値テキスト"/>
        <xdr:cNvSpPr txBox="1"/>
      </xdr:nvSpPr>
      <xdr:spPr>
        <a:xfrm>
          <a:off x="16598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3" name="楕円 272"/>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4" name="テキスト ボックス 273"/>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105918</xdr:rowOff>
    </xdr:from>
    <xdr:to>
      <xdr:col>74</xdr:col>
      <xdr:colOff>31750</xdr:colOff>
      <xdr:row>56</xdr:row>
      <xdr:rowOff>36068</xdr:rowOff>
    </xdr:to>
    <xdr:sp macro="" textlink="">
      <xdr:nvSpPr>
        <xdr:cNvPr id="275" name="楕円 274"/>
        <xdr:cNvSpPr/>
      </xdr:nvSpPr>
      <xdr:spPr>
        <a:xfrm>
          <a:off x="14732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46245</xdr:rowOff>
    </xdr:from>
    <xdr:ext cx="762000" cy="259045"/>
    <xdr:sp macro="" textlink="">
      <xdr:nvSpPr>
        <xdr:cNvPr id="276" name="テキスト ボックス 275"/>
        <xdr:cNvSpPr txBox="1"/>
      </xdr:nvSpPr>
      <xdr:spPr>
        <a:xfrm>
          <a:off x="14401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5334</xdr:rowOff>
    </xdr:from>
    <xdr:to>
      <xdr:col>69</xdr:col>
      <xdr:colOff>142875</xdr:colOff>
      <xdr:row>55</xdr:row>
      <xdr:rowOff>106934</xdr:rowOff>
    </xdr:to>
    <xdr:sp macro="" textlink="">
      <xdr:nvSpPr>
        <xdr:cNvPr id="277" name="楕円 276"/>
        <xdr:cNvSpPr/>
      </xdr:nvSpPr>
      <xdr:spPr>
        <a:xfrm>
          <a:off x="13843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117111</xdr:rowOff>
    </xdr:from>
    <xdr:ext cx="762000" cy="259045"/>
    <xdr:sp macro="" textlink="">
      <xdr:nvSpPr>
        <xdr:cNvPr id="278" name="テキスト ボックス 277"/>
        <xdr:cNvSpPr txBox="1"/>
      </xdr:nvSpPr>
      <xdr:spPr>
        <a:xfrm>
          <a:off x="13512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23622</xdr:rowOff>
    </xdr:from>
    <xdr:to>
      <xdr:col>65</xdr:col>
      <xdr:colOff>53975</xdr:colOff>
      <xdr:row>55</xdr:row>
      <xdr:rowOff>125222</xdr:rowOff>
    </xdr:to>
    <xdr:sp macro="" textlink="">
      <xdr:nvSpPr>
        <xdr:cNvPr id="279" name="楕円 278"/>
        <xdr:cNvSpPr/>
      </xdr:nvSpPr>
      <xdr:spPr>
        <a:xfrm>
          <a:off x="12954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135399</xdr:rowOff>
    </xdr:from>
    <xdr:ext cx="762000" cy="259045"/>
    <xdr:sp macro="" textlink="">
      <xdr:nvSpPr>
        <xdr:cNvPr id="280" name="テキスト ボックス 279"/>
        <xdr:cNvSpPr txBox="1"/>
      </xdr:nvSpPr>
      <xdr:spPr>
        <a:xfrm>
          <a:off x="12623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本市では、消防組合や清掃施設組合などの一部事務組合に加え、市立病院に対する補助金（繰出金）があることにより、類似団体平均を上回ることとなっている。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なお、市立病院への繰出金のうち経常的なものは、繰出額の算出方法の見直しもあって、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億円から</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10.4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億円へと増加が続いていたが、経営状況改善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以降は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程度を推移している。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5" name="直線コネクタ 294"/>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6" name="テキスト ボックス 295"/>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9" name="直線コネクタ 298"/>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0" name="テキスト ボックス 299"/>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3" name="直線コネクタ 302"/>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4"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5" name="直線コネクタ 304"/>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6"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7" name="直線コネクタ 306"/>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127000</xdr:rowOff>
    </xdr:from>
    <xdr:to>
      <xdr:col>82</xdr:col>
      <xdr:colOff>107950</xdr:colOff>
      <xdr:row>39</xdr:row>
      <xdr:rowOff>132715</xdr:rowOff>
    </xdr:to>
    <xdr:cxnSp macro="">
      <xdr:nvCxnSpPr>
        <xdr:cNvPr id="308" name="直線コネクタ 307"/>
        <xdr:cNvCxnSpPr/>
      </xdr:nvCxnSpPr>
      <xdr:spPr>
        <a:xfrm flipV="1">
          <a:off x="15671800" y="68135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121302</xdr:rowOff>
    </xdr:from>
    <xdr:ext cx="762000" cy="259045"/>
    <xdr:sp macro="" textlink="">
      <xdr:nvSpPr>
        <xdr:cNvPr id="309" name="補助費等平均値テキスト"/>
        <xdr:cNvSpPr txBox="1"/>
      </xdr:nvSpPr>
      <xdr:spPr>
        <a:xfrm>
          <a:off x="16598900" y="6293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10" name="フローチャート: 判断 309"/>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132715</xdr:rowOff>
    </xdr:from>
    <xdr:to>
      <xdr:col>78</xdr:col>
      <xdr:colOff>69850</xdr:colOff>
      <xdr:row>40</xdr:row>
      <xdr:rowOff>24130</xdr:rowOff>
    </xdr:to>
    <xdr:cxnSp macro="">
      <xdr:nvCxnSpPr>
        <xdr:cNvPr id="311" name="直線コネクタ 310"/>
        <xdr:cNvCxnSpPr/>
      </xdr:nvCxnSpPr>
      <xdr:spPr>
        <a:xfrm flipV="1">
          <a:off x="14782800" y="68192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2" name="フローチャート: 判断 311"/>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33672</xdr:rowOff>
    </xdr:from>
    <xdr:ext cx="736600" cy="259045"/>
    <xdr:sp macro="" textlink="">
      <xdr:nvSpPr>
        <xdr:cNvPr id="313" name="テキスト ボックス 312"/>
        <xdr:cNvSpPr txBox="1"/>
      </xdr:nvSpPr>
      <xdr:spPr>
        <a:xfrm>
          <a:off x="15290800" y="6205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161290</xdr:rowOff>
    </xdr:from>
    <xdr:to>
      <xdr:col>73</xdr:col>
      <xdr:colOff>180975</xdr:colOff>
      <xdr:row>40</xdr:row>
      <xdr:rowOff>24130</xdr:rowOff>
    </xdr:to>
    <xdr:cxnSp macro="">
      <xdr:nvCxnSpPr>
        <xdr:cNvPr id="314" name="直線コネクタ 313"/>
        <xdr:cNvCxnSpPr/>
      </xdr:nvCxnSpPr>
      <xdr:spPr>
        <a:xfrm>
          <a:off x="13893800" y="6847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5" name="フローチャート: 判断 314"/>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33672</xdr:rowOff>
    </xdr:from>
    <xdr:ext cx="762000" cy="259045"/>
    <xdr:sp macro="" textlink="">
      <xdr:nvSpPr>
        <xdr:cNvPr id="316" name="テキスト ボックス 315"/>
        <xdr:cNvSpPr txBox="1"/>
      </xdr:nvSpPr>
      <xdr:spPr>
        <a:xfrm>
          <a:off x="14401800" y="62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104140</xdr:rowOff>
    </xdr:from>
    <xdr:to>
      <xdr:col>69</xdr:col>
      <xdr:colOff>92075</xdr:colOff>
      <xdr:row>39</xdr:row>
      <xdr:rowOff>161290</xdr:rowOff>
    </xdr:to>
    <xdr:cxnSp macro="">
      <xdr:nvCxnSpPr>
        <xdr:cNvPr id="317" name="直線コネクタ 316"/>
        <xdr:cNvCxnSpPr/>
      </xdr:nvCxnSpPr>
      <xdr:spPr>
        <a:xfrm>
          <a:off x="13004800" y="67906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8" name="フローチャート: 判断 317"/>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33672</xdr:rowOff>
    </xdr:from>
    <xdr:ext cx="762000" cy="259045"/>
    <xdr:sp macro="" textlink="">
      <xdr:nvSpPr>
        <xdr:cNvPr id="319" name="テキスト ボックス 318"/>
        <xdr:cNvSpPr txBox="1"/>
      </xdr:nvSpPr>
      <xdr:spPr>
        <a:xfrm>
          <a:off x="13512800" y="62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121920</xdr:rowOff>
    </xdr:from>
    <xdr:to>
      <xdr:col>65</xdr:col>
      <xdr:colOff>53975</xdr:colOff>
      <xdr:row>38</xdr:row>
      <xdr:rowOff>52070</xdr:rowOff>
    </xdr:to>
    <xdr:sp macro="" textlink="">
      <xdr:nvSpPr>
        <xdr:cNvPr id="320" name="フローチャート: 判断 319"/>
        <xdr:cNvSpPr/>
      </xdr:nvSpPr>
      <xdr:spPr>
        <a:xfrm>
          <a:off x="12954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62247</xdr:rowOff>
    </xdr:from>
    <xdr:ext cx="762000" cy="259045"/>
    <xdr:sp macro="" textlink="">
      <xdr:nvSpPr>
        <xdr:cNvPr id="321" name="テキスト ボックス 320"/>
        <xdr:cNvSpPr txBox="1"/>
      </xdr:nvSpPr>
      <xdr:spPr>
        <a:xfrm>
          <a:off x="12623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76200</xdr:rowOff>
    </xdr:from>
    <xdr:to>
      <xdr:col>82</xdr:col>
      <xdr:colOff>158750</xdr:colOff>
      <xdr:row>40</xdr:row>
      <xdr:rowOff>6350</xdr:rowOff>
    </xdr:to>
    <xdr:sp macro="" textlink="">
      <xdr:nvSpPr>
        <xdr:cNvPr id="327" name="楕円 326"/>
        <xdr:cNvSpPr/>
      </xdr:nvSpPr>
      <xdr:spPr>
        <a:xfrm>
          <a:off x="164592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48277</xdr:rowOff>
    </xdr:from>
    <xdr:ext cx="762000" cy="259045"/>
    <xdr:sp macro="" textlink="">
      <xdr:nvSpPr>
        <xdr:cNvPr id="328" name="補助費等該当値テキスト"/>
        <xdr:cNvSpPr txBox="1"/>
      </xdr:nvSpPr>
      <xdr:spPr>
        <a:xfrm>
          <a:off x="165989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81915</xdr:rowOff>
    </xdr:from>
    <xdr:to>
      <xdr:col>78</xdr:col>
      <xdr:colOff>120650</xdr:colOff>
      <xdr:row>40</xdr:row>
      <xdr:rowOff>12065</xdr:rowOff>
    </xdr:to>
    <xdr:sp macro="" textlink="">
      <xdr:nvSpPr>
        <xdr:cNvPr id="329" name="楕円 328"/>
        <xdr:cNvSpPr/>
      </xdr:nvSpPr>
      <xdr:spPr>
        <a:xfrm>
          <a:off x="15621000" y="67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168292</xdr:rowOff>
    </xdr:from>
    <xdr:ext cx="736600" cy="259045"/>
    <xdr:sp macro="" textlink="">
      <xdr:nvSpPr>
        <xdr:cNvPr id="330" name="テキスト ボックス 329"/>
        <xdr:cNvSpPr txBox="1"/>
      </xdr:nvSpPr>
      <xdr:spPr>
        <a:xfrm>
          <a:off x="15290800" y="6854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144780</xdr:rowOff>
    </xdr:from>
    <xdr:to>
      <xdr:col>74</xdr:col>
      <xdr:colOff>31750</xdr:colOff>
      <xdr:row>40</xdr:row>
      <xdr:rowOff>74930</xdr:rowOff>
    </xdr:to>
    <xdr:sp macro="" textlink="">
      <xdr:nvSpPr>
        <xdr:cNvPr id="331" name="楕円 330"/>
        <xdr:cNvSpPr/>
      </xdr:nvSpPr>
      <xdr:spPr>
        <a:xfrm>
          <a:off x="147320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59707</xdr:rowOff>
    </xdr:from>
    <xdr:ext cx="762000" cy="259045"/>
    <xdr:sp macro="" textlink="">
      <xdr:nvSpPr>
        <xdr:cNvPr id="332" name="テキスト ボックス 331"/>
        <xdr:cNvSpPr txBox="1"/>
      </xdr:nvSpPr>
      <xdr:spPr>
        <a:xfrm>
          <a:off x="14401800" y="691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110490</xdr:rowOff>
    </xdr:from>
    <xdr:to>
      <xdr:col>69</xdr:col>
      <xdr:colOff>142875</xdr:colOff>
      <xdr:row>40</xdr:row>
      <xdr:rowOff>40640</xdr:rowOff>
    </xdr:to>
    <xdr:sp macro="" textlink="">
      <xdr:nvSpPr>
        <xdr:cNvPr id="333" name="楕円 332"/>
        <xdr:cNvSpPr/>
      </xdr:nvSpPr>
      <xdr:spPr>
        <a:xfrm>
          <a:off x="13843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25417</xdr:rowOff>
    </xdr:from>
    <xdr:ext cx="762000" cy="259045"/>
    <xdr:sp macro="" textlink="">
      <xdr:nvSpPr>
        <xdr:cNvPr id="334" name="テキスト ボックス 333"/>
        <xdr:cNvSpPr txBox="1"/>
      </xdr:nvSpPr>
      <xdr:spPr>
        <a:xfrm>
          <a:off x="13512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53340</xdr:rowOff>
    </xdr:from>
    <xdr:to>
      <xdr:col>65</xdr:col>
      <xdr:colOff>53975</xdr:colOff>
      <xdr:row>39</xdr:row>
      <xdr:rowOff>154940</xdr:rowOff>
    </xdr:to>
    <xdr:sp macro="" textlink="">
      <xdr:nvSpPr>
        <xdr:cNvPr id="335" name="楕円 334"/>
        <xdr:cNvSpPr/>
      </xdr:nvSpPr>
      <xdr:spPr>
        <a:xfrm>
          <a:off x="129540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139717</xdr:rowOff>
    </xdr:from>
    <xdr:ext cx="762000" cy="259045"/>
    <xdr:sp macro="" textlink="">
      <xdr:nvSpPr>
        <xdr:cNvPr id="336" name="テキスト ボックス 335"/>
        <xdr:cNvSpPr txBox="1"/>
      </xdr:nvSpPr>
      <xdr:spPr>
        <a:xfrm>
          <a:off x="12623800" y="682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失業対策事業、改良住宅建設事業、地域改善対策事業、過疎対策事業など旧産炭・過疎地域特有の公共事業を実施し、多くの地方債残高を抱えることとなったため、公債費に係る経常収支比率が類似団体平均より高くなっていた。しかしながら、新規地方債の借入抑制を行ってきた結果、地方債残高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年度末で</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320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億円であったものが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以降</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250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前後を推移</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しており、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近年</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は公債費に係る経常収支比率が類似団体平均を</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数</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ポイント下回る状況が続いている。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4" name="直線コネクタ 363"/>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7"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8" name="直線コネクタ 367"/>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75</xdr:row>
      <xdr:rowOff>24130</xdr:rowOff>
    </xdr:to>
    <xdr:cxnSp macro="">
      <xdr:nvCxnSpPr>
        <xdr:cNvPr id="369" name="直線コネクタ 368"/>
        <xdr:cNvCxnSpPr/>
      </xdr:nvCxnSpPr>
      <xdr:spPr>
        <a:xfrm>
          <a:off x="3987800" y="12814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0"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1" name="フローチャート: 判断 370"/>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75</xdr:row>
      <xdr:rowOff>16510</xdr:rowOff>
    </xdr:to>
    <xdr:cxnSp macro="">
      <xdr:nvCxnSpPr>
        <xdr:cNvPr id="372" name="直線コネクタ 371"/>
        <xdr:cNvCxnSpPr/>
      </xdr:nvCxnSpPr>
      <xdr:spPr>
        <a:xfrm flipV="1">
          <a:off x="3098800" y="12814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3" name="フローチャート: 判断 37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4" name="テキスト ボックス 373"/>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75</xdr:row>
      <xdr:rowOff>16510</xdr:rowOff>
    </xdr:to>
    <xdr:cxnSp macro="">
      <xdr:nvCxnSpPr>
        <xdr:cNvPr id="375" name="直線コネクタ 374"/>
        <xdr:cNvCxnSpPr/>
      </xdr:nvCxnSpPr>
      <xdr:spPr>
        <a:xfrm>
          <a:off x="2209800" y="12791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6" name="フローチャート: 判断 375"/>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77" name="テキスト ボックス 376"/>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75</xdr:row>
      <xdr:rowOff>69850</xdr:rowOff>
    </xdr:to>
    <xdr:cxnSp macro="">
      <xdr:nvCxnSpPr>
        <xdr:cNvPr id="378" name="直線コネクタ 377"/>
        <xdr:cNvCxnSpPr/>
      </xdr:nvCxnSpPr>
      <xdr:spPr>
        <a:xfrm flipV="1">
          <a:off x="1320800" y="127914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9" name="フローチャート: 判断 378"/>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48277</xdr:rowOff>
    </xdr:from>
    <xdr:ext cx="762000" cy="259045"/>
    <xdr:sp macro="" textlink="">
      <xdr:nvSpPr>
        <xdr:cNvPr id="380" name="テキスト ボックス 379"/>
        <xdr:cNvSpPr txBox="1"/>
      </xdr:nvSpPr>
      <xdr:spPr>
        <a:xfrm>
          <a:off x="1828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81" name="フローチャート: 判断 380"/>
        <xdr:cNvSpPr/>
      </xdr:nvSpPr>
      <xdr:spPr>
        <a:xfrm>
          <a:off x="1270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124477</xdr:rowOff>
    </xdr:from>
    <xdr:ext cx="762000" cy="259045"/>
    <xdr:sp macro="" textlink="">
      <xdr:nvSpPr>
        <xdr:cNvPr id="382" name="テキスト ボックス 381"/>
        <xdr:cNvSpPr txBox="1"/>
      </xdr:nvSpPr>
      <xdr:spPr>
        <a:xfrm>
          <a:off x="939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88" name="楕円 387"/>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89"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90" name="楕円 389"/>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91" name="テキスト ボックス 390"/>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137160</xdr:rowOff>
    </xdr:from>
    <xdr:to>
      <xdr:col>15</xdr:col>
      <xdr:colOff>149225</xdr:colOff>
      <xdr:row>75</xdr:row>
      <xdr:rowOff>67310</xdr:rowOff>
    </xdr:to>
    <xdr:sp macro="" textlink="">
      <xdr:nvSpPr>
        <xdr:cNvPr id="392" name="楕円 391"/>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93" name="テキスト ボックス 392"/>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53340</xdr:rowOff>
    </xdr:from>
    <xdr:to>
      <xdr:col>11</xdr:col>
      <xdr:colOff>60325</xdr:colOff>
      <xdr:row>74</xdr:row>
      <xdr:rowOff>154940</xdr:rowOff>
    </xdr:to>
    <xdr:sp macro="" textlink="">
      <xdr:nvSpPr>
        <xdr:cNvPr id="394" name="楕円 393"/>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165117</xdr:rowOff>
    </xdr:from>
    <xdr:ext cx="762000" cy="259045"/>
    <xdr:sp macro="" textlink="">
      <xdr:nvSpPr>
        <xdr:cNvPr id="395" name="テキスト ボックス 394"/>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96" name="楕円 395"/>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97" name="テキスト ボックス 396"/>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公債費以外については、概ね類似団体平均の割合で推移してきたが、物件費及び補助費等の増や類似団体平均を大幅に上回っている扶助費の影響により、悪化</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が続いて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年度も類似団体平均に比べ、</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ポイント高い値となっている。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経常収支比率の改善には、市税等の経常一般財源の増収に加え、特に扶助費の削減が重要であるが、現下の経済情勢を踏まえると、困難を伴うものとなっている。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3" name="直線コネクタ 422"/>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4"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5" name="直線コネクタ 424"/>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6"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7" name="直線コネクタ 426"/>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88137</xdr:rowOff>
    </xdr:from>
    <xdr:to>
      <xdr:col>82</xdr:col>
      <xdr:colOff>107950</xdr:colOff>
      <xdr:row>80</xdr:row>
      <xdr:rowOff>3556</xdr:rowOff>
    </xdr:to>
    <xdr:cxnSp macro="">
      <xdr:nvCxnSpPr>
        <xdr:cNvPr id="428" name="直線コネクタ 427"/>
        <xdr:cNvCxnSpPr/>
      </xdr:nvCxnSpPr>
      <xdr:spPr>
        <a:xfrm>
          <a:off x="15671800" y="13632687"/>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29" name="公債費以外平均値テキスト"/>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0" name="フローチャート: 判断 429"/>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88137</xdr:rowOff>
    </xdr:from>
    <xdr:to>
      <xdr:col>78</xdr:col>
      <xdr:colOff>69850</xdr:colOff>
      <xdr:row>80</xdr:row>
      <xdr:rowOff>17272</xdr:rowOff>
    </xdr:to>
    <xdr:cxnSp macro="">
      <xdr:nvCxnSpPr>
        <xdr:cNvPr id="431" name="直線コネクタ 430"/>
        <xdr:cNvCxnSpPr/>
      </xdr:nvCxnSpPr>
      <xdr:spPr>
        <a:xfrm flipV="1">
          <a:off x="14782800" y="136326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2" name="フローチャート: 判断 431"/>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33" name="テキスト ボックス 432"/>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80</xdr:row>
      <xdr:rowOff>17272</xdr:rowOff>
    </xdr:to>
    <xdr:cxnSp macro="">
      <xdr:nvCxnSpPr>
        <xdr:cNvPr id="434" name="直線コネクタ 433"/>
        <xdr:cNvCxnSpPr/>
      </xdr:nvCxnSpPr>
      <xdr:spPr>
        <a:xfrm>
          <a:off x="13893800" y="136144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5" name="フローチャート: 判断 434"/>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6" name="テキスト ボックス 435"/>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154432</xdr:rowOff>
    </xdr:from>
    <xdr:to>
      <xdr:col>69</xdr:col>
      <xdr:colOff>92075</xdr:colOff>
      <xdr:row>79</xdr:row>
      <xdr:rowOff>69850</xdr:rowOff>
    </xdr:to>
    <xdr:cxnSp macro="">
      <xdr:nvCxnSpPr>
        <xdr:cNvPr id="437" name="直線コネクタ 436"/>
        <xdr:cNvCxnSpPr/>
      </xdr:nvCxnSpPr>
      <xdr:spPr>
        <a:xfrm>
          <a:off x="13004800" y="135275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8" name="フローチャート: 判断 437"/>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9" name="テキスト ボックス 438"/>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0" name="フローチャート: 判断 439"/>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41" name="テキスト ボックス 440"/>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124206</xdr:rowOff>
    </xdr:from>
    <xdr:to>
      <xdr:col>82</xdr:col>
      <xdr:colOff>158750</xdr:colOff>
      <xdr:row>80</xdr:row>
      <xdr:rowOff>54356</xdr:rowOff>
    </xdr:to>
    <xdr:sp macro="" textlink="">
      <xdr:nvSpPr>
        <xdr:cNvPr id="447" name="楕円 446"/>
        <xdr:cNvSpPr/>
      </xdr:nvSpPr>
      <xdr:spPr>
        <a:xfrm>
          <a:off x="16459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32783</xdr:rowOff>
    </xdr:from>
    <xdr:ext cx="762000" cy="259045"/>
    <xdr:sp macro="" textlink="">
      <xdr:nvSpPr>
        <xdr:cNvPr id="448" name="公債費以外該当値テキスト"/>
        <xdr:cNvSpPr txBox="1"/>
      </xdr:nvSpPr>
      <xdr:spPr>
        <a:xfrm>
          <a:off x="16598900" y="1357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37337</xdr:rowOff>
    </xdr:from>
    <xdr:to>
      <xdr:col>78</xdr:col>
      <xdr:colOff>120650</xdr:colOff>
      <xdr:row>79</xdr:row>
      <xdr:rowOff>138937</xdr:rowOff>
    </xdr:to>
    <xdr:sp macro="" textlink="">
      <xdr:nvSpPr>
        <xdr:cNvPr id="449" name="楕円 448"/>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123714</xdr:rowOff>
    </xdr:from>
    <xdr:ext cx="736600" cy="259045"/>
    <xdr:sp macro="" textlink="">
      <xdr:nvSpPr>
        <xdr:cNvPr id="450" name="テキスト ボックス 449"/>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137922</xdr:rowOff>
    </xdr:from>
    <xdr:to>
      <xdr:col>74</xdr:col>
      <xdr:colOff>31750</xdr:colOff>
      <xdr:row>80</xdr:row>
      <xdr:rowOff>68072</xdr:rowOff>
    </xdr:to>
    <xdr:sp macro="" textlink="">
      <xdr:nvSpPr>
        <xdr:cNvPr id="451" name="楕円 450"/>
        <xdr:cNvSpPr/>
      </xdr:nvSpPr>
      <xdr:spPr>
        <a:xfrm>
          <a:off x="14732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52849</xdr:rowOff>
    </xdr:from>
    <xdr:ext cx="762000" cy="259045"/>
    <xdr:sp macro="" textlink="">
      <xdr:nvSpPr>
        <xdr:cNvPr id="452" name="テキスト ボックス 451"/>
        <xdr:cNvSpPr txBox="1"/>
      </xdr:nvSpPr>
      <xdr:spPr>
        <a:xfrm>
          <a:off x="14401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3" name="楕円 452"/>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54" name="テキスト ボックス 453"/>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103632</xdr:rowOff>
    </xdr:from>
    <xdr:to>
      <xdr:col>65</xdr:col>
      <xdr:colOff>53975</xdr:colOff>
      <xdr:row>79</xdr:row>
      <xdr:rowOff>33782</xdr:rowOff>
    </xdr:to>
    <xdr:sp macro="" textlink="">
      <xdr:nvSpPr>
        <xdr:cNvPr id="455" name="楕円 454"/>
        <xdr:cNvSpPr/>
      </xdr:nvSpPr>
      <xdr:spPr>
        <a:xfrm>
          <a:off x="12954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18559</xdr:rowOff>
    </xdr:from>
    <xdr:ext cx="762000" cy="259045"/>
    <xdr:sp macro="" textlink="">
      <xdr:nvSpPr>
        <xdr:cNvPr id="456" name="テキスト ボックス 455"/>
        <xdr:cNvSpPr txBox="1"/>
      </xdr:nvSpPr>
      <xdr:spPr>
        <a:xfrm>
          <a:off x="12623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90500</xdr:rowOff>
    </xdr:from>
    <xdr:to>
      <xdr:col>29</xdr:col>
      <xdr:colOff>127000</xdr:colOff>
      <xdr:row>17</xdr:row>
      <xdr:rowOff>92731</xdr:rowOff>
    </xdr:to>
    <xdr:cxnSp macro="">
      <xdr:nvCxnSpPr>
        <xdr:cNvPr id="47" name="直線コネクタ 46"/>
        <xdr:cNvCxnSpPr/>
      </xdr:nvCxnSpPr>
      <xdr:spPr bwMode="auto">
        <a:xfrm>
          <a:off x="5003800" y="3052775"/>
          <a:ext cx="647700" cy="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21910</xdr:rowOff>
    </xdr:from>
    <xdr:ext cx="762000" cy="259045"/>
    <xdr:sp macro="" textlink="">
      <xdr:nvSpPr>
        <xdr:cNvPr id="48" name="人口1人当たり決算額の推移平均値テキスト130"/>
        <xdr:cNvSpPr txBox="1"/>
      </xdr:nvSpPr>
      <xdr:spPr>
        <a:xfrm>
          <a:off x="5740400" y="28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90500</xdr:rowOff>
    </xdr:from>
    <xdr:to>
      <xdr:col>26</xdr:col>
      <xdr:colOff>50800</xdr:colOff>
      <xdr:row>17</xdr:row>
      <xdr:rowOff>111335</xdr:rowOff>
    </xdr:to>
    <xdr:cxnSp macro="">
      <xdr:nvCxnSpPr>
        <xdr:cNvPr id="50" name="直線コネクタ 49"/>
        <xdr:cNvCxnSpPr/>
      </xdr:nvCxnSpPr>
      <xdr:spPr bwMode="auto">
        <a:xfrm flipV="1">
          <a:off x="4305300" y="3052775"/>
          <a:ext cx="698500" cy="20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121645</xdr:rowOff>
    </xdr:from>
    <xdr:ext cx="736600" cy="259045"/>
    <xdr:sp macro="" textlink="">
      <xdr:nvSpPr>
        <xdr:cNvPr id="52" name="テキスト ボックス 51"/>
        <xdr:cNvSpPr txBox="1"/>
      </xdr:nvSpPr>
      <xdr:spPr>
        <a:xfrm>
          <a:off x="4622800" y="274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106232</xdr:rowOff>
    </xdr:from>
    <xdr:to>
      <xdr:col>22</xdr:col>
      <xdr:colOff>114300</xdr:colOff>
      <xdr:row>17</xdr:row>
      <xdr:rowOff>111335</xdr:rowOff>
    </xdr:to>
    <xdr:cxnSp macro="">
      <xdr:nvCxnSpPr>
        <xdr:cNvPr id="53" name="直線コネクタ 52"/>
        <xdr:cNvCxnSpPr/>
      </xdr:nvCxnSpPr>
      <xdr:spPr bwMode="auto">
        <a:xfrm>
          <a:off x="3606800" y="3068507"/>
          <a:ext cx="698500" cy="5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133838</xdr:rowOff>
    </xdr:from>
    <xdr:ext cx="762000" cy="259045"/>
    <xdr:sp macro="" textlink="">
      <xdr:nvSpPr>
        <xdr:cNvPr id="55" name="テキスト ボックス 54"/>
        <xdr:cNvSpPr txBox="1"/>
      </xdr:nvSpPr>
      <xdr:spPr>
        <a:xfrm>
          <a:off x="3924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106232</xdr:rowOff>
    </xdr:from>
    <xdr:to>
      <xdr:col>18</xdr:col>
      <xdr:colOff>177800</xdr:colOff>
      <xdr:row>17</xdr:row>
      <xdr:rowOff>112656</xdr:rowOff>
    </xdr:to>
    <xdr:cxnSp macro="">
      <xdr:nvCxnSpPr>
        <xdr:cNvPr id="56" name="直線コネクタ 55"/>
        <xdr:cNvCxnSpPr/>
      </xdr:nvCxnSpPr>
      <xdr:spPr bwMode="auto">
        <a:xfrm flipV="1">
          <a:off x="2908300" y="3068507"/>
          <a:ext cx="698500" cy="6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156703</xdr:rowOff>
    </xdr:from>
    <xdr:ext cx="762000" cy="259045"/>
    <xdr:sp macro="" textlink="">
      <xdr:nvSpPr>
        <xdr:cNvPr id="58" name="テキスト ボックス 57"/>
        <xdr:cNvSpPr txBox="1"/>
      </xdr:nvSpPr>
      <xdr:spPr>
        <a:xfrm>
          <a:off x="32258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121955</xdr:rowOff>
    </xdr:from>
    <xdr:to>
      <xdr:col>15</xdr:col>
      <xdr:colOff>101600</xdr:colOff>
      <xdr:row>18</xdr:row>
      <xdr:rowOff>52105</xdr:rowOff>
    </xdr:to>
    <xdr:sp macro="" textlink="">
      <xdr:nvSpPr>
        <xdr:cNvPr id="59" name="フローチャート: 判断 58"/>
        <xdr:cNvSpPr/>
      </xdr:nvSpPr>
      <xdr:spPr bwMode="auto">
        <a:xfrm>
          <a:off x="2857500" y="308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36882</xdr:rowOff>
    </xdr:from>
    <xdr:ext cx="762000" cy="259045"/>
    <xdr:sp macro="" textlink="">
      <xdr:nvSpPr>
        <xdr:cNvPr id="60" name="テキスト ボックス 59"/>
        <xdr:cNvSpPr txBox="1"/>
      </xdr:nvSpPr>
      <xdr:spPr>
        <a:xfrm>
          <a:off x="2527300" y="317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41931</xdr:rowOff>
    </xdr:from>
    <xdr:to>
      <xdr:col>29</xdr:col>
      <xdr:colOff>177800</xdr:colOff>
      <xdr:row>17</xdr:row>
      <xdr:rowOff>143531</xdr:rowOff>
    </xdr:to>
    <xdr:sp macro="" textlink="">
      <xdr:nvSpPr>
        <xdr:cNvPr id="66" name="楕円 65"/>
        <xdr:cNvSpPr/>
      </xdr:nvSpPr>
      <xdr:spPr bwMode="auto">
        <a:xfrm>
          <a:off x="5600700" y="3004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14008</xdr:rowOff>
    </xdr:from>
    <xdr:ext cx="762000" cy="259045"/>
    <xdr:sp macro="" textlink="">
      <xdr:nvSpPr>
        <xdr:cNvPr id="67" name="人口1人当たり決算額の推移該当値テキスト130"/>
        <xdr:cNvSpPr txBox="1"/>
      </xdr:nvSpPr>
      <xdr:spPr>
        <a:xfrm>
          <a:off x="5740400" y="297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39700</xdr:rowOff>
    </xdr:from>
    <xdr:to>
      <xdr:col>26</xdr:col>
      <xdr:colOff>101600</xdr:colOff>
      <xdr:row>17</xdr:row>
      <xdr:rowOff>141300</xdr:rowOff>
    </xdr:to>
    <xdr:sp macro="" textlink="">
      <xdr:nvSpPr>
        <xdr:cNvPr id="68" name="楕円 67"/>
        <xdr:cNvSpPr/>
      </xdr:nvSpPr>
      <xdr:spPr bwMode="auto">
        <a:xfrm>
          <a:off x="4953000" y="3001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126077</xdr:rowOff>
    </xdr:from>
    <xdr:ext cx="736600" cy="259045"/>
    <xdr:sp macro="" textlink="">
      <xdr:nvSpPr>
        <xdr:cNvPr id="69" name="テキスト ボックス 68"/>
        <xdr:cNvSpPr txBox="1"/>
      </xdr:nvSpPr>
      <xdr:spPr>
        <a:xfrm>
          <a:off x="4622800" y="3088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60535</xdr:rowOff>
    </xdr:from>
    <xdr:to>
      <xdr:col>22</xdr:col>
      <xdr:colOff>165100</xdr:colOff>
      <xdr:row>17</xdr:row>
      <xdr:rowOff>162135</xdr:rowOff>
    </xdr:to>
    <xdr:sp macro="" textlink="">
      <xdr:nvSpPr>
        <xdr:cNvPr id="70" name="楕円 69"/>
        <xdr:cNvSpPr/>
      </xdr:nvSpPr>
      <xdr:spPr bwMode="auto">
        <a:xfrm>
          <a:off x="4254500" y="3022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146912</xdr:rowOff>
    </xdr:from>
    <xdr:ext cx="762000" cy="259045"/>
    <xdr:sp macro="" textlink="">
      <xdr:nvSpPr>
        <xdr:cNvPr id="71" name="テキスト ボックス 70"/>
        <xdr:cNvSpPr txBox="1"/>
      </xdr:nvSpPr>
      <xdr:spPr>
        <a:xfrm>
          <a:off x="3924300" y="31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55432</xdr:rowOff>
    </xdr:from>
    <xdr:to>
      <xdr:col>19</xdr:col>
      <xdr:colOff>38100</xdr:colOff>
      <xdr:row>17</xdr:row>
      <xdr:rowOff>157032</xdr:rowOff>
    </xdr:to>
    <xdr:sp macro="" textlink="">
      <xdr:nvSpPr>
        <xdr:cNvPr id="72" name="楕円 71"/>
        <xdr:cNvSpPr/>
      </xdr:nvSpPr>
      <xdr:spPr bwMode="auto">
        <a:xfrm>
          <a:off x="3556000" y="3017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141809</xdr:rowOff>
    </xdr:from>
    <xdr:ext cx="762000" cy="259045"/>
    <xdr:sp macro="" textlink="">
      <xdr:nvSpPr>
        <xdr:cNvPr id="73" name="テキスト ボックス 72"/>
        <xdr:cNvSpPr txBox="1"/>
      </xdr:nvSpPr>
      <xdr:spPr>
        <a:xfrm>
          <a:off x="3225800" y="310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61856</xdr:rowOff>
    </xdr:from>
    <xdr:to>
      <xdr:col>15</xdr:col>
      <xdr:colOff>101600</xdr:colOff>
      <xdr:row>17</xdr:row>
      <xdr:rowOff>163456</xdr:rowOff>
    </xdr:to>
    <xdr:sp macro="" textlink="">
      <xdr:nvSpPr>
        <xdr:cNvPr id="74" name="楕円 73"/>
        <xdr:cNvSpPr/>
      </xdr:nvSpPr>
      <xdr:spPr bwMode="auto">
        <a:xfrm>
          <a:off x="2857500" y="3024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2183</xdr:rowOff>
    </xdr:from>
    <xdr:ext cx="762000" cy="259045"/>
    <xdr:sp macro="" textlink="">
      <xdr:nvSpPr>
        <xdr:cNvPr id="75" name="テキスト ボックス 74"/>
        <xdr:cNvSpPr txBox="1"/>
      </xdr:nvSpPr>
      <xdr:spPr>
        <a:xfrm>
          <a:off x="2527300" y="279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72231</xdr:rowOff>
    </xdr:from>
    <xdr:to>
      <xdr:col>29</xdr:col>
      <xdr:colOff>127000</xdr:colOff>
      <xdr:row>37</xdr:row>
      <xdr:rowOff>93453</xdr:rowOff>
    </xdr:to>
    <xdr:cxnSp macro="">
      <xdr:nvCxnSpPr>
        <xdr:cNvPr id="109" name="直線コネクタ 108"/>
        <xdr:cNvCxnSpPr/>
      </xdr:nvCxnSpPr>
      <xdr:spPr bwMode="auto">
        <a:xfrm flipV="1">
          <a:off x="5003800" y="7196931"/>
          <a:ext cx="647700" cy="21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325956</xdr:rowOff>
    </xdr:from>
    <xdr:ext cx="762000" cy="259045"/>
    <xdr:sp macro="" textlink="">
      <xdr:nvSpPr>
        <xdr:cNvPr id="110" name="人口1人当たり決算額の推移平均値テキスト445"/>
        <xdr:cNvSpPr txBox="1"/>
      </xdr:nvSpPr>
      <xdr:spPr>
        <a:xfrm>
          <a:off x="5740400" y="6936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57296</xdr:rowOff>
    </xdr:from>
    <xdr:to>
      <xdr:col>26</xdr:col>
      <xdr:colOff>50800</xdr:colOff>
      <xdr:row>37</xdr:row>
      <xdr:rowOff>93453</xdr:rowOff>
    </xdr:to>
    <xdr:cxnSp macro="">
      <xdr:nvCxnSpPr>
        <xdr:cNvPr id="112" name="直線コネクタ 111"/>
        <xdr:cNvCxnSpPr/>
      </xdr:nvCxnSpPr>
      <xdr:spPr bwMode="auto">
        <a:xfrm>
          <a:off x="4305300" y="7181996"/>
          <a:ext cx="698500" cy="3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236935</xdr:rowOff>
    </xdr:from>
    <xdr:ext cx="736600" cy="259045"/>
    <xdr:sp macro="" textlink="">
      <xdr:nvSpPr>
        <xdr:cNvPr id="114" name="テキスト ボックス 113"/>
        <xdr:cNvSpPr txBox="1"/>
      </xdr:nvSpPr>
      <xdr:spPr>
        <a:xfrm>
          <a:off x="4622800" y="684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57296</xdr:rowOff>
    </xdr:from>
    <xdr:to>
      <xdr:col>22</xdr:col>
      <xdr:colOff>114300</xdr:colOff>
      <xdr:row>37</xdr:row>
      <xdr:rowOff>66783</xdr:rowOff>
    </xdr:to>
    <xdr:cxnSp macro="">
      <xdr:nvCxnSpPr>
        <xdr:cNvPr id="115" name="直線コネクタ 114"/>
        <xdr:cNvCxnSpPr/>
      </xdr:nvCxnSpPr>
      <xdr:spPr bwMode="auto">
        <a:xfrm flipV="1">
          <a:off x="3606800" y="7181996"/>
          <a:ext cx="698500" cy="9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231715</xdr:rowOff>
    </xdr:from>
    <xdr:ext cx="762000" cy="259045"/>
    <xdr:sp macro="" textlink="">
      <xdr:nvSpPr>
        <xdr:cNvPr id="117" name="テキスト ボックス 116"/>
        <xdr:cNvSpPr txBox="1"/>
      </xdr:nvSpPr>
      <xdr:spPr>
        <a:xfrm>
          <a:off x="3924300" y="684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66783</xdr:rowOff>
    </xdr:from>
    <xdr:to>
      <xdr:col>18</xdr:col>
      <xdr:colOff>177800</xdr:colOff>
      <xdr:row>37</xdr:row>
      <xdr:rowOff>73489</xdr:rowOff>
    </xdr:to>
    <xdr:cxnSp macro="">
      <xdr:nvCxnSpPr>
        <xdr:cNvPr id="118" name="直線コネクタ 117"/>
        <xdr:cNvCxnSpPr/>
      </xdr:nvCxnSpPr>
      <xdr:spPr bwMode="auto">
        <a:xfrm flipV="1">
          <a:off x="2908300" y="7191483"/>
          <a:ext cx="698500" cy="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243756</xdr:rowOff>
    </xdr:from>
    <xdr:ext cx="762000" cy="259045"/>
    <xdr:sp macro="" textlink="">
      <xdr:nvSpPr>
        <xdr:cNvPr id="120" name="テキスト ボックス 119"/>
        <xdr:cNvSpPr txBox="1"/>
      </xdr:nvSpPr>
      <xdr:spPr>
        <a:xfrm>
          <a:off x="3225800" y="685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53036</xdr:rowOff>
    </xdr:from>
    <xdr:to>
      <xdr:col>15</xdr:col>
      <xdr:colOff>101600</xdr:colOff>
      <xdr:row>37</xdr:row>
      <xdr:rowOff>154636</xdr:rowOff>
    </xdr:to>
    <xdr:sp macro="" textlink="">
      <xdr:nvSpPr>
        <xdr:cNvPr id="121" name="フローチャート: 判断 120"/>
        <xdr:cNvSpPr/>
      </xdr:nvSpPr>
      <xdr:spPr bwMode="auto">
        <a:xfrm>
          <a:off x="2857500" y="717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139413</xdr:rowOff>
    </xdr:from>
    <xdr:ext cx="762000" cy="259045"/>
    <xdr:sp macro="" textlink="">
      <xdr:nvSpPr>
        <xdr:cNvPr id="122" name="テキスト ボックス 121"/>
        <xdr:cNvSpPr txBox="1"/>
      </xdr:nvSpPr>
      <xdr:spPr>
        <a:xfrm>
          <a:off x="2527300" y="726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21431</xdr:rowOff>
    </xdr:from>
    <xdr:to>
      <xdr:col>29</xdr:col>
      <xdr:colOff>177800</xdr:colOff>
      <xdr:row>37</xdr:row>
      <xdr:rowOff>123031</xdr:rowOff>
    </xdr:to>
    <xdr:sp macro="" textlink="">
      <xdr:nvSpPr>
        <xdr:cNvPr id="128" name="楕円 127"/>
        <xdr:cNvSpPr/>
      </xdr:nvSpPr>
      <xdr:spPr bwMode="auto">
        <a:xfrm>
          <a:off x="5600700" y="7146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164958</xdr:rowOff>
    </xdr:from>
    <xdr:ext cx="762000" cy="259045"/>
    <xdr:sp macro="" textlink="">
      <xdr:nvSpPr>
        <xdr:cNvPr id="129" name="人口1人当たり決算額の推移該当値テキスト445"/>
        <xdr:cNvSpPr txBox="1"/>
      </xdr:nvSpPr>
      <xdr:spPr>
        <a:xfrm>
          <a:off x="5740400" y="711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42653</xdr:rowOff>
    </xdr:from>
    <xdr:to>
      <xdr:col>26</xdr:col>
      <xdr:colOff>101600</xdr:colOff>
      <xdr:row>37</xdr:row>
      <xdr:rowOff>144253</xdr:rowOff>
    </xdr:to>
    <xdr:sp macro="" textlink="">
      <xdr:nvSpPr>
        <xdr:cNvPr id="130" name="楕円 129"/>
        <xdr:cNvSpPr/>
      </xdr:nvSpPr>
      <xdr:spPr bwMode="auto">
        <a:xfrm>
          <a:off x="4953000" y="7167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129030</xdr:rowOff>
    </xdr:from>
    <xdr:ext cx="736600" cy="259045"/>
    <xdr:sp macro="" textlink="">
      <xdr:nvSpPr>
        <xdr:cNvPr id="131" name="テキスト ボックス 130"/>
        <xdr:cNvSpPr txBox="1"/>
      </xdr:nvSpPr>
      <xdr:spPr>
        <a:xfrm>
          <a:off x="4622800" y="7253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6496</xdr:rowOff>
    </xdr:from>
    <xdr:to>
      <xdr:col>22</xdr:col>
      <xdr:colOff>165100</xdr:colOff>
      <xdr:row>37</xdr:row>
      <xdr:rowOff>108096</xdr:rowOff>
    </xdr:to>
    <xdr:sp macro="" textlink="">
      <xdr:nvSpPr>
        <xdr:cNvPr id="132" name="楕円 131"/>
        <xdr:cNvSpPr/>
      </xdr:nvSpPr>
      <xdr:spPr bwMode="auto">
        <a:xfrm>
          <a:off x="4254500" y="7131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92873</xdr:rowOff>
    </xdr:from>
    <xdr:ext cx="762000" cy="259045"/>
    <xdr:sp macro="" textlink="">
      <xdr:nvSpPr>
        <xdr:cNvPr id="133" name="テキスト ボックス 132"/>
        <xdr:cNvSpPr txBox="1"/>
      </xdr:nvSpPr>
      <xdr:spPr>
        <a:xfrm>
          <a:off x="3924300" y="721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15983</xdr:rowOff>
    </xdr:from>
    <xdr:to>
      <xdr:col>19</xdr:col>
      <xdr:colOff>38100</xdr:colOff>
      <xdr:row>37</xdr:row>
      <xdr:rowOff>117583</xdr:rowOff>
    </xdr:to>
    <xdr:sp macro="" textlink="">
      <xdr:nvSpPr>
        <xdr:cNvPr id="134" name="楕円 133"/>
        <xdr:cNvSpPr/>
      </xdr:nvSpPr>
      <xdr:spPr bwMode="auto">
        <a:xfrm>
          <a:off x="3556000" y="7140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102360</xdr:rowOff>
    </xdr:from>
    <xdr:ext cx="762000" cy="259045"/>
    <xdr:sp macro="" textlink="">
      <xdr:nvSpPr>
        <xdr:cNvPr id="135" name="テキスト ボックス 134"/>
        <xdr:cNvSpPr txBox="1"/>
      </xdr:nvSpPr>
      <xdr:spPr>
        <a:xfrm>
          <a:off x="3225800" y="722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22689</xdr:rowOff>
    </xdr:from>
    <xdr:to>
      <xdr:col>15</xdr:col>
      <xdr:colOff>101600</xdr:colOff>
      <xdr:row>37</xdr:row>
      <xdr:rowOff>124289</xdr:rowOff>
    </xdr:to>
    <xdr:sp macro="" textlink="">
      <xdr:nvSpPr>
        <xdr:cNvPr id="136" name="楕円 135"/>
        <xdr:cNvSpPr/>
      </xdr:nvSpPr>
      <xdr:spPr bwMode="auto">
        <a:xfrm>
          <a:off x="2857500" y="714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305916</xdr:rowOff>
    </xdr:from>
    <xdr:ext cx="762000" cy="259045"/>
    <xdr:sp macro="" textlink="">
      <xdr:nvSpPr>
        <xdr:cNvPr id="137" name="テキスト ボックス 136"/>
        <xdr:cNvSpPr txBox="1"/>
      </xdr:nvSpPr>
      <xdr:spPr>
        <a:xfrm>
          <a:off x="2527300" y="69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47,998
47,444
54.55
28,671,809
27,868,133
626,422
12,950,543
25,182,113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6646</xdr:rowOff>
    </xdr:from>
    <xdr:to>
      <xdr:col>24</xdr:col>
      <xdr:colOff>63500</xdr:colOff>
      <xdr:row>37</xdr:row>
      <xdr:rowOff>11821</xdr:rowOff>
    </xdr:to>
    <xdr:cxnSp macro="">
      <xdr:nvCxnSpPr>
        <xdr:cNvPr id="58" name="直線コネクタ 57"/>
        <xdr:cNvCxnSpPr/>
      </xdr:nvCxnSpPr>
      <xdr:spPr>
        <a:xfrm>
          <a:off x="3797300" y="6350296"/>
          <a:ext cx="838200" cy="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67525</xdr:rowOff>
    </xdr:from>
    <xdr:ext cx="534377" cy="259045"/>
    <xdr:sp macro="" textlink="">
      <xdr:nvSpPr>
        <xdr:cNvPr id="59" name="人件費平均値テキスト"/>
        <xdr:cNvSpPr txBox="1"/>
      </xdr:nvSpPr>
      <xdr:spPr>
        <a:xfrm>
          <a:off x="4686300" y="606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6646</xdr:rowOff>
    </xdr:from>
    <xdr:to>
      <xdr:col>19</xdr:col>
      <xdr:colOff>177800</xdr:colOff>
      <xdr:row>37</xdr:row>
      <xdr:rowOff>36954</xdr:rowOff>
    </xdr:to>
    <xdr:cxnSp macro="">
      <xdr:nvCxnSpPr>
        <xdr:cNvPr id="61" name="直線コネクタ 60"/>
        <xdr:cNvCxnSpPr/>
      </xdr:nvCxnSpPr>
      <xdr:spPr>
        <a:xfrm flipV="1">
          <a:off x="2908300" y="6350296"/>
          <a:ext cx="889000" cy="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163323</xdr:rowOff>
    </xdr:from>
    <xdr:ext cx="534377" cy="259045"/>
    <xdr:sp macro="" textlink="">
      <xdr:nvSpPr>
        <xdr:cNvPr id="63" name="テキスト ボックス 62"/>
        <xdr:cNvSpPr txBox="1"/>
      </xdr:nvSpPr>
      <xdr:spPr>
        <a:xfrm>
          <a:off x="3530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15780</xdr:rowOff>
    </xdr:from>
    <xdr:to>
      <xdr:col>15</xdr:col>
      <xdr:colOff>50800</xdr:colOff>
      <xdr:row>37</xdr:row>
      <xdr:rowOff>36954</xdr:rowOff>
    </xdr:to>
    <xdr:cxnSp macro="">
      <xdr:nvCxnSpPr>
        <xdr:cNvPr id="64" name="直線コネクタ 63"/>
        <xdr:cNvCxnSpPr/>
      </xdr:nvCxnSpPr>
      <xdr:spPr>
        <a:xfrm>
          <a:off x="2019300" y="6359430"/>
          <a:ext cx="889000" cy="2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171434</xdr:rowOff>
    </xdr:from>
    <xdr:ext cx="534377" cy="259045"/>
    <xdr:sp macro="" textlink="">
      <xdr:nvSpPr>
        <xdr:cNvPr id="66" name="テキスト ボックス 65"/>
        <xdr:cNvSpPr txBox="1"/>
      </xdr:nvSpPr>
      <xdr:spPr>
        <a:xfrm>
          <a:off x="2641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14898</xdr:rowOff>
    </xdr:from>
    <xdr:to>
      <xdr:col>10</xdr:col>
      <xdr:colOff>114300</xdr:colOff>
      <xdr:row>37</xdr:row>
      <xdr:rowOff>15780</xdr:rowOff>
    </xdr:to>
    <xdr:cxnSp macro="">
      <xdr:nvCxnSpPr>
        <xdr:cNvPr id="67" name="直線コネクタ 66"/>
        <xdr:cNvCxnSpPr/>
      </xdr:nvCxnSpPr>
      <xdr:spPr>
        <a:xfrm>
          <a:off x="1130300" y="6358548"/>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21079</xdr:rowOff>
    </xdr:from>
    <xdr:ext cx="534377" cy="259045"/>
    <xdr:sp macro="" textlink="">
      <xdr:nvSpPr>
        <xdr:cNvPr id="69" name="テキスト ボックス 68"/>
        <xdr:cNvSpPr txBox="1"/>
      </xdr:nvSpPr>
      <xdr:spPr>
        <a:xfrm>
          <a:off x="1752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138588</xdr:rowOff>
    </xdr:from>
    <xdr:to>
      <xdr:col>6</xdr:col>
      <xdr:colOff>38100</xdr:colOff>
      <xdr:row>37</xdr:row>
      <xdr:rowOff>68738</xdr:rowOff>
    </xdr:to>
    <xdr:sp macro="" textlink="">
      <xdr:nvSpPr>
        <xdr:cNvPr id="70" name="フローチャート: 判断 69"/>
        <xdr:cNvSpPr/>
      </xdr:nvSpPr>
      <xdr:spPr>
        <a:xfrm>
          <a:off x="1079500" y="631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59865</xdr:rowOff>
    </xdr:from>
    <xdr:ext cx="534377" cy="259045"/>
    <xdr:sp macro="" textlink="">
      <xdr:nvSpPr>
        <xdr:cNvPr id="71" name="テキスト ボックス 70"/>
        <xdr:cNvSpPr txBox="1"/>
      </xdr:nvSpPr>
      <xdr:spPr>
        <a:xfrm>
          <a:off x="863111" y="640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132471</xdr:rowOff>
    </xdr:from>
    <xdr:to>
      <xdr:col>24</xdr:col>
      <xdr:colOff>114300</xdr:colOff>
      <xdr:row>37</xdr:row>
      <xdr:rowOff>62621</xdr:rowOff>
    </xdr:to>
    <xdr:sp macro="" textlink="">
      <xdr:nvSpPr>
        <xdr:cNvPr id="77" name="楕円 76"/>
        <xdr:cNvSpPr/>
      </xdr:nvSpPr>
      <xdr:spPr>
        <a:xfrm>
          <a:off x="4584700" y="630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47398</xdr:rowOff>
    </xdr:from>
    <xdr:ext cx="534377" cy="259045"/>
    <xdr:sp macro="" textlink="">
      <xdr:nvSpPr>
        <xdr:cNvPr id="78" name="人件費該当値テキスト"/>
        <xdr:cNvSpPr txBox="1"/>
      </xdr:nvSpPr>
      <xdr:spPr>
        <a:xfrm>
          <a:off x="4686300" y="62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127296</xdr:rowOff>
    </xdr:from>
    <xdr:to>
      <xdr:col>20</xdr:col>
      <xdr:colOff>38100</xdr:colOff>
      <xdr:row>37</xdr:row>
      <xdr:rowOff>57446</xdr:rowOff>
    </xdr:to>
    <xdr:sp macro="" textlink="">
      <xdr:nvSpPr>
        <xdr:cNvPr id="79" name="楕円 78"/>
        <xdr:cNvSpPr/>
      </xdr:nvSpPr>
      <xdr:spPr>
        <a:xfrm>
          <a:off x="3746500" y="62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48573</xdr:rowOff>
    </xdr:from>
    <xdr:ext cx="534377" cy="259045"/>
    <xdr:sp macro="" textlink="">
      <xdr:nvSpPr>
        <xdr:cNvPr id="80" name="テキスト ボックス 79"/>
        <xdr:cNvSpPr txBox="1"/>
      </xdr:nvSpPr>
      <xdr:spPr>
        <a:xfrm>
          <a:off x="3530111" y="639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157604</xdr:rowOff>
    </xdr:from>
    <xdr:to>
      <xdr:col>15</xdr:col>
      <xdr:colOff>101600</xdr:colOff>
      <xdr:row>37</xdr:row>
      <xdr:rowOff>87754</xdr:rowOff>
    </xdr:to>
    <xdr:sp macro="" textlink="">
      <xdr:nvSpPr>
        <xdr:cNvPr id="81" name="楕円 80"/>
        <xdr:cNvSpPr/>
      </xdr:nvSpPr>
      <xdr:spPr>
        <a:xfrm>
          <a:off x="2857500" y="632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78881</xdr:rowOff>
    </xdr:from>
    <xdr:ext cx="534377" cy="259045"/>
    <xdr:sp macro="" textlink="">
      <xdr:nvSpPr>
        <xdr:cNvPr id="82" name="テキスト ボックス 81"/>
        <xdr:cNvSpPr txBox="1"/>
      </xdr:nvSpPr>
      <xdr:spPr>
        <a:xfrm>
          <a:off x="2641111" y="642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136430</xdr:rowOff>
    </xdr:from>
    <xdr:to>
      <xdr:col>10</xdr:col>
      <xdr:colOff>165100</xdr:colOff>
      <xdr:row>37</xdr:row>
      <xdr:rowOff>66580</xdr:rowOff>
    </xdr:to>
    <xdr:sp macro="" textlink="">
      <xdr:nvSpPr>
        <xdr:cNvPr id="83" name="楕円 82"/>
        <xdr:cNvSpPr/>
      </xdr:nvSpPr>
      <xdr:spPr>
        <a:xfrm>
          <a:off x="1968500" y="63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57707</xdr:rowOff>
    </xdr:from>
    <xdr:ext cx="534377" cy="259045"/>
    <xdr:sp macro="" textlink="">
      <xdr:nvSpPr>
        <xdr:cNvPr id="84" name="テキスト ボックス 83"/>
        <xdr:cNvSpPr txBox="1"/>
      </xdr:nvSpPr>
      <xdr:spPr>
        <a:xfrm>
          <a:off x="1752111" y="64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135548</xdr:rowOff>
    </xdr:from>
    <xdr:to>
      <xdr:col>6</xdr:col>
      <xdr:colOff>38100</xdr:colOff>
      <xdr:row>37</xdr:row>
      <xdr:rowOff>65698</xdr:rowOff>
    </xdr:to>
    <xdr:sp macro="" textlink="">
      <xdr:nvSpPr>
        <xdr:cNvPr id="85" name="楕円 84"/>
        <xdr:cNvSpPr/>
      </xdr:nvSpPr>
      <xdr:spPr>
        <a:xfrm>
          <a:off x="1079500" y="630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82225</xdr:rowOff>
    </xdr:from>
    <xdr:ext cx="534377" cy="259045"/>
    <xdr:sp macro="" textlink="">
      <xdr:nvSpPr>
        <xdr:cNvPr id="86" name="テキスト ボックス 85"/>
        <xdr:cNvSpPr txBox="1"/>
      </xdr:nvSpPr>
      <xdr:spPr>
        <a:xfrm>
          <a:off x="863111" y="608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26434</xdr:rowOff>
    </xdr:from>
    <xdr:to>
      <xdr:col>24</xdr:col>
      <xdr:colOff>63500</xdr:colOff>
      <xdr:row>57</xdr:row>
      <xdr:rowOff>46475</xdr:rowOff>
    </xdr:to>
    <xdr:cxnSp macro="">
      <xdr:nvCxnSpPr>
        <xdr:cNvPr id="118" name="直線コネクタ 117"/>
        <xdr:cNvCxnSpPr/>
      </xdr:nvCxnSpPr>
      <xdr:spPr>
        <a:xfrm>
          <a:off x="3797300" y="9799084"/>
          <a:ext cx="8382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135519</xdr:rowOff>
    </xdr:from>
    <xdr:ext cx="534377" cy="259045"/>
    <xdr:sp macro="" textlink="">
      <xdr:nvSpPr>
        <xdr:cNvPr id="119" name="物件費平均値テキスト"/>
        <xdr:cNvSpPr txBox="1"/>
      </xdr:nvSpPr>
      <xdr:spPr>
        <a:xfrm>
          <a:off x="4686300" y="956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26434</xdr:rowOff>
    </xdr:from>
    <xdr:to>
      <xdr:col>19</xdr:col>
      <xdr:colOff>177800</xdr:colOff>
      <xdr:row>57</xdr:row>
      <xdr:rowOff>78511</xdr:rowOff>
    </xdr:to>
    <xdr:cxnSp macro="">
      <xdr:nvCxnSpPr>
        <xdr:cNvPr id="121" name="直線コネクタ 120"/>
        <xdr:cNvCxnSpPr/>
      </xdr:nvCxnSpPr>
      <xdr:spPr>
        <a:xfrm flipV="1">
          <a:off x="2908300" y="9799084"/>
          <a:ext cx="889000" cy="5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86653</xdr:rowOff>
    </xdr:from>
    <xdr:ext cx="534377" cy="259045"/>
    <xdr:sp macro="" textlink="">
      <xdr:nvSpPr>
        <xdr:cNvPr id="123" name="テキスト ボックス 122"/>
        <xdr:cNvSpPr txBox="1"/>
      </xdr:nvSpPr>
      <xdr:spPr>
        <a:xfrm>
          <a:off x="3530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78511</xdr:rowOff>
    </xdr:from>
    <xdr:to>
      <xdr:col>15</xdr:col>
      <xdr:colOff>50800</xdr:colOff>
      <xdr:row>57</xdr:row>
      <xdr:rowOff>93033</xdr:rowOff>
    </xdr:to>
    <xdr:cxnSp macro="">
      <xdr:nvCxnSpPr>
        <xdr:cNvPr id="124" name="直線コネクタ 123"/>
        <xdr:cNvCxnSpPr/>
      </xdr:nvCxnSpPr>
      <xdr:spPr>
        <a:xfrm flipV="1">
          <a:off x="2019300" y="9851161"/>
          <a:ext cx="889000" cy="1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93587</xdr:rowOff>
    </xdr:from>
    <xdr:ext cx="534377" cy="259045"/>
    <xdr:sp macro="" textlink="">
      <xdr:nvSpPr>
        <xdr:cNvPr id="126" name="テキスト ボックス 125"/>
        <xdr:cNvSpPr txBox="1"/>
      </xdr:nvSpPr>
      <xdr:spPr>
        <a:xfrm>
          <a:off x="2641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93033</xdr:rowOff>
    </xdr:from>
    <xdr:to>
      <xdr:col>10</xdr:col>
      <xdr:colOff>114300</xdr:colOff>
      <xdr:row>57</xdr:row>
      <xdr:rowOff>149922</xdr:rowOff>
    </xdr:to>
    <xdr:cxnSp macro="">
      <xdr:nvCxnSpPr>
        <xdr:cNvPr id="127" name="直線コネクタ 126"/>
        <xdr:cNvCxnSpPr/>
      </xdr:nvCxnSpPr>
      <xdr:spPr>
        <a:xfrm flipV="1">
          <a:off x="1130300" y="9865683"/>
          <a:ext cx="889000" cy="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148658</xdr:rowOff>
    </xdr:from>
    <xdr:ext cx="534377" cy="259045"/>
    <xdr:sp macro="" textlink="">
      <xdr:nvSpPr>
        <xdr:cNvPr id="129" name="テキスト ボックス 128"/>
        <xdr:cNvSpPr txBox="1"/>
      </xdr:nvSpPr>
      <xdr:spPr>
        <a:xfrm>
          <a:off x="1752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21605</xdr:rowOff>
    </xdr:from>
    <xdr:to>
      <xdr:col>6</xdr:col>
      <xdr:colOff>38100</xdr:colOff>
      <xdr:row>58</xdr:row>
      <xdr:rowOff>123205</xdr:rowOff>
    </xdr:to>
    <xdr:sp macro="" textlink="">
      <xdr:nvSpPr>
        <xdr:cNvPr id="130" name="フローチャート: 判断 129"/>
        <xdr:cNvSpPr/>
      </xdr:nvSpPr>
      <xdr:spPr>
        <a:xfrm>
          <a:off x="1079500" y="99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114332</xdr:rowOff>
    </xdr:from>
    <xdr:ext cx="534377" cy="259045"/>
    <xdr:sp macro="" textlink="">
      <xdr:nvSpPr>
        <xdr:cNvPr id="131" name="テキスト ボックス 130"/>
        <xdr:cNvSpPr txBox="1"/>
      </xdr:nvSpPr>
      <xdr:spPr>
        <a:xfrm>
          <a:off x="863111" y="100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167125</xdr:rowOff>
    </xdr:from>
    <xdr:to>
      <xdr:col>24</xdr:col>
      <xdr:colOff>114300</xdr:colOff>
      <xdr:row>57</xdr:row>
      <xdr:rowOff>97275</xdr:rowOff>
    </xdr:to>
    <xdr:sp macro="" textlink="">
      <xdr:nvSpPr>
        <xdr:cNvPr id="137" name="楕円 136"/>
        <xdr:cNvSpPr/>
      </xdr:nvSpPr>
      <xdr:spPr>
        <a:xfrm>
          <a:off x="4584700" y="97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145552</xdr:rowOff>
    </xdr:from>
    <xdr:ext cx="534377" cy="259045"/>
    <xdr:sp macro="" textlink="">
      <xdr:nvSpPr>
        <xdr:cNvPr id="138" name="物件費該当値テキスト"/>
        <xdr:cNvSpPr txBox="1"/>
      </xdr:nvSpPr>
      <xdr:spPr>
        <a:xfrm>
          <a:off x="4686300" y="97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147084</xdr:rowOff>
    </xdr:from>
    <xdr:to>
      <xdr:col>20</xdr:col>
      <xdr:colOff>38100</xdr:colOff>
      <xdr:row>57</xdr:row>
      <xdr:rowOff>77234</xdr:rowOff>
    </xdr:to>
    <xdr:sp macro="" textlink="">
      <xdr:nvSpPr>
        <xdr:cNvPr id="139" name="楕円 138"/>
        <xdr:cNvSpPr/>
      </xdr:nvSpPr>
      <xdr:spPr>
        <a:xfrm>
          <a:off x="3746500" y="97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68361</xdr:rowOff>
    </xdr:from>
    <xdr:ext cx="534377" cy="259045"/>
    <xdr:sp macro="" textlink="">
      <xdr:nvSpPr>
        <xdr:cNvPr id="140" name="テキスト ボックス 139"/>
        <xdr:cNvSpPr txBox="1"/>
      </xdr:nvSpPr>
      <xdr:spPr>
        <a:xfrm>
          <a:off x="3530111" y="984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27711</xdr:rowOff>
    </xdr:from>
    <xdr:to>
      <xdr:col>15</xdr:col>
      <xdr:colOff>101600</xdr:colOff>
      <xdr:row>57</xdr:row>
      <xdr:rowOff>129311</xdr:rowOff>
    </xdr:to>
    <xdr:sp macro="" textlink="">
      <xdr:nvSpPr>
        <xdr:cNvPr id="141" name="楕円 140"/>
        <xdr:cNvSpPr/>
      </xdr:nvSpPr>
      <xdr:spPr>
        <a:xfrm>
          <a:off x="2857500" y="98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120438</xdr:rowOff>
    </xdr:from>
    <xdr:ext cx="534377" cy="259045"/>
    <xdr:sp macro="" textlink="">
      <xdr:nvSpPr>
        <xdr:cNvPr id="142" name="テキスト ボックス 141"/>
        <xdr:cNvSpPr txBox="1"/>
      </xdr:nvSpPr>
      <xdr:spPr>
        <a:xfrm>
          <a:off x="2641111" y="989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42233</xdr:rowOff>
    </xdr:from>
    <xdr:to>
      <xdr:col>10</xdr:col>
      <xdr:colOff>165100</xdr:colOff>
      <xdr:row>57</xdr:row>
      <xdr:rowOff>143833</xdr:rowOff>
    </xdr:to>
    <xdr:sp macro="" textlink="">
      <xdr:nvSpPr>
        <xdr:cNvPr id="143" name="楕円 142"/>
        <xdr:cNvSpPr/>
      </xdr:nvSpPr>
      <xdr:spPr>
        <a:xfrm>
          <a:off x="1968500" y="98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134960</xdr:rowOff>
    </xdr:from>
    <xdr:ext cx="534377" cy="259045"/>
    <xdr:sp macro="" textlink="">
      <xdr:nvSpPr>
        <xdr:cNvPr id="144" name="テキスト ボックス 143"/>
        <xdr:cNvSpPr txBox="1"/>
      </xdr:nvSpPr>
      <xdr:spPr>
        <a:xfrm>
          <a:off x="1752111" y="990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99122</xdr:rowOff>
    </xdr:from>
    <xdr:to>
      <xdr:col>6</xdr:col>
      <xdr:colOff>38100</xdr:colOff>
      <xdr:row>58</xdr:row>
      <xdr:rowOff>29272</xdr:rowOff>
    </xdr:to>
    <xdr:sp macro="" textlink="">
      <xdr:nvSpPr>
        <xdr:cNvPr id="145" name="楕円 144"/>
        <xdr:cNvSpPr/>
      </xdr:nvSpPr>
      <xdr:spPr>
        <a:xfrm>
          <a:off x="1079500" y="98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45799</xdr:rowOff>
    </xdr:from>
    <xdr:ext cx="534377" cy="259045"/>
    <xdr:sp macro="" textlink="">
      <xdr:nvSpPr>
        <xdr:cNvPr id="146" name="テキスト ボックス 145"/>
        <xdr:cNvSpPr txBox="1"/>
      </xdr:nvSpPr>
      <xdr:spPr>
        <a:xfrm>
          <a:off x="863111" y="96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31846</xdr:rowOff>
    </xdr:from>
    <xdr:to>
      <xdr:col>24</xdr:col>
      <xdr:colOff>63500</xdr:colOff>
      <xdr:row>78</xdr:row>
      <xdr:rowOff>34886</xdr:rowOff>
    </xdr:to>
    <xdr:cxnSp macro="">
      <xdr:nvCxnSpPr>
        <xdr:cNvPr id="173" name="直線コネクタ 172"/>
        <xdr:cNvCxnSpPr/>
      </xdr:nvCxnSpPr>
      <xdr:spPr>
        <a:xfrm flipV="1">
          <a:off x="3797300" y="13404946"/>
          <a:ext cx="8382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34886</xdr:rowOff>
    </xdr:from>
    <xdr:to>
      <xdr:col>19</xdr:col>
      <xdr:colOff>177800</xdr:colOff>
      <xdr:row>78</xdr:row>
      <xdr:rowOff>36167</xdr:rowOff>
    </xdr:to>
    <xdr:cxnSp macro="">
      <xdr:nvCxnSpPr>
        <xdr:cNvPr id="176" name="直線コネクタ 175"/>
        <xdr:cNvCxnSpPr/>
      </xdr:nvCxnSpPr>
      <xdr:spPr>
        <a:xfrm flipV="1">
          <a:off x="2908300" y="13407986"/>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36167</xdr:rowOff>
    </xdr:from>
    <xdr:to>
      <xdr:col>15</xdr:col>
      <xdr:colOff>50800</xdr:colOff>
      <xdr:row>78</xdr:row>
      <xdr:rowOff>48489</xdr:rowOff>
    </xdr:to>
    <xdr:cxnSp macro="">
      <xdr:nvCxnSpPr>
        <xdr:cNvPr id="179" name="直線コネクタ 178"/>
        <xdr:cNvCxnSpPr/>
      </xdr:nvCxnSpPr>
      <xdr:spPr>
        <a:xfrm flipV="1">
          <a:off x="2019300" y="13409267"/>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48489</xdr:rowOff>
    </xdr:from>
    <xdr:to>
      <xdr:col>10</xdr:col>
      <xdr:colOff>114300</xdr:colOff>
      <xdr:row>78</xdr:row>
      <xdr:rowOff>52558</xdr:rowOff>
    </xdr:to>
    <xdr:cxnSp macro="">
      <xdr:nvCxnSpPr>
        <xdr:cNvPr id="182" name="直線コネクタ 181"/>
        <xdr:cNvCxnSpPr/>
      </xdr:nvCxnSpPr>
      <xdr:spPr>
        <a:xfrm flipV="1">
          <a:off x="1130300" y="13421589"/>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4" name="テキスト ボックス 183"/>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4707</xdr:rowOff>
    </xdr:from>
    <xdr:to>
      <xdr:col>6</xdr:col>
      <xdr:colOff>38100</xdr:colOff>
      <xdr:row>78</xdr:row>
      <xdr:rowOff>106307</xdr:rowOff>
    </xdr:to>
    <xdr:sp macro="" textlink="">
      <xdr:nvSpPr>
        <xdr:cNvPr id="185" name="フローチャート: 判断 184"/>
        <xdr:cNvSpPr/>
      </xdr:nvSpPr>
      <xdr:spPr>
        <a:xfrm>
          <a:off x="1079500" y="1337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97434</xdr:rowOff>
    </xdr:from>
    <xdr:ext cx="469744" cy="259045"/>
    <xdr:sp macro="" textlink="">
      <xdr:nvSpPr>
        <xdr:cNvPr id="186" name="テキスト ボックス 185"/>
        <xdr:cNvSpPr txBox="1"/>
      </xdr:nvSpPr>
      <xdr:spPr>
        <a:xfrm>
          <a:off x="895428" y="1347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152496</xdr:rowOff>
    </xdr:from>
    <xdr:to>
      <xdr:col>24</xdr:col>
      <xdr:colOff>114300</xdr:colOff>
      <xdr:row>78</xdr:row>
      <xdr:rowOff>82646</xdr:rowOff>
    </xdr:to>
    <xdr:sp macro="" textlink="">
      <xdr:nvSpPr>
        <xdr:cNvPr id="192" name="楕円 191"/>
        <xdr:cNvSpPr/>
      </xdr:nvSpPr>
      <xdr:spPr>
        <a:xfrm>
          <a:off x="4584700" y="133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91421</xdr:rowOff>
    </xdr:from>
    <xdr:ext cx="469744" cy="259045"/>
    <xdr:sp macro="" textlink="">
      <xdr:nvSpPr>
        <xdr:cNvPr id="193" name="維持補修費該当値テキスト"/>
        <xdr:cNvSpPr txBox="1"/>
      </xdr:nvSpPr>
      <xdr:spPr>
        <a:xfrm>
          <a:off x="4686300" y="1329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155536</xdr:rowOff>
    </xdr:from>
    <xdr:to>
      <xdr:col>20</xdr:col>
      <xdr:colOff>38100</xdr:colOff>
      <xdr:row>78</xdr:row>
      <xdr:rowOff>85686</xdr:rowOff>
    </xdr:to>
    <xdr:sp macro="" textlink="">
      <xdr:nvSpPr>
        <xdr:cNvPr id="194" name="楕円 193"/>
        <xdr:cNvSpPr/>
      </xdr:nvSpPr>
      <xdr:spPr>
        <a:xfrm>
          <a:off x="3746500" y="1335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76813</xdr:rowOff>
    </xdr:from>
    <xdr:ext cx="469744" cy="259045"/>
    <xdr:sp macro="" textlink="">
      <xdr:nvSpPr>
        <xdr:cNvPr id="195" name="テキスト ボックス 194"/>
        <xdr:cNvSpPr txBox="1"/>
      </xdr:nvSpPr>
      <xdr:spPr>
        <a:xfrm>
          <a:off x="3562428" y="1344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156817</xdr:rowOff>
    </xdr:from>
    <xdr:to>
      <xdr:col>15</xdr:col>
      <xdr:colOff>101600</xdr:colOff>
      <xdr:row>78</xdr:row>
      <xdr:rowOff>86967</xdr:rowOff>
    </xdr:to>
    <xdr:sp macro="" textlink="">
      <xdr:nvSpPr>
        <xdr:cNvPr id="196" name="楕円 195"/>
        <xdr:cNvSpPr/>
      </xdr:nvSpPr>
      <xdr:spPr>
        <a:xfrm>
          <a:off x="2857500" y="1335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78094</xdr:rowOff>
    </xdr:from>
    <xdr:ext cx="469744" cy="259045"/>
    <xdr:sp macro="" textlink="">
      <xdr:nvSpPr>
        <xdr:cNvPr id="197" name="テキスト ボックス 196"/>
        <xdr:cNvSpPr txBox="1"/>
      </xdr:nvSpPr>
      <xdr:spPr>
        <a:xfrm>
          <a:off x="2673428" y="1345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169139</xdr:rowOff>
    </xdr:from>
    <xdr:to>
      <xdr:col>10</xdr:col>
      <xdr:colOff>165100</xdr:colOff>
      <xdr:row>78</xdr:row>
      <xdr:rowOff>99289</xdr:rowOff>
    </xdr:to>
    <xdr:sp macro="" textlink="">
      <xdr:nvSpPr>
        <xdr:cNvPr id="198" name="楕円 197"/>
        <xdr:cNvSpPr/>
      </xdr:nvSpPr>
      <xdr:spPr>
        <a:xfrm>
          <a:off x="1968500" y="133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90416</xdr:rowOff>
    </xdr:from>
    <xdr:ext cx="469744" cy="259045"/>
    <xdr:sp macro="" textlink="">
      <xdr:nvSpPr>
        <xdr:cNvPr id="199" name="テキスト ボックス 198"/>
        <xdr:cNvSpPr txBox="1"/>
      </xdr:nvSpPr>
      <xdr:spPr>
        <a:xfrm>
          <a:off x="1784428" y="1346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1758</xdr:rowOff>
    </xdr:from>
    <xdr:to>
      <xdr:col>6</xdr:col>
      <xdr:colOff>38100</xdr:colOff>
      <xdr:row>78</xdr:row>
      <xdr:rowOff>103358</xdr:rowOff>
    </xdr:to>
    <xdr:sp macro="" textlink="">
      <xdr:nvSpPr>
        <xdr:cNvPr id="200" name="楕円 199"/>
        <xdr:cNvSpPr/>
      </xdr:nvSpPr>
      <xdr:spPr>
        <a:xfrm>
          <a:off x="1079500" y="133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119885</xdr:rowOff>
    </xdr:from>
    <xdr:ext cx="469744" cy="259045"/>
    <xdr:sp macro="" textlink="">
      <xdr:nvSpPr>
        <xdr:cNvPr id="201" name="テキスト ボックス 200"/>
        <xdr:cNvSpPr txBox="1"/>
      </xdr:nvSpPr>
      <xdr:spPr>
        <a:xfrm>
          <a:off x="895428" y="1315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23061</xdr:rowOff>
    </xdr:from>
    <xdr:to>
      <xdr:col>24</xdr:col>
      <xdr:colOff>63500</xdr:colOff>
      <xdr:row>92</xdr:row>
      <xdr:rowOff>40015</xdr:rowOff>
    </xdr:to>
    <xdr:cxnSp macro="">
      <xdr:nvCxnSpPr>
        <xdr:cNvPr id="231" name="直線コネクタ 230"/>
        <xdr:cNvCxnSpPr/>
      </xdr:nvCxnSpPr>
      <xdr:spPr>
        <a:xfrm>
          <a:off x="3797300" y="15796461"/>
          <a:ext cx="8382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165808</xdr:rowOff>
    </xdr:from>
    <xdr:ext cx="599010" cy="259045"/>
    <xdr:sp macro="" textlink="">
      <xdr:nvSpPr>
        <xdr:cNvPr id="232" name="扶助費平均値テキスト"/>
        <xdr:cNvSpPr txBox="1"/>
      </xdr:nvSpPr>
      <xdr:spPr>
        <a:xfrm>
          <a:off x="4686300" y="16453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22268</xdr:rowOff>
    </xdr:from>
    <xdr:to>
      <xdr:col>19</xdr:col>
      <xdr:colOff>177800</xdr:colOff>
      <xdr:row>92</xdr:row>
      <xdr:rowOff>23061</xdr:rowOff>
    </xdr:to>
    <xdr:cxnSp macro="">
      <xdr:nvCxnSpPr>
        <xdr:cNvPr id="234" name="直線コネクタ 233"/>
        <xdr:cNvCxnSpPr/>
      </xdr:nvCxnSpPr>
      <xdr:spPr>
        <a:xfrm>
          <a:off x="2908300" y="15795668"/>
          <a:ext cx="8890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113206</xdr:rowOff>
    </xdr:from>
    <xdr:ext cx="599010" cy="259045"/>
    <xdr:sp macro="" textlink="">
      <xdr:nvSpPr>
        <xdr:cNvPr id="236" name="テキスト ボックス 235"/>
        <xdr:cNvSpPr txBox="1"/>
      </xdr:nvSpPr>
      <xdr:spPr>
        <a:xfrm>
          <a:off x="3497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22268</xdr:rowOff>
    </xdr:from>
    <xdr:to>
      <xdr:col>15</xdr:col>
      <xdr:colOff>50800</xdr:colOff>
      <xdr:row>92</xdr:row>
      <xdr:rowOff>65168</xdr:rowOff>
    </xdr:to>
    <xdr:cxnSp macro="">
      <xdr:nvCxnSpPr>
        <xdr:cNvPr id="237" name="直線コネクタ 236"/>
        <xdr:cNvCxnSpPr/>
      </xdr:nvCxnSpPr>
      <xdr:spPr>
        <a:xfrm flipV="1">
          <a:off x="2019300" y="15795668"/>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117268</xdr:rowOff>
    </xdr:from>
    <xdr:ext cx="599010" cy="259045"/>
    <xdr:sp macro="" textlink="">
      <xdr:nvSpPr>
        <xdr:cNvPr id="239" name="テキスト ボックス 238"/>
        <xdr:cNvSpPr txBox="1"/>
      </xdr:nvSpPr>
      <xdr:spPr>
        <a:xfrm>
          <a:off x="2608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65168</xdr:rowOff>
    </xdr:from>
    <xdr:to>
      <xdr:col>10</xdr:col>
      <xdr:colOff>114300</xdr:colOff>
      <xdr:row>92</xdr:row>
      <xdr:rowOff>126563</xdr:rowOff>
    </xdr:to>
    <xdr:cxnSp macro="">
      <xdr:nvCxnSpPr>
        <xdr:cNvPr id="240" name="直線コネクタ 239"/>
        <xdr:cNvCxnSpPr/>
      </xdr:nvCxnSpPr>
      <xdr:spPr>
        <a:xfrm flipV="1">
          <a:off x="1130300" y="15838568"/>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9210</xdr:rowOff>
    </xdr:from>
    <xdr:ext cx="599010" cy="259045"/>
    <xdr:sp macro="" textlink="">
      <xdr:nvSpPr>
        <xdr:cNvPr id="242" name="テキスト ボックス 241"/>
        <xdr:cNvSpPr txBox="1"/>
      </xdr:nvSpPr>
      <xdr:spPr>
        <a:xfrm>
          <a:off x="1719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5195</xdr:rowOff>
    </xdr:from>
    <xdr:to>
      <xdr:col>6</xdr:col>
      <xdr:colOff>38100</xdr:colOff>
      <xdr:row>97</xdr:row>
      <xdr:rowOff>106795</xdr:rowOff>
    </xdr:to>
    <xdr:sp macro="" textlink="">
      <xdr:nvSpPr>
        <xdr:cNvPr id="243" name="フローチャート: 判断 242"/>
        <xdr:cNvSpPr/>
      </xdr:nvSpPr>
      <xdr:spPr>
        <a:xfrm>
          <a:off x="1079500" y="166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97922</xdr:rowOff>
    </xdr:from>
    <xdr:ext cx="534377" cy="259045"/>
    <xdr:sp macro="" textlink="">
      <xdr:nvSpPr>
        <xdr:cNvPr id="244" name="テキスト ボックス 243"/>
        <xdr:cNvSpPr txBox="1"/>
      </xdr:nvSpPr>
      <xdr:spPr>
        <a:xfrm>
          <a:off x="863111" y="167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160665</xdr:rowOff>
    </xdr:from>
    <xdr:to>
      <xdr:col>24</xdr:col>
      <xdr:colOff>114300</xdr:colOff>
      <xdr:row>92</xdr:row>
      <xdr:rowOff>90815</xdr:rowOff>
    </xdr:to>
    <xdr:sp macro="" textlink="">
      <xdr:nvSpPr>
        <xdr:cNvPr id="250" name="楕円 249"/>
        <xdr:cNvSpPr/>
      </xdr:nvSpPr>
      <xdr:spPr>
        <a:xfrm>
          <a:off x="4584700" y="157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75592</xdr:rowOff>
    </xdr:from>
    <xdr:ext cx="599010" cy="259045"/>
    <xdr:sp macro="" textlink="">
      <xdr:nvSpPr>
        <xdr:cNvPr id="251" name="扶助費該当値テキスト"/>
        <xdr:cNvSpPr txBox="1"/>
      </xdr:nvSpPr>
      <xdr:spPr>
        <a:xfrm>
          <a:off x="4686300" y="1567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143711</xdr:rowOff>
    </xdr:from>
    <xdr:to>
      <xdr:col>20</xdr:col>
      <xdr:colOff>38100</xdr:colOff>
      <xdr:row>92</xdr:row>
      <xdr:rowOff>73861</xdr:rowOff>
    </xdr:to>
    <xdr:sp macro="" textlink="">
      <xdr:nvSpPr>
        <xdr:cNvPr id="252" name="楕円 251"/>
        <xdr:cNvSpPr/>
      </xdr:nvSpPr>
      <xdr:spPr>
        <a:xfrm>
          <a:off x="3746500" y="157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90388</xdr:rowOff>
    </xdr:from>
    <xdr:ext cx="599010" cy="259045"/>
    <xdr:sp macro="" textlink="">
      <xdr:nvSpPr>
        <xdr:cNvPr id="253" name="テキスト ボックス 252"/>
        <xdr:cNvSpPr txBox="1"/>
      </xdr:nvSpPr>
      <xdr:spPr>
        <a:xfrm>
          <a:off x="3497795" y="1552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142918</xdr:rowOff>
    </xdr:from>
    <xdr:to>
      <xdr:col>15</xdr:col>
      <xdr:colOff>101600</xdr:colOff>
      <xdr:row>92</xdr:row>
      <xdr:rowOff>73068</xdr:rowOff>
    </xdr:to>
    <xdr:sp macro="" textlink="">
      <xdr:nvSpPr>
        <xdr:cNvPr id="254" name="楕円 253"/>
        <xdr:cNvSpPr/>
      </xdr:nvSpPr>
      <xdr:spPr>
        <a:xfrm>
          <a:off x="2857500" y="157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89595</xdr:rowOff>
    </xdr:from>
    <xdr:ext cx="599010" cy="259045"/>
    <xdr:sp macro="" textlink="">
      <xdr:nvSpPr>
        <xdr:cNvPr id="255" name="テキスト ボックス 254"/>
        <xdr:cNvSpPr txBox="1"/>
      </xdr:nvSpPr>
      <xdr:spPr>
        <a:xfrm>
          <a:off x="2608795" y="1552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14368</xdr:rowOff>
    </xdr:from>
    <xdr:to>
      <xdr:col>10</xdr:col>
      <xdr:colOff>165100</xdr:colOff>
      <xdr:row>92</xdr:row>
      <xdr:rowOff>115968</xdr:rowOff>
    </xdr:to>
    <xdr:sp macro="" textlink="">
      <xdr:nvSpPr>
        <xdr:cNvPr id="256" name="楕円 255"/>
        <xdr:cNvSpPr/>
      </xdr:nvSpPr>
      <xdr:spPr>
        <a:xfrm>
          <a:off x="1968500" y="1578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132495</xdr:rowOff>
    </xdr:from>
    <xdr:ext cx="599010" cy="259045"/>
    <xdr:sp macro="" textlink="">
      <xdr:nvSpPr>
        <xdr:cNvPr id="257" name="テキスト ボックス 256"/>
        <xdr:cNvSpPr txBox="1"/>
      </xdr:nvSpPr>
      <xdr:spPr>
        <a:xfrm>
          <a:off x="1719795" y="155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75763</xdr:rowOff>
    </xdr:from>
    <xdr:to>
      <xdr:col>6</xdr:col>
      <xdr:colOff>38100</xdr:colOff>
      <xdr:row>93</xdr:row>
      <xdr:rowOff>5913</xdr:rowOff>
    </xdr:to>
    <xdr:sp macro="" textlink="">
      <xdr:nvSpPr>
        <xdr:cNvPr id="258" name="楕円 257"/>
        <xdr:cNvSpPr/>
      </xdr:nvSpPr>
      <xdr:spPr>
        <a:xfrm>
          <a:off x="1079500" y="1584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22440</xdr:rowOff>
    </xdr:from>
    <xdr:ext cx="599010" cy="259045"/>
    <xdr:sp macro="" textlink="">
      <xdr:nvSpPr>
        <xdr:cNvPr id="259" name="テキスト ボックス 258"/>
        <xdr:cNvSpPr txBox="1"/>
      </xdr:nvSpPr>
      <xdr:spPr>
        <a:xfrm>
          <a:off x="830795" y="1562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9055</xdr:rowOff>
    </xdr:from>
    <xdr:to>
      <xdr:col>55</xdr:col>
      <xdr:colOff>0</xdr:colOff>
      <xdr:row>36</xdr:row>
      <xdr:rowOff>37455</xdr:rowOff>
    </xdr:to>
    <xdr:cxnSp macro="">
      <xdr:nvCxnSpPr>
        <xdr:cNvPr id="288" name="直線コネクタ 287"/>
        <xdr:cNvCxnSpPr/>
      </xdr:nvCxnSpPr>
      <xdr:spPr>
        <a:xfrm flipV="1">
          <a:off x="9639300" y="6181255"/>
          <a:ext cx="838200" cy="2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27909</xdr:rowOff>
    </xdr:from>
    <xdr:ext cx="534377" cy="259045"/>
    <xdr:sp macro="" textlink="">
      <xdr:nvSpPr>
        <xdr:cNvPr id="289" name="補助費等平均値テキスト"/>
        <xdr:cNvSpPr txBox="1"/>
      </xdr:nvSpPr>
      <xdr:spPr>
        <a:xfrm>
          <a:off x="10528300" y="6200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15906</xdr:rowOff>
    </xdr:from>
    <xdr:to>
      <xdr:col>50</xdr:col>
      <xdr:colOff>114300</xdr:colOff>
      <xdr:row>36</xdr:row>
      <xdr:rowOff>37455</xdr:rowOff>
    </xdr:to>
    <xdr:cxnSp macro="">
      <xdr:nvCxnSpPr>
        <xdr:cNvPr id="291" name="直線コネクタ 290"/>
        <xdr:cNvCxnSpPr/>
      </xdr:nvCxnSpPr>
      <xdr:spPr>
        <a:xfrm>
          <a:off x="8750300" y="6188106"/>
          <a:ext cx="889000" cy="2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168101</xdr:rowOff>
    </xdr:from>
    <xdr:ext cx="534377" cy="259045"/>
    <xdr:sp macro="" textlink="">
      <xdr:nvSpPr>
        <xdr:cNvPr id="293" name="テキスト ボックス 292"/>
        <xdr:cNvSpPr txBox="1"/>
      </xdr:nvSpPr>
      <xdr:spPr>
        <a:xfrm>
          <a:off x="9372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15906</xdr:rowOff>
    </xdr:from>
    <xdr:to>
      <xdr:col>45</xdr:col>
      <xdr:colOff>177800</xdr:colOff>
      <xdr:row>36</xdr:row>
      <xdr:rowOff>18237</xdr:rowOff>
    </xdr:to>
    <xdr:cxnSp macro="">
      <xdr:nvCxnSpPr>
        <xdr:cNvPr id="294" name="直線コネクタ 293"/>
        <xdr:cNvCxnSpPr/>
      </xdr:nvCxnSpPr>
      <xdr:spPr>
        <a:xfrm flipV="1">
          <a:off x="7861300" y="6188106"/>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6961</xdr:rowOff>
    </xdr:from>
    <xdr:ext cx="534377" cy="259045"/>
    <xdr:sp macro="" textlink="">
      <xdr:nvSpPr>
        <xdr:cNvPr id="296" name="テキスト ボックス 295"/>
        <xdr:cNvSpPr txBox="1"/>
      </xdr:nvSpPr>
      <xdr:spPr>
        <a:xfrm>
          <a:off x="8483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18237</xdr:rowOff>
    </xdr:from>
    <xdr:to>
      <xdr:col>41</xdr:col>
      <xdr:colOff>50800</xdr:colOff>
      <xdr:row>36</xdr:row>
      <xdr:rowOff>52314</xdr:rowOff>
    </xdr:to>
    <xdr:cxnSp macro="">
      <xdr:nvCxnSpPr>
        <xdr:cNvPr id="297" name="直線コネクタ 296"/>
        <xdr:cNvCxnSpPr/>
      </xdr:nvCxnSpPr>
      <xdr:spPr>
        <a:xfrm flipV="1">
          <a:off x="6972300" y="6190437"/>
          <a:ext cx="8890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155849</xdr:rowOff>
    </xdr:from>
    <xdr:ext cx="534377" cy="259045"/>
    <xdr:sp macro="" textlink="">
      <xdr:nvSpPr>
        <xdr:cNvPr id="299" name="テキスト ボックス 298"/>
        <xdr:cNvSpPr txBox="1"/>
      </xdr:nvSpPr>
      <xdr:spPr>
        <a:xfrm>
          <a:off x="7594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54343</xdr:rowOff>
    </xdr:from>
    <xdr:to>
      <xdr:col>36</xdr:col>
      <xdr:colOff>165100</xdr:colOff>
      <xdr:row>37</xdr:row>
      <xdr:rowOff>155943</xdr:rowOff>
    </xdr:to>
    <xdr:sp macro="" textlink="">
      <xdr:nvSpPr>
        <xdr:cNvPr id="300" name="フローチャート: 判断 299"/>
        <xdr:cNvSpPr/>
      </xdr:nvSpPr>
      <xdr:spPr>
        <a:xfrm>
          <a:off x="6921500" y="63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147070</xdr:rowOff>
    </xdr:from>
    <xdr:ext cx="534377" cy="259045"/>
    <xdr:sp macro="" textlink="">
      <xdr:nvSpPr>
        <xdr:cNvPr id="301" name="テキスト ボックス 300"/>
        <xdr:cNvSpPr txBox="1"/>
      </xdr:nvSpPr>
      <xdr:spPr>
        <a:xfrm>
          <a:off x="6705111" y="64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129705</xdr:rowOff>
    </xdr:from>
    <xdr:to>
      <xdr:col>55</xdr:col>
      <xdr:colOff>50800</xdr:colOff>
      <xdr:row>36</xdr:row>
      <xdr:rowOff>59855</xdr:rowOff>
    </xdr:to>
    <xdr:sp macro="" textlink="">
      <xdr:nvSpPr>
        <xdr:cNvPr id="307" name="楕円 306"/>
        <xdr:cNvSpPr/>
      </xdr:nvSpPr>
      <xdr:spPr>
        <a:xfrm>
          <a:off x="10426700" y="613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152582</xdr:rowOff>
    </xdr:from>
    <xdr:ext cx="534377" cy="259045"/>
    <xdr:sp macro="" textlink="">
      <xdr:nvSpPr>
        <xdr:cNvPr id="308" name="補助費等該当値テキスト"/>
        <xdr:cNvSpPr txBox="1"/>
      </xdr:nvSpPr>
      <xdr:spPr>
        <a:xfrm>
          <a:off x="10528300" y="598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158105</xdr:rowOff>
    </xdr:from>
    <xdr:to>
      <xdr:col>50</xdr:col>
      <xdr:colOff>165100</xdr:colOff>
      <xdr:row>36</xdr:row>
      <xdr:rowOff>88255</xdr:rowOff>
    </xdr:to>
    <xdr:sp macro="" textlink="">
      <xdr:nvSpPr>
        <xdr:cNvPr id="309" name="楕円 308"/>
        <xdr:cNvSpPr/>
      </xdr:nvSpPr>
      <xdr:spPr>
        <a:xfrm>
          <a:off x="9588500" y="615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104782</xdr:rowOff>
    </xdr:from>
    <xdr:ext cx="534377" cy="259045"/>
    <xdr:sp macro="" textlink="">
      <xdr:nvSpPr>
        <xdr:cNvPr id="310" name="テキスト ボックス 309"/>
        <xdr:cNvSpPr txBox="1"/>
      </xdr:nvSpPr>
      <xdr:spPr>
        <a:xfrm>
          <a:off x="9372111" y="593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136556</xdr:rowOff>
    </xdr:from>
    <xdr:to>
      <xdr:col>46</xdr:col>
      <xdr:colOff>38100</xdr:colOff>
      <xdr:row>36</xdr:row>
      <xdr:rowOff>66706</xdr:rowOff>
    </xdr:to>
    <xdr:sp macro="" textlink="">
      <xdr:nvSpPr>
        <xdr:cNvPr id="311" name="楕円 310"/>
        <xdr:cNvSpPr/>
      </xdr:nvSpPr>
      <xdr:spPr>
        <a:xfrm>
          <a:off x="8699500" y="61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83233</xdr:rowOff>
    </xdr:from>
    <xdr:ext cx="534377" cy="259045"/>
    <xdr:sp macro="" textlink="">
      <xdr:nvSpPr>
        <xdr:cNvPr id="312" name="テキスト ボックス 311"/>
        <xdr:cNvSpPr txBox="1"/>
      </xdr:nvSpPr>
      <xdr:spPr>
        <a:xfrm>
          <a:off x="8483111" y="591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138887</xdr:rowOff>
    </xdr:from>
    <xdr:to>
      <xdr:col>41</xdr:col>
      <xdr:colOff>101600</xdr:colOff>
      <xdr:row>36</xdr:row>
      <xdr:rowOff>69037</xdr:rowOff>
    </xdr:to>
    <xdr:sp macro="" textlink="">
      <xdr:nvSpPr>
        <xdr:cNvPr id="313" name="楕円 312"/>
        <xdr:cNvSpPr/>
      </xdr:nvSpPr>
      <xdr:spPr>
        <a:xfrm>
          <a:off x="7810500" y="61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85564</xdr:rowOff>
    </xdr:from>
    <xdr:ext cx="534377" cy="259045"/>
    <xdr:sp macro="" textlink="">
      <xdr:nvSpPr>
        <xdr:cNvPr id="314" name="テキスト ボックス 313"/>
        <xdr:cNvSpPr txBox="1"/>
      </xdr:nvSpPr>
      <xdr:spPr>
        <a:xfrm>
          <a:off x="7594111" y="591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xdr:rowOff>
    </xdr:from>
    <xdr:to>
      <xdr:col>36</xdr:col>
      <xdr:colOff>165100</xdr:colOff>
      <xdr:row>36</xdr:row>
      <xdr:rowOff>103114</xdr:rowOff>
    </xdr:to>
    <xdr:sp macro="" textlink="">
      <xdr:nvSpPr>
        <xdr:cNvPr id="315" name="楕円 314"/>
        <xdr:cNvSpPr/>
      </xdr:nvSpPr>
      <xdr:spPr>
        <a:xfrm>
          <a:off x="6921500" y="6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119641</xdr:rowOff>
    </xdr:from>
    <xdr:ext cx="534377" cy="259045"/>
    <xdr:sp macro="" textlink="">
      <xdr:nvSpPr>
        <xdr:cNvPr id="316" name="テキスト ボックス 315"/>
        <xdr:cNvSpPr txBox="1"/>
      </xdr:nvSpPr>
      <xdr:spPr>
        <a:xfrm>
          <a:off x="6705111" y="594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62177</xdr:rowOff>
    </xdr:from>
    <xdr:to>
      <xdr:col>55</xdr:col>
      <xdr:colOff>0</xdr:colOff>
      <xdr:row>57</xdr:row>
      <xdr:rowOff>105067</xdr:rowOff>
    </xdr:to>
    <xdr:cxnSp macro="">
      <xdr:nvCxnSpPr>
        <xdr:cNvPr id="343" name="直線コネクタ 342"/>
        <xdr:cNvCxnSpPr/>
      </xdr:nvCxnSpPr>
      <xdr:spPr>
        <a:xfrm flipV="1">
          <a:off x="9639300" y="9834827"/>
          <a:ext cx="838200" cy="4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157132</xdr:rowOff>
    </xdr:from>
    <xdr:ext cx="534377" cy="259045"/>
    <xdr:sp macro="" textlink="">
      <xdr:nvSpPr>
        <xdr:cNvPr id="344" name="普通建設事業費平均値テキスト"/>
        <xdr:cNvSpPr txBox="1"/>
      </xdr:nvSpPr>
      <xdr:spPr>
        <a:xfrm>
          <a:off x="10528300" y="9586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65428</xdr:rowOff>
    </xdr:from>
    <xdr:to>
      <xdr:col>50</xdr:col>
      <xdr:colOff>114300</xdr:colOff>
      <xdr:row>57</xdr:row>
      <xdr:rowOff>105067</xdr:rowOff>
    </xdr:to>
    <xdr:cxnSp macro="">
      <xdr:nvCxnSpPr>
        <xdr:cNvPr id="346" name="直線コネクタ 345"/>
        <xdr:cNvCxnSpPr/>
      </xdr:nvCxnSpPr>
      <xdr:spPr>
        <a:xfrm>
          <a:off x="8750300" y="9838078"/>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46293</xdr:rowOff>
    </xdr:from>
    <xdr:ext cx="534377" cy="259045"/>
    <xdr:sp macro="" textlink="">
      <xdr:nvSpPr>
        <xdr:cNvPr id="348" name="テキスト ボックス 347"/>
        <xdr:cNvSpPr txBox="1"/>
      </xdr:nvSpPr>
      <xdr:spPr>
        <a:xfrm>
          <a:off x="9372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65428</xdr:rowOff>
    </xdr:from>
    <xdr:to>
      <xdr:col>45</xdr:col>
      <xdr:colOff>177800</xdr:colOff>
      <xdr:row>57</xdr:row>
      <xdr:rowOff>85371</xdr:rowOff>
    </xdr:to>
    <xdr:cxnSp macro="">
      <xdr:nvCxnSpPr>
        <xdr:cNvPr id="349" name="直線コネクタ 348"/>
        <xdr:cNvCxnSpPr/>
      </xdr:nvCxnSpPr>
      <xdr:spPr>
        <a:xfrm flipV="1">
          <a:off x="7861300" y="9838078"/>
          <a:ext cx="8890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72363</xdr:rowOff>
    </xdr:from>
    <xdr:ext cx="534377" cy="259045"/>
    <xdr:sp macro="" textlink="">
      <xdr:nvSpPr>
        <xdr:cNvPr id="351" name="テキスト ボックス 350"/>
        <xdr:cNvSpPr txBox="1"/>
      </xdr:nvSpPr>
      <xdr:spPr>
        <a:xfrm>
          <a:off x="8483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77763</xdr:rowOff>
    </xdr:from>
    <xdr:to>
      <xdr:col>41</xdr:col>
      <xdr:colOff>50800</xdr:colOff>
      <xdr:row>57</xdr:row>
      <xdr:rowOff>85371</xdr:rowOff>
    </xdr:to>
    <xdr:cxnSp macro="">
      <xdr:nvCxnSpPr>
        <xdr:cNvPr id="352" name="直線コネクタ 351"/>
        <xdr:cNvCxnSpPr/>
      </xdr:nvCxnSpPr>
      <xdr:spPr>
        <a:xfrm>
          <a:off x="6972300" y="9850413"/>
          <a:ext cx="8890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87117</xdr:rowOff>
    </xdr:from>
    <xdr:ext cx="534377" cy="259045"/>
    <xdr:sp macro="" textlink="">
      <xdr:nvSpPr>
        <xdr:cNvPr id="354" name="テキスト ボックス 353"/>
        <xdr:cNvSpPr txBox="1"/>
      </xdr:nvSpPr>
      <xdr:spPr>
        <a:xfrm>
          <a:off x="7594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13937</xdr:rowOff>
    </xdr:from>
    <xdr:to>
      <xdr:col>36</xdr:col>
      <xdr:colOff>165100</xdr:colOff>
      <xdr:row>57</xdr:row>
      <xdr:rowOff>115537</xdr:rowOff>
    </xdr:to>
    <xdr:sp macro="" textlink="">
      <xdr:nvSpPr>
        <xdr:cNvPr id="355" name="フローチャート: 判断 354"/>
        <xdr:cNvSpPr/>
      </xdr:nvSpPr>
      <xdr:spPr>
        <a:xfrm>
          <a:off x="6921500" y="978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132064</xdr:rowOff>
    </xdr:from>
    <xdr:ext cx="534377" cy="259045"/>
    <xdr:sp macro="" textlink="">
      <xdr:nvSpPr>
        <xdr:cNvPr id="356" name="テキスト ボックス 355"/>
        <xdr:cNvSpPr txBox="1"/>
      </xdr:nvSpPr>
      <xdr:spPr>
        <a:xfrm>
          <a:off x="6705111" y="95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11377</xdr:rowOff>
    </xdr:from>
    <xdr:to>
      <xdr:col>55</xdr:col>
      <xdr:colOff>50800</xdr:colOff>
      <xdr:row>57</xdr:row>
      <xdr:rowOff>112977</xdr:rowOff>
    </xdr:to>
    <xdr:sp macro="" textlink="">
      <xdr:nvSpPr>
        <xdr:cNvPr id="362" name="楕円 361"/>
        <xdr:cNvSpPr/>
      </xdr:nvSpPr>
      <xdr:spPr>
        <a:xfrm>
          <a:off x="10426700" y="978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161254</xdr:rowOff>
    </xdr:from>
    <xdr:ext cx="534377" cy="259045"/>
    <xdr:sp macro="" textlink="">
      <xdr:nvSpPr>
        <xdr:cNvPr id="363" name="普通建設事業費該当値テキスト"/>
        <xdr:cNvSpPr txBox="1"/>
      </xdr:nvSpPr>
      <xdr:spPr>
        <a:xfrm>
          <a:off x="10528300" y="976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54267</xdr:rowOff>
    </xdr:from>
    <xdr:to>
      <xdr:col>50</xdr:col>
      <xdr:colOff>165100</xdr:colOff>
      <xdr:row>57</xdr:row>
      <xdr:rowOff>155867</xdr:rowOff>
    </xdr:to>
    <xdr:sp macro="" textlink="">
      <xdr:nvSpPr>
        <xdr:cNvPr id="364" name="楕円 363"/>
        <xdr:cNvSpPr/>
      </xdr:nvSpPr>
      <xdr:spPr>
        <a:xfrm>
          <a:off x="9588500" y="982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146994</xdr:rowOff>
    </xdr:from>
    <xdr:ext cx="534377" cy="259045"/>
    <xdr:sp macro="" textlink="">
      <xdr:nvSpPr>
        <xdr:cNvPr id="365" name="テキスト ボックス 364"/>
        <xdr:cNvSpPr txBox="1"/>
      </xdr:nvSpPr>
      <xdr:spPr>
        <a:xfrm>
          <a:off x="9372111" y="991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14628</xdr:rowOff>
    </xdr:from>
    <xdr:to>
      <xdr:col>46</xdr:col>
      <xdr:colOff>38100</xdr:colOff>
      <xdr:row>57</xdr:row>
      <xdr:rowOff>116228</xdr:rowOff>
    </xdr:to>
    <xdr:sp macro="" textlink="">
      <xdr:nvSpPr>
        <xdr:cNvPr id="366" name="楕円 365"/>
        <xdr:cNvSpPr/>
      </xdr:nvSpPr>
      <xdr:spPr>
        <a:xfrm>
          <a:off x="8699500" y="978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107355</xdr:rowOff>
    </xdr:from>
    <xdr:ext cx="534377" cy="259045"/>
    <xdr:sp macro="" textlink="">
      <xdr:nvSpPr>
        <xdr:cNvPr id="367" name="テキスト ボックス 366"/>
        <xdr:cNvSpPr txBox="1"/>
      </xdr:nvSpPr>
      <xdr:spPr>
        <a:xfrm>
          <a:off x="8483111" y="988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34571</xdr:rowOff>
    </xdr:from>
    <xdr:to>
      <xdr:col>41</xdr:col>
      <xdr:colOff>101600</xdr:colOff>
      <xdr:row>57</xdr:row>
      <xdr:rowOff>136171</xdr:rowOff>
    </xdr:to>
    <xdr:sp macro="" textlink="">
      <xdr:nvSpPr>
        <xdr:cNvPr id="368" name="楕円 367"/>
        <xdr:cNvSpPr/>
      </xdr:nvSpPr>
      <xdr:spPr>
        <a:xfrm>
          <a:off x="7810500" y="980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127298</xdr:rowOff>
    </xdr:from>
    <xdr:ext cx="534377" cy="259045"/>
    <xdr:sp macro="" textlink="">
      <xdr:nvSpPr>
        <xdr:cNvPr id="369" name="テキスト ボックス 368"/>
        <xdr:cNvSpPr txBox="1"/>
      </xdr:nvSpPr>
      <xdr:spPr>
        <a:xfrm>
          <a:off x="7594111" y="989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26963</xdr:rowOff>
    </xdr:from>
    <xdr:to>
      <xdr:col>36</xdr:col>
      <xdr:colOff>165100</xdr:colOff>
      <xdr:row>57</xdr:row>
      <xdr:rowOff>128563</xdr:rowOff>
    </xdr:to>
    <xdr:sp macro="" textlink="">
      <xdr:nvSpPr>
        <xdr:cNvPr id="370" name="楕円 369"/>
        <xdr:cNvSpPr/>
      </xdr:nvSpPr>
      <xdr:spPr>
        <a:xfrm>
          <a:off x="6921500" y="979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119690</xdr:rowOff>
    </xdr:from>
    <xdr:ext cx="534377" cy="259045"/>
    <xdr:sp macro="" textlink="">
      <xdr:nvSpPr>
        <xdr:cNvPr id="371" name="テキスト ボックス 370"/>
        <xdr:cNvSpPr txBox="1"/>
      </xdr:nvSpPr>
      <xdr:spPr>
        <a:xfrm>
          <a:off x="6705111" y="98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153884</xdr:rowOff>
    </xdr:from>
    <xdr:to>
      <xdr:col>55</xdr:col>
      <xdr:colOff>0</xdr:colOff>
      <xdr:row>79</xdr:row>
      <xdr:rowOff>49664</xdr:rowOff>
    </xdr:to>
    <xdr:cxnSp macro="">
      <xdr:nvCxnSpPr>
        <xdr:cNvPr id="402" name="直線コネクタ 401"/>
        <xdr:cNvCxnSpPr/>
      </xdr:nvCxnSpPr>
      <xdr:spPr>
        <a:xfrm flipV="1">
          <a:off x="9639300" y="13526984"/>
          <a:ext cx="838200" cy="6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89037</xdr:rowOff>
    </xdr:from>
    <xdr:ext cx="534377" cy="259045"/>
    <xdr:sp macro="" textlink="">
      <xdr:nvSpPr>
        <xdr:cNvPr id="403" name="普通建設事業費 （ うち新規整備　）平均値テキスト"/>
        <xdr:cNvSpPr txBox="1"/>
      </xdr:nvSpPr>
      <xdr:spPr>
        <a:xfrm>
          <a:off x="10528300" y="1329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34348</xdr:rowOff>
    </xdr:from>
    <xdr:to>
      <xdr:col>50</xdr:col>
      <xdr:colOff>114300</xdr:colOff>
      <xdr:row>79</xdr:row>
      <xdr:rowOff>49664</xdr:rowOff>
    </xdr:to>
    <xdr:cxnSp macro="">
      <xdr:nvCxnSpPr>
        <xdr:cNvPr id="405" name="直線コネクタ 404"/>
        <xdr:cNvCxnSpPr/>
      </xdr:nvCxnSpPr>
      <xdr:spPr>
        <a:xfrm>
          <a:off x="8750300" y="13578898"/>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154733</xdr:rowOff>
    </xdr:from>
    <xdr:ext cx="534377" cy="259045"/>
    <xdr:sp macro="" textlink="">
      <xdr:nvSpPr>
        <xdr:cNvPr id="407" name="テキスト ボックス 406"/>
        <xdr:cNvSpPr txBox="1"/>
      </xdr:nvSpPr>
      <xdr:spPr>
        <a:xfrm>
          <a:off x="9372111" y="131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34348</xdr:rowOff>
    </xdr:from>
    <xdr:to>
      <xdr:col>45</xdr:col>
      <xdr:colOff>177800</xdr:colOff>
      <xdr:row>79</xdr:row>
      <xdr:rowOff>70586</xdr:rowOff>
    </xdr:to>
    <xdr:cxnSp macro="">
      <xdr:nvCxnSpPr>
        <xdr:cNvPr id="408" name="直線コネクタ 407"/>
        <xdr:cNvCxnSpPr/>
      </xdr:nvCxnSpPr>
      <xdr:spPr>
        <a:xfrm flipV="1">
          <a:off x="7861300" y="13578898"/>
          <a:ext cx="889000" cy="3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15623</xdr:rowOff>
    </xdr:from>
    <xdr:ext cx="534377" cy="259045"/>
    <xdr:sp macro="" textlink="">
      <xdr:nvSpPr>
        <xdr:cNvPr id="410" name="テキスト ボックス 409"/>
        <xdr:cNvSpPr txBox="1"/>
      </xdr:nvSpPr>
      <xdr:spPr>
        <a:xfrm>
          <a:off x="8483111" y="132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135629</xdr:rowOff>
    </xdr:from>
    <xdr:to>
      <xdr:col>41</xdr:col>
      <xdr:colOff>50800</xdr:colOff>
      <xdr:row>79</xdr:row>
      <xdr:rowOff>70586</xdr:rowOff>
    </xdr:to>
    <xdr:cxnSp macro="">
      <xdr:nvCxnSpPr>
        <xdr:cNvPr id="411" name="直線コネクタ 410"/>
        <xdr:cNvCxnSpPr/>
      </xdr:nvCxnSpPr>
      <xdr:spPr>
        <a:xfrm>
          <a:off x="6972300" y="13508729"/>
          <a:ext cx="889000" cy="10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28501</xdr:rowOff>
    </xdr:from>
    <xdr:ext cx="534377" cy="259045"/>
    <xdr:sp macro="" textlink="">
      <xdr:nvSpPr>
        <xdr:cNvPr id="413" name="テキスト ボックス 412"/>
        <xdr:cNvSpPr txBox="1"/>
      </xdr:nvSpPr>
      <xdr:spPr>
        <a:xfrm>
          <a:off x="7594111" y="130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10153</xdr:rowOff>
    </xdr:from>
    <xdr:to>
      <xdr:col>36</xdr:col>
      <xdr:colOff>165100</xdr:colOff>
      <xdr:row>78</xdr:row>
      <xdr:rowOff>111753</xdr:rowOff>
    </xdr:to>
    <xdr:sp macro="" textlink="">
      <xdr:nvSpPr>
        <xdr:cNvPr id="414" name="フローチャート: 判断 413"/>
        <xdr:cNvSpPr/>
      </xdr:nvSpPr>
      <xdr:spPr>
        <a:xfrm>
          <a:off x="6921500" y="1338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128280</xdr:rowOff>
    </xdr:from>
    <xdr:ext cx="534377" cy="259045"/>
    <xdr:sp macro="" textlink="">
      <xdr:nvSpPr>
        <xdr:cNvPr id="415" name="テキスト ボックス 414"/>
        <xdr:cNvSpPr txBox="1"/>
      </xdr:nvSpPr>
      <xdr:spPr>
        <a:xfrm>
          <a:off x="6705111" y="131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103084</xdr:rowOff>
    </xdr:from>
    <xdr:to>
      <xdr:col>55</xdr:col>
      <xdr:colOff>50800</xdr:colOff>
      <xdr:row>79</xdr:row>
      <xdr:rowOff>33234</xdr:rowOff>
    </xdr:to>
    <xdr:sp macro="" textlink="">
      <xdr:nvSpPr>
        <xdr:cNvPr id="421" name="楕円 420"/>
        <xdr:cNvSpPr/>
      </xdr:nvSpPr>
      <xdr:spPr>
        <a:xfrm>
          <a:off x="10426700" y="1347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44587</xdr:rowOff>
    </xdr:from>
    <xdr:ext cx="534377" cy="259045"/>
    <xdr:sp macro="" textlink="">
      <xdr:nvSpPr>
        <xdr:cNvPr id="422" name="普通建設事業費 （ うち新規整備　）該当値テキスト"/>
        <xdr:cNvSpPr txBox="1"/>
      </xdr:nvSpPr>
      <xdr:spPr>
        <a:xfrm>
          <a:off x="10528300" y="134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170314</xdr:rowOff>
    </xdr:from>
    <xdr:to>
      <xdr:col>50</xdr:col>
      <xdr:colOff>165100</xdr:colOff>
      <xdr:row>79</xdr:row>
      <xdr:rowOff>100464</xdr:rowOff>
    </xdr:to>
    <xdr:sp macro="" textlink="">
      <xdr:nvSpPr>
        <xdr:cNvPr id="423" name="楕円 422"/>
        <xdr:cNvSpPr/>
      </xdr:nvSpPr>
      <xdr:spPr>
        <a:xfrm>
          <a:off x="9588500" y="1354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91591</xdr:rowOff>
    </xdr:from>
    <xdr:ext cx="469744" cy="259045"/>
    <xdr:sp macro="" textlink="">
      <xdr:nvSpPr>
        <xdr:cNvPr id="424" name="テキスト ボックス 423"/>
        <xdr:cNvSpPr txBox="1"/>
      </xdr:nvSpPr>
      <xdr:spPr>
        <a:xfrm>
          <a:off x="9404428" y="1363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154998</xdr:rowOff>
    </xdr:from>
    <xdr:to>
      <xdr:col>46</xdr:col>
      <xdr:colOff>38100</xdr:colOff>
      <xdr:row>79</xdr:row>
      <xdr:rowOff>85148</xdr:rowOff>
    </xdr:to>
    <xdr:sp macro="" textlink="">
      <xdr:nvSpPr>
        <xdr:cNvPr id="425" name="楕円 424"/>
        <xdr:cNvSpPr/>
      </xdr:nvSpPr>
      <xdr:spPr>
        <a:xfrm>
          <a:off x="8699500" y="1352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76275</xdr:rowOff>
    </xdr:from>
    <xdr:ext cx="469744" cy="259045"/>
    <xdr:sp macro="" textlink="">
      <xdr:nvSpPr>
        <xdr:cNvPr id="426" name="テキスト ボックス 425"/>
        <xdr:cNvSpPr txBox="1"/>
      </xdr:nvSpPr>
      <xdr:spPr>
        <a:xfrm>
          <a:off x="8515428" y="1362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19786</xdr:rowOff>
    </xdr:from>
    <xdr:to>
      <xdr:col>41</xdr:col>
      <xdr:colOff>101600</xdr:colOff>
      <xdr:row>79</xdr:row>
      <xdr:rowOff>121386</xdr:rowOff>
    </xdr:to>
    <xdr:sp macro="" textlink="">
      <xdr:nvSpPr>
        <xdr:cNvPr id="427" name="楕円 426"/>
        <xdr:cNvSpPr/>
      </xdr:nvSpPr>
      <xdr:spPr>
        <a:xfrm>
          <a:off x="7810500" y="135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112513</xdr:rowOff>
    </xdr:from>
    <xdr:ext cx="469744" cy="259045"/>
    <xdr:sp macro="" textlink="">
      <xdr:nvSpPr>
        <xdr:cNvPr id="428" name="テキスト ボックス 427"/>
        <xdr:cNvSpPr txBox="1"/>
      </xdr:nvSpPr>
      <xdr:spPr>
        <a:xfrm>
          <a:off x="7626428" y="1365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84829</xdr:rowOff>
    </xdr:from>
    <xdr:to>
      <xdr:col>36</xdr:col>
      <xdr:colOff>165100</xdr:colOff>
      <xdr:row>79</xdr:row>
      <xdr:rowOff>14979</xdr:rowOff>
    </xdr:to>
    <xdr:sp macro="" textlink="">
      <xdr:nvSpPr>
        <xdr:cNvPr id="429" name="楕円 428"/>
        <xdr:cNvSpPr/>
      </xdr:nvSpPr>
      <xdr:spPr>
        <a:xfrm>
          <a:off x="6921500" y="134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6106</xdr:rowOff>
    </xdr:from>
    <xdr:ext cx="534377" cy="259045"/>
    <xdr:sp macro="" textlink="">
      <xdr:nvSpPr>
        <xdr:cNvPr id="430" name="テキスト ボックス 429"/>
        <xdr:cNvSpPr txBox="1"/>
      </xdr:nvSpPr>
      <xdr:spPr>
        <a:xfrm>
          <a:off x="6705111" y="135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155834</xdr:rowOff>
    </xdr:from>
    <xdr:to>
      <xdr:col>55</xdr:col>
      <xdr:colOff>0</xdr:colOff>
      <xdr:row>97</xdr:row>
      <xdr:rowOff>1322</xdr:rowOff>
    </xdr:to>
    <xdr:cxnSp macro="">
      <xdr:nvCxnSpPr>
        <xdr:cNvPr id="455" name="直線コネクタ 454"/>
        <xdr:cNvCxnSpPr/>
      </xdr:nvCxnSpPr>
      <xdr:spPr>
        <a:xfrm flipV="1">
          <a:off x="9639300" y="16615034"/>
          <a:ext cx="838200" cy="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97689</xdr:rowOff>
    </xdr:from>
    <xdr:ext cx="534377" cy="259045"/>
    <xdr:sp macro="" textlink="">
      <xdr:nvSpPr>
        <xdr:cNvPr id="456" name="普通建設事業費 （ うち更新整備　）平均値テキスト"/>
        <xdr:cNvSpPr txBox="1"/>
      </xdr:nvSpPr>
      <xdr:spPr>
        <a:xfrm>
          <a:off x="10528300" y="1638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136688</xdr:rowOff>
    </xdr:from>
    <xdr:to>
      <xdr:col>50</xdr:col>
      <xdr:colOff>114300</xdr:colOff>
      <xdr:row>97</xdr:row>
      <xdr:rowOff>1322</xdr:rowOff>
    </xdr:to>
    <xdr:cxnSp macro="">
      <xdr:nvCxnSpPr>
        <xdr:cNvPr id="458" name="直線コネクタ 457"/>
        <xdr:cNvCxnSpPr/>
      </xdr:nvCxnSpPr>
      <xdr:spPr>
        <a:xfrm>
          <a:off x="8750300" y="16595888"/>
          <a:ext cx="889000" cy="3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3184</xdr:rowOff>
    </xdr:from>
    <xdr:ext cx="534377" cy="259045"/>
    <xdr:sp macro="" textlink="">
      <xdr:nvSpPr>
        <xdr:cNvPr id="460" name="テキスト ボックス 459"/>
        <xdr:cNvSpPr txBox="1"/>
      </xdr:nvSpPr>
      <xdr:spPr>
        <a:xfrm>
          <a:off x="9372111" y="162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135613</xdr:rowOff>
    </xdr:from>
    <xdr:to>
      <xdr:col>45</xdr:col>
      <xdr:colOff>177800</xdr:colOff>
      <xdr:row>96</xdr:row>
      <xdr:rowOff>136688</xdr:rowOff>
    </xdr:to>
    <xdr:cxnSp macro="">
      <xdr:nvCxnSpPr>
        <xdr:cNvPr id="461" name="直線コネクタ 460"/>
        <xdr:cNvCxnSpPr/>
      </xdr:nvCxnSpPr>
      <xdr:spPr>
        <a:xfrm>
          <a:off x="7861300" y="16594813"/>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7008</xdr:rowOff>
    </xdr:from>
    <xdr:ext cx="534377" cy="259045"/>
    <xdr:sp macro="" textlink="">
      <xdr:nvSpPr>
        <xdr:cNvPr id="463" name="テキスト ボックス 462"/>
        <xdr:cNvSpPr txBox="1"/>
      </xdr:nvSpPr>
      <xdr:spPr>
        <a:xfrm>
          <a:off x="8483111" y="162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135613</xdr:rowOff>
    </xdr:from>
    <xdr:to>
      <xdr:col>41</xdr:col>
      <xdr:colOff>50800</xdr:colOff>
      <xdr:row>97</xdr:row>
      <xdr:rowOff>23275</xdr:rowOff>
    </xdr:to>
    <xdr:cxnSp macro="">
      <xdr:nvCxnSpPr>
        <xdr:cNvPr id="464" name="直線コネクタ 463"/>
        <xdr:cNvCxnSpPr/>
      </xdr:nvCxnSpPr>
      <xdr:spPr>
        <a:xfrm flipV="1">
          <a:off x="6972300" y="16594813"/>
          <a:ext cx="889000" cy="5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78757</xdr:rowOff>
    </xdr:from>
    <xdr:ext cx="534377" cy="259045"/>
    <xdr:sp macro="" textlink="">
      <xdr:nvSpPr>
        <xdr:cNvPr id="466" name="テキスト ボックス 465"/>
        <xdr:cNvSpPr txBox="1"/>
      </xdr:nvSpPr>
      <xdr:spPr>
        <a:xfrm>
          <a:off x="7594111" y="167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9627</xdr:rowOff>
    </xdr:from>
    <xdr:to>
      <xdr:col>36</xdr:col>
      <xdr:colOff>165100</xdr:colOff>
      <xdr:row>97</xdr:row>
      <xdr:rowOff>111227</xdr:rowOff>
    </xdr:to>
    <xdr:sp macro="" textlink="">
      <xdr:nvSpPr>
        <xdr:cNvPr id="467" name="フローチャート: 判断 466"/>
        <xdr:cNvSpPr/>
      </xdr:nvSpPr>
      <xdr:spPr>
        <a:xfrm>
          <a:off x="6921500" y="1664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102354</xdr:rowOff>
    </xdr:from>
    <xdr:ext cx="534377" cy="259045"/>
    <xdr:sp macro="" textlink="">
      <xdr:nvSpPr>
        <xdr:cNvPr id="468" name="テキスト ボックス 467"/>
        <xdr:cNvSpPr txBox="1"/>
      </xdr:nvSpPr>
      <xdr:spPr>
        <a:xfrm>
          <a:off x="6705111" y="1673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105034</xdr:rowOff>
    </xdr:from>
    <xdr:to>
      <xdr:col>55</xdr:col>
      <xdr:colOff>50800</xdr:colOff>
      <xdr:row>97</xdr:row>
      <xdr:rowOff>35184</xdr:rowOff>
    </xdr:to>
    <xdr:sp macro="" textlink="">
      <xdr:nvSpPr>
        <xdr:cNvPr id="474" name="楕円 473"/>
        <xdr:cNvSpPr/>
      </xdr:nvSpPr>
      <xdr:spPr>
        <a:xfrm>
          <a:off x="10426700" y="165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83461</xdr:rowOff>
    </xdr:from>
    <xdr:ext cx="534377" cy="259045"/>
    <xdr:sp macro="" textlink="">
      <xdr:nvSpPr>
        <xdr:cNvPr id="475" name="普通建設事業費 （ うち更新整備　）該当値テキスト"/>
        <xdr:cNvSpPr txBox="1"/>
      </xdr:nvSpPr>
      <xdr:spPr>
        <a:xfrm>
          <a:off x="10528300" y="1654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121972</xdr:rowOff>
    </xdr:from>
    <xdr:to>
      <xdr:col>50</xdr:col>
      <xdr:colOff>165100</xdr:colOff>
      <xdr:row>97</xdr:row>
      <xdr:rowOff>52122</xdr:rowOff>
    </xdr:to>
    <xdr:sp macro="" textlink="">
      <xdr:nvSpPr>
        <xdr:cNvPr id="476" name="楕円 475"/>
        <xdr:cNvSpPr/>
      </xdr:nvSpPr>
      <xdr:spPr>
        <a:xfrm>
          <a:off x="9588500" y="165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43249</xdr:rowOff>
    </xdr:from>
    <xdr:ext cx="534377" cy="259045"/>
    <xdr:sp macro="" textlink="">
      <xdr:nvSpPr>
        <xdr:cNvPr id="477" name="テキスト ボックス 476"/>
        <xdr:cNvSpPr txBox="1"/>
      </xdr:nvSpPr>
      <xdr:spPr>
        <a:xfrm>
          <a:off x="9372111" y="1667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85888</xdr:rowOff>
    </xdr:from>
    <xdr:to>
      <xdr:col>46</xdr:col>
      <xdr:colOff>38100</xdr:colOff>
      <xdr:row>97</xdr:row>
      <xdr:rowOff>16038</xdr:rowOff>
    </xdr:to>
    <xdr:sp macro="" textlink="">
      <xdr:nvSpPr>
        <xdr:cNvPr id="478" name="楕円 477"/>
        <xdr:cNvSpPr/>
      </xdr:nvSpPr>
      <xdr:spPr>
        <a:xfrm>
          <a:off x="8699500" y="1654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7165</xdr:rowOff>
    </xdr:from>
    <xdr:ext cx="534377" cy="259045"/>
    <xdr:sp macro="" textlink="">
      <xdr:nvSpPr>
        <xdr:cNvPr id="479" name="テキスト ボックス 478"/>
        <xdr:cNvSpPr txBox="1"/>
      </xdr:nvSpPr>
      <xdr:spPr>
        <a:xfrm>
          <a:off x="8483111" y="1663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84813</xdr:rowOff>
    </xdr:from>
    <xdr:to>
      <xdr:col>41</xdr:col>
      <xdr:colOff>101600</xdr:colOff>
      <xdr:row>97</xdr:row>
      <xdr:rowOff>14963</xdr:rowOff>
    </xdr:to>
    <xdr:sp macro="" textlink="">
      <xdr:nvSpPr>
        <xdr:cNvPr id="480" name="楕円 479"/>
        <xdr:cNvSpPr/>
      </xdr:nvSpPr>
      <xdr:spPr>
        <a:xfrm>
          <a:off x="7810500" y="165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31490</xdr:rowOff>
    </xdr:from>
    <xdr:ext cx="534377" cy="259045"/>
    <xdr:sp macro="" textlink="">
      <xdr:nvSpPr>
        <xdr:cNvPr id="481" name="テキスト ボックス 480"/>
        <xdr:cNvSpPr txBox="1"/>
      </xdr:nvSpPr>
      <xdr:spPr>
        <a:xfrm>
          <a:off x="7594111" y="1631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143925</xdr:rowOff>
    </xdr:from>
    <xdr:to>
      <xdr:col>36</xdr:col>
      <xdr:colOff>165100</xdr:colOff>
      <xdr:row>97</xdr:row>
      <xdr:rowOff>74075</xdr:rowOff>
    </xdr:to>
    <xdr:sp macro="" textlink="">
      <xdr:nvSpPr>
        <xdr:cNvPr id="482" name="楕円 481"/>
        <xdr:cNvSpPr/>
      </xdr:nvSpPr>
      <xdr:spPr>
        <a:xfrm>
          <a:off x="6921500" y="1660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90602</xdr:rowOff>
    </xdr:from>
    <xdr:ext cx="534377" cy="259045"/>
    <xdr:sp macro="" textlink="">
      <xdr:nvSpPr>
        <xdr:cNvPr id="483" name="テキスト ボックス 482"/>
        <xdr:cNvSpPr txBox="1"/>
      </xdr:nvSpPr>
      <xdr:spPr>
        <a:xfrm>
          <a:off x="6705111" y="163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79966</xdr:rowOff>
    </xdr:from>
    <xdr:to>
      <xdr:col>85</xdr:col>
      <xdr:colOff>127000</xdr:colOff>
      <xdr:row>38</xdr:row>
      <xdr:rowOff>125847</xdr:rowOff>
    </xdr:to>
    <xdr:cxnSp macro="">
      <xdr:nvCxnSpPr>
        <xdr:cNvPr id="510" name="直線コネクタ 509"/>
        <xdr:cNvCxnSpPr/>
      </xdr:nvCxnSpPr>
      <xdr:spPr>
        <a:xfrm flipV="1">
          <a:off x="15481300" y="6595066"/>
          <a:ext cx="838200" cy="4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142912</xdr:rowOff>
    </xdr:from>
    <xdr:ext cx="469744" cy="259045"/>
    <xdr:sp macro="" textlink="">
      <xdr:nvSpPr>
        <xdr:cNvPr id="511" name="災害復旧事業費平均値テキスト"/>
        <xdr:cNvSpPr txBox="1"/>
      </xdr:nvSpPr>
      <xdr:spPr>
        <a:xfrm>
          <a:off x="16370300" y="631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125847</xdr:rowOff>
    </xdr:from>
    <xdr:to>
      <xdr:col>81</xdr:col>
      <xdr:colOff>50800</xdr:colOff>
      <xdr:row>38</xdr:row>
      <xdr:rowOff>134968</xdr:rowOff>
    </xdr:to>
    <xdr:cxnSp macro="">
      <xdr:nvCxnSpPr>
        <xdr:cNvPr id="513" name="直線コネクタ 512"/>
        <xdr:cNvCxnSpPr/>
      </xdr:nvCxnSpPr>
      <xdr:spPr>
        <a:xfrm flipV="1">
          <a:off x="14592300" y="6640947"/>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146128</xdr:rowOff>
    </xdr:from>
    <xdr:ext cx="469744" cy="259045"/>
    <xdr:sp macro="" textlink="">
      <xdr:nvSpPr>
        <xdr:cNvPr id="515" name="テキスト ボックス 514"/>
        <xdr:cNvSpPr txBox="1"/>
      </xdr:nvSpPr>
      <xdr:spPr>
        <a:xfrm>
          <a:off x="15246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93111</xdr:rowOff>
    </xdr:from>
    <xdr:to>
      <xdr:col>76</xdr:col>
      <xdr:colOff>114300</xdr:colOff>
      <xdr:row>38</xdr:row>
      <xdr:rowOff>134968</xdr:rowOff>
    </xdr:to>
    <xdr:cxnSp macro="">
      <xdr:nvCxnSpPr>
        <xdr:cNvPr id="516" name="直線コネクタ 515"/>
        <xdr:cNvCxnSpPr/>
      </xdr:nvCxnSpPr>
      <xdr:spPr>
        <a:xfrm>
          <a:off x="13703300" y="6608211"/>
          <a:ext cx="889000" cy="4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106580</xdr:rowOff>
    </xdr:from>
    <xdr:ext cx="469744" cy="259045"/>
    <xdr:sp macro="" textlink="">
      <xdr:nvSpPr>
        <xdr:cNvPr id="518" name="テキスト ボックス 517"/>
        <xdr:cNvSpPr txBox="1"/>
      </xdr:nvSpPr>
      <xdr:spPr>
        <a:xfrm>
          <a:off x="14357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93111</xdr:rowOff>
    </xdr:from>
    <xdr:to>
      <xdr:col>71</xdr:col>
      <xdr:colOff>177800</xdr:colOff>
      <xdr:row>38</xdr:row>
      <xdr:rowOff>138671</xdr:rowOff>
    </xdr:to>
    <xdr:cxnSp macro="">
      <xdr:nvCxnSpPr>
        <xdr:cNvPr id="519" name="直線コネクタ 518"/>
        <xdr:cNvCxnSpPr/>
      </xdr:nvCxnSpPr>
      <xdr:spPr>
        <a:xfrm flipV="1">
          <a:off x="12814300" y="6608211"/>
          <a:ext cx="8890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128823</xdr:rowOff>
    </xdr:from>
    <xdr:ext cx="469744" cy="259045"/>
    <xdr:sp macro="" textlink="">
      <xdr:nvSpPr>
        <xdr:cNvPr id="521" name="テキスト ボックス 520"/>
        <xdr:cNvSpPr txBox="1"/>
      </xdr:nvSpPr>
      <xdr:spPr>
        <a:xfrm>
          <a:off x="13468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65583</xdr:rowOff>
    </xdr:from>
    <xdr:to>
      <xdr:col>67</xdr:col>
      <xdr:colOff>101600</xdr:colOff>
      <xdr:row>38</xdr:row>
      <xdr:rowOff>167183</xdr:rowOff>
    </xdr:to>
    <xdr:sp macro="" textlink="">
      <xdr:nvSpPr>
        <xdr:cNvPr id="522" name="フローチャート: 判断 521"/>
        <xdr:cNvSpPr/>
      </xdr:nvSpPr>
      <xdr:spPr>
        <a:xfrm>
          <a:off x="127635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12260</xdr:rowOff>
    </xdr:from>
    <xdr:ext cx="469744" cy="259045"/>
    <xdr:sp macro="" textlink="">
      <xdr:nvSpPr>
        <xdr:cNvPr id="523" name="テキスト ボックス 522"/>
        <xdr:cNvSpPr txBox="1"/>
      </xdr:nvSpPr>
      <xdr:spPr>
        <a:xfrm>
          <a:off x="12579428" y="63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29166</xdr:rowOff>
    </xdr:from>
    <xdr:to>
      <xdr:col>85</xdr:col>
      <xdr:colOff>177800</xdr:colOff>
      <xdr:row>38</xdr:row>
      <xdr:rowOff>130766</xdr:rowOff>
    </xdr:to>
    <xdr:sp macro="" textlink="">
      <xdr:nvSpPr>
        <xdr:cNvPr id="529" name="楕円 528"/>
        <xdr:cNvSpPr/>
      </xdr:nvSpPr>
      <xdr:spPr>
        <a:xfrm>
          <a:off x="16268700" y="6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115544</xdr:rowOff>
    </xdr:from>
    <xdr:ext cx="469744" cy="259045"/>
    <xdr:sp macro="" textlink="">
      <xdr:nvSpPr>
        <xdr:cNvPr id="530" name="災害復旧事業費該当値テキスト"/>
        <xdr:cNvSpPr txBox="1"/>
      </xdr:nvSpPr>
      <xdr:spPr>
        <a:xfrm>
          <a:off x="16370300" y="645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75047</xdr:rowOff>
    </xdr:from>
    <xdr:to>
      <xdr:col>81</xdr:col>
      <xdr:colOff>101600</xdr:colOff>
      <xdr:row>39</xdr:row>
      <xdr:rowOff>5197</xdr:rowOff>
    </xdr:to>
    <xdr:sp macro="" textlink="">
      <xdr:nvSpPr>
        <xdr:cNvPr id="531" name="楕円 530"/>
        <xdr:cNvSpPr/>
      </xdr:nvSpPr>
      <xdr:spPr>
        <a:xfrm>
          <a:off x="15430500" y="65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167774</xdr:rowOff>
    </xdr:from>
    <xdr:ext cx="378565" cy="259045"/>
    <xdr:sp macro="" textlink="">
      <xdr:nvSpPr>
        <xdr:cNvPr id="532" name="テキスト ボックス 531"/>
        <xdr:cNvSpPr txBox="1"/>
      </xdr:nvSpPr>
      <xdr:spPr>
        <a:xfrm>
          <a:off x="15292017" y="668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84168</xdr:rowOff>
    </xdr:from>
    <xdr:to>
      <xdr:col>76</xdr:col>
      <xdr:colOff>165100</xdr:colOff>
      <xdr:row>39</xdr:row>
      <xdr:rowOff>14318</xdr:rowOff>
    </xdr:to>
    <xdr:sp macro="" textlink="">
      <xdr:nvSpPr>
        <xdr:cNvPr id="533" name="楕円 532"/>
        <xdr:cNvSpPr/>
      </xdr:nvSpPr>
      <xdr:spPr>
        <a:xfrm>
          <a:off x="14541500" y="659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5445</xdr:rowOff>
    </xdr:from>
    <xdr:ext cx="378565" cy="259045"/>
    <xdr:sp macro="" textlink="">
      <xdr:nvSpPr>
        <xdr:cNvPr id="534" name="テキスト ボックス 533"/>
        <xdr:cNvSpPr txBox="1"/>
      </xdr:nvSpPr>
      <xdr:spPr>
        <a:xfrm>
          <a:off x="14403017" y="6691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42311</xdr:rowOff>
    </xdr:from>
    <xdr:to>
      <xdr:col>72</xdr:col>
      <xdr:colOff>38100</xdr:colOff>
      <xdr:row>38</xdr:row>
      <xdr:rowOff>143911</xdr:rowOff>
    </xdr:to>
    <xdr:sp macro="" textlink="">
      <xdr:nvSpPr>
        <xdr:cNvPr id="535" name="楕円 534"/>
        <xdr:cNvSpPr/>
      </xdr:nvSpPr>
      <xdr:spPr>
        <a:xfrm>
          <a:off x="13652500" y="65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135038</xdr:rowOff>
    </xdr:from>
    <xdr:ext cx="469744" cy="259045"/>
    <xdr:sp macro="" textlink="">
      <xdr:nvSpPr>
        <xdr:cNvPr id="536" name="テキスト ボックス 535"/>
        <xdr:cNvSpPr txBox="1"/>
      </xdr:nvSpPr>
      <xdr:spPr>
        <a:xfrm>
          <a:off x="13468428" y="665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87871</xdr:rowOff>
    </xdr:from>
    <xdr:to>
      <xdr:col>67</xdr:col>
      <xdr:colOff>101600</xdr:colOff>
      <xdr:row>39</xdr:row>
      <xdr:rowOff>18021</xdr:rowOff>
    </xdr:to>
    <xdr:sp macro="" textlink="">
      <xdr:nvSpPr>
        <xdr:cNvPr id="537" name="楕円 536"/>
        <xdr:cNvSpPr/>
      </xdr:nvSpPr>
      <xdr:spPr>
        <a:xfrm>
          <a:off x="127635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9148</xdr:rowOff>
    </xdr:from>
    <xdr:ext cx="313932" cy="259045"/>
    <xdr:sp macro="" textlink="">
      <xdr:nvSpPr>
        <xdr:cNvPr id="538" name="テキスト ボックス 537"/>
        <xdr:cNvSpPr txBox="1"/>
      </xdr:nvSpPr>
      <xdr:spPr>
        <a:xfrm>
          <a:off x="12657333" y="6695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1" name="フローチャート: 判断 580"/>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2" name="テキスト ボックス 581"/>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597" name="テキスト ボックス 596"/>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161134</xdr:rowOff>
    </xdr:from>
    <xdr:to>
      <xdr:col>85</xdr:col>
      <xdr:colOff>127000</xdr:colOff>
      <xdr:row>77</xdr:row>
      <xdr:rowOff>10937</xdr:rowOff>
    </xdr:to>
    <xdr:cxnSp macro="">
      <xdr:nvCxnSpPr>
        <xdr:cNvPr id="626" name="直線コネクタ 625"/>
        <xdr:cNvCxnSpPr/>
      </xdr:nvCxnSpPr>
      <xdr:spPr>
        <a:xfrm flipV="1">
          <a:off x="15481300" y="13191334"/>
          <a:ext cx="838200" cy="2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63794</xdr:rowOff>
    </xdr:from>
    <xdr:ext cx="534377" cy="259045"/>
    <xdr:sp macro="" textlink="">
      <xdr:nvSpPr>
        <xdr:cNvPr id="627" name="公債費平均値テキスト"/>
        <xdr:cNvSpPr txBox="1"/>
      </xdr:nvSpPr>
      <xdr:spPr>
        <a:xfrm>
          <a:off x="16370300" y="1292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156761</xdr:rowOff>
    </xdr:from>
    <xdr:to>
      <xdr:col>81</xdr:col>
      <xdr:colOff>50800</xdr:colOff>
      <xdr:row>77</xdr:row>
      <xdr:rowOff>10937</xdr:rowOff>
    </xdr:to>
    <xdr:cxnSp macro="">
      <xdr:nvCxnSpPr>
        <xdr:cNvPr id="629" name="直線コネクタ 628"/>
        <xdr:cNvCxnSpPr/>
      </xdr:nvCxnSpPr>
      <xdr:spPr>
        <a:xfrm>
          <a:off x="14592300" y="13186961"/>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163341</xdr:rowOff>
    </xdr:from>
    <xdr:ext cx="534377" cy="259045"/>
    <xdr:sp macro="" textlink="">
      <xdr:nvSpPr>
        <xdr:cNvPr id="631" name="テキスト ボックス 630"/>
        <xdr:cNvSpPr txBox="1"/>
      </xdr:nvSpPr>
      <xdr:spPr>
        <a:xfrm>
          <a:off x="15214111" y="128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156761</xdr:rowOff>
    </xdr:from>
    <xdr:to>
      <xdr:col>76</xdr:col>
      <xdr:colOff>114300</xdr:colOff>
      <xdr:row>77</xdr:row>
      <xdr:rowOff>8781</xdr:rowOff>
    </xdr:to>
    <xdr:cxnSp macro="">
      <xdr:nvCxnSpPr>
        <xdr:cNvPr id="632" name="直線コネクタ 631"/>
        <xdr:cNvCxnSpPr/>
      </xdr:nvCxnSpPr>
      <xdr:spPr>
        <a:xfrm flipV="1">
          <a:off x="13703300" y="13186961"/>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167791</xdr:rowOff>
    </xdr:from>
    <xdr:ext cx="534377" cy="259045"/>
    <xdr:sp macro="" textlink="">
      <xdr:nvSpPr>
        <xdr:cNvPr id="634" name="テキスト ボックス 633"/>
        <xdr:cNvSpPr txBox="1"/>
      </xdr:nvSpPr>
      <xdr:spPr>
        <a:xfrm>
          <a:off x="14325111" y="128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146611</xdr:rowOff>
    </xdr:from>
    <xdr:to>
      <xdr:col>71</xdr:col>
      <xdr:colOff>177800</xdr:colOff>
      <xdr:row>77</xdr:row>
      <xdr:rowOff>8781</xdr:rowOff>
    </xdr:to>
    <xdr:cxnSp macro="">
      <xdr:nvCxnSpPr>
        <xdr:cNvPr id="635" name="直線コネクタ 634"/>
        <xdr:cNvCxnSpPr/>
      </xdr:nvCxnSpPr>
      <xdr:spPr>
        <a:xfrm>
          <a:off x="12814300" y="13176811"/>
          <a:ext cx="889000" cy="3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38953</xdr:rowOff>
    </xdr:from>
    <xdr:ext cx="534377" cy="259045"/>
    <xdr:sp macro="" textlink="">
      <xdr:nvSpPr>
        <xdr:cNvPr id="637" name="テキスト ボックス 636"/>
        <xdr:cNvSpPr txBox="1"/>
      </xdr:nvSpPr>
      <xdr:spPr>
        <a:xfrm>
          <a:off x="13436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16968</xdr:rowOff>
    </xdr:from>
    <xdr:to>
      <xdr:col>67</xdr:col>
      <xdr:colOff>101600</xdr:colOff>
      <xdr:row>77</xdr:row>
      <xdr:rowOff>118568</xdr:rowOff>
    </xdr:to>
    <xdr:sp macro="" textlink="">
      <xdr:nvSpPr>
        <xdr:cNvPr id="638" name="フローチャート: 判断 637"/>
        <xdr:cNvSpPr/>
      </xdr:nvSpPr>
      <xdr:spPr>
        <a:xfrm>
          <a:off x="12763500" y="1321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109695</xdr:rowOff>
    </xdr:from>
    <xdr:ext cx="534377" cy="259045"/>
    <xdr:sp macro="" textlink="">
      <xdr:nvSpPr>
        <xdr:cNvPr id="639" name="テキスト ボックス 638"/>
        <xdr:cNvSpPr txBox="1"/>
      </xdr:nvSpPr>
      <xdr:spPr>
        <a:xfrm>
          <a:off x="12547111" y="133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110334</xdr:rowOff>
    </xdr:from>
    <xdr:to>
      <xdr:col>85</xdr:col>
      <xdr:colOff>177800</xdr:colOff>
      <xdr:row>77</xdr:row>
      <xdr:rowOff>40484</xdr:rowOff>
    </xdr:to>
    <xdr:sp macro="" textlink="">
      <xdr:nvSpPr>
        <xdr:cNvPr id="645" name="楕円 644"/>
        <xdr:cNvSpPr/>
      </xdr:nvSpPr>
      <xdr:spPr>
        <a:xfrm>
          <a:off x="16268700" y="1314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88761</xdr:rowOff>
    </xdr:from>
    <xdr:ext cx="534377" cy="259045"/>
    <xdr:sp macro="" textlink="">
      <xdr:nvSpPr>
        <xdr:cNvPr id="646" name="公債費該当値テキスト"/>
        <xdr:cNvSpPr txBox="1"/>
      </xdr:nvSpPr>
      <xdr:spPr>
        <a:xfrm>
          <a:off x="16370300" y="1311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131587</xdr:rowOff>
    </xdr:from>
    <xdr:to>
      <xdr:col>81</xdr:col>
      <xdr:colOff>101600</xdr:colOff>
      <xdr:row>77</xdr:row>
      <xdr:rowOff>61737</xdr:rowOff>
    </xdr:to>
    <xdr:sp macro="" textlink="">
      <xdr:nvSpPr>
        <xdr:cNvPr id="647" name="楕円 646"/>
        <xdr:cNvSpPr/>
      </xdr:nvSpPr>
      <xdr:spPr>
        <a:xfrm>
          <a:off x="15430500" y="131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52864</xdr:rowOff>
    </xdr:from>
    <xdr:ext cx="534377" cy="259045"/>
    <xdr:sp macro="" textlink="">
      <xdr:nvSpPr>
        <xdr:cNvPr id="648" name="テキスト ボックス 647"/>
        <xdr:cNvSpPr txBox="1"/>
      </xdr:nvSpPr>
      <xdr:spPr>
        <a:xfrm>
          <a:off x="15214111" y="1325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105961</xdr:rowOff>
    </xdr:from>
    <xdr:to>
      <xdr:col>76</xdr:col>
      <xdr:colOff>165100</xdr:colOff>
      <xdr:row>77</xdr:row>
      <xdr:rowOff>36111</xdr:rowOff>
    </xdr:to>
    <xdr:sp macro="" textlink="">
      <xdr:nvSpPr>
        <xdr:cNvPr id="649" name="楕円 648"/>
        <xdr:cNvSpPr/>
      </xdr:nvSpPr>
      <xdr:spPr>
        <a:xfrm>
          <a:off x="14541500" y="131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27238</xdr:rowOff>
    </xdr:from>
    <xdr:ext cx="534377" cy="259045"/>
    <xdr:sp macro="" textlink="">
      <xdr:nvSpPr>
        <xdr:cNvPr id="650" name="テキスト ボックス 649"/>
        <xdr:cNvSpPr txBox="1"/>
      </xdr:nvSpPr>
      <xdr:spPr>
        <a:xfrm>
          <a:off x="14325111" y="1322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129431</xdr:rowOff>
    </xdr:from>
    <xdr:to>
      <xdr:col>72</xdr:col>
      <xdr:colOff>38100</xdr:colOff>
      <xdr:row>77</xdr:row>
      <xdr:rowOff>59581</xdr:rowOff>
    </xdr:to>
    <xdr:sp macro="" textlink="">
      <xdr:nvSpPr>
        <xdr:cNvPr id="651" name="楕円 650"/>
        <xdr:cNvSpPr/>
      </xdr:nvSpPr>
      <xdr:spPr>
        <a:xfrm>
          <a:off x="13652500" y="131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50708</xdr:rowOff>
    </xdr:from>
    <xdr:ext cx="534377" cy="259045"/>
    <xdr:sp macro="" textlink="">
      <xdr:nvSpPr>
        <xdr:cNvPr id="652" name="テキスト ボックス 651"/>
        <xdr:cNvSpPr txBox="1"/>
      </xdr:nvSpPr>
      <xdr:spPr>
        <a:xfrm>
          <a:off x="13436111" y="132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95811</xdr:rowOff>
    </xdr:from>
    <xdr:to>
      <xdr:col>67</xdr:col>
      <xdr:colOff>101600</xdr:colOff>
      <xdr:row>77</xdr:row>
      <xdr:rowOff>25961</xdr:rowOff>
    </xdr:to>
    <xdr:sp macro="" textlink="">
      <xdr:nvSpPr>
        <xdr:cNvPr id="653" name="楕円 652"/>
        <xdr:cNvSpPr/>
      </xdr:nvSpPr>
      <xdr:spPr>
        <a:xfrm>
          <a:off x="12763500" y="1312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42488</xdr:rowOff>
    </xdr:from>
    <xdr:ext cx="534377" cy="259045"/>
    <xdr:sp macro="" textlink="">
      <xdr:nvSpPr>
        <xdr:cNvPr id="654" name="テキスト ボックス 653"/>
        <xdr:cNvSpPr txBox="1"/>
      </xdr:nvSpPr>
      <xdr:spPr>
        <a:xfrm>
          <a:off x="12547111" y="1290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15859</xdr:rowOff>
    </xdr:from>
    <xdr:to>
      <xdr:col>85</xdr:col>
      <xdr:colOff>127000</xdr:colOff>
      <xdr:row>99</xdr:row>
      <xdr:rowOff>19974</xdr:rowOff>
    </xdr:to>
    <xdr:cxnSp macro="">
      <xdr:nvCxnSpPr>
        <xdr:cNvPr id="683" name="直線コネクタ 682"/>
        <xdr:cNvCxnSpPr/>
      </xdr:nvCxnSpPr>
      <xdr:spPr>
        <a:xfrm>
          <a:off x="15481300" y="16989409"/>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46832</xdr:rowOff>
    </xdr:from>
    <xdr:ext cx="534377" cy="259045"/>
    <xdr:sp macro="" textlink="">
      <xdr:nvSpPr>
        <xdr:cNvPr id="684" name="積立金平均値テキスト"/>
        <xdr:cNvSpPr txBox="1"/>
      </xdr:nvSpPr>
      <xdr:spPr>
        <a:xfrm>
          <a:off x="16370300" y="16677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148250</xdr:rowOff>
    </xdr:from>
    <xdr:to>
      <xdr:col>81</xdr:col>
      <xdr:colOff>50800</xdr:colOff>
      <xdr:row>99</xdr:row>
      <xdr:rowOff>15859</xdr:rowOff>
    </xdr:to>
    <xdr:cxnSp macro="">
      <xdr:nvCxnSpPr>
        <xdr:cNvPr id="686" name="直線コネクタ 685"/>
        <xdr:cNvCxnSpPr/>
      </xdr:nvCxnSpPr>
      <xdr:spPr>
        <a:xfrm>
          <a:off x="14592300" y="16950350"/>
          <a:ext cx="889000" cy="3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168310</xdr:rowOff>
    </xdr:from>
    <xdr:ext cx="534377" cy="259045"/>
    <xdr:sp macro="" textlink="">
      <xdr:nvSpPr>
        <xdr:cNvPr id="688" name="テキスト ボックス 687"/>
        <xdr:cNvSpPr txBox="1"/>
      </xdr:nvSpPr>
      <xdr:spPr>
        <a:xfrm>
          <a:off x="15214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148250</xdr:rowOff>
    </xdr:from>
    <xdr:to>
      <xdr:col>76</xdr:col>
      <xdr:colOff>114300</xdr:colOff>
      <xdr:row>99</xdr:row>
      <xdr:rowOff>5207</xdr:rowOff>
    </xdr:to>
    <xdr:cxnSp macro="">
      <xdr:nvCxnSpPr>
        <xdr:cNvPr id="689" name="直線コネクタ 688"/>
        <xdr:cNvCxnSpPr/>
      </xdr:nvCxnSpPr>
      <xdr:spPr>
        <a:xfrm flipV="1">
          <a:off x="13703300" y="16950350"/>
          <a:ext cx="889000" cy="2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153123</xdr:rowOff>
    </xdr:from>
    <xdr:ext cx="534377" cy="259045"/>
    <xdr:sp macro="" textlink="">
      <xdr:nvSpPr>
        <xdr:cNvPr id="691" name="テキスト ボックス 690"/>
        <xdr:cNvSpPr txBox="1"/>
      </xdr:nvSpPr>
      <xdr:spPr>
        <a:xfrm>
          <a:off x="14325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165005</xdr:rowOff>
    </xdr:from>
    <xdr:to>
      <xdr:col>71</xdr:col>
      <xdr:colOff>177800</xdr:colOff>
      <xdr:row>99</xdr:row>
      <xdr:rowOff>5207</xdr:rowOff>
    </xdr:to>
    <xdr:cxnSp macro="">
      <xdr:nvCxnSpPr>
        <xdr:cNvPr id="692" name="直線コネクタ 691"/>
        <xdr:cNvCxnSpPr/>
      </xdr:nvCxnSpPr>
      <xdr:spPr>
        <a:xfrm>
          <a:off x="12814300" y="16967105"/>
          <a:ext cx="889000" cy="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8183</xdr:rowOff>
    </xdr:from>
    <xdr:ext cx="534377" cy="259045"/>
    <xdr:sp macro="" textlink="">
      <xdr:nvSpPr>
        <xdr:cNvPr id="694" name="テキスト ボックス 693"/>
        <xdr:cNvSpPr txBox="1"/>
      </xdr:nvSpPr>
      <xdr:spPr>
        <a:xfrm>
          <a:off x="13436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147307</xdr:rowOff>
    </xdr:from>
    <xdr:to>
      <xdr:col>67</xdr:col>
      <xdr:colOff>101600</xdr:colOff>
      <xdr:row>98</xdr:row>
      <xdr:rowOff>77457</xdr:rowOff>
    </xdr:to>
    <xdr:sp macro="" textlink="">
      <xdr:nvSpPr>
        <xdr:cNvPr id="695" name="フローチャート: 判断 694"/>
        <xdr:cNvSpPr/>
      </xdr:nvSpPr>
      <xdr:spPr>
        <a:xfrm>
          <a:off x="12763500" y="1677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93984</xdr:rowOff>
    </xdr:from>
    <xdr:ext cx="534377" cy="259045"/>
    <xdr:sp macro="" textlink="">
      <xdr:nvSpPr>
        <xdr:cNvPr id="696" name="テキスト ボックス 695"/>
        <xdr:cNvSpPr txBox="1"/>
      </xdr:nvSpPr>
      <xdr:spPr>
        <a:xfrm>
          <a:off x="12547111" y="1655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140624</xdr:rowOff>
    </xdr:from>
    <xdr:to>
      <xdr:col>85</xdr:col>
      <xdr:colOff>177800</xdr:colOff>
      <xdr:row>99</xdr:row>
      <xdr:rowOff>70774</xdr:rowOff>
    </xdr:to>
    <xdr:sp macro="" textlink="">
      <xdr:nvSpPr>
        <xdr:cNvPr id="702" name="楕円 701"/>
        <xdr:cNvSpPr/>
      </xdr:nvSpPr>
      <xdr:spPr>
        <a:xfrm>
          <a:off x="16268700" y="1694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55551</xdr:rowOff>
    </xdr:from>
    <xdr:ext cx="469744" cy="259045"/>
    <xdr:sp macro="" textlink="">
      <xdr:nvSpPr>
        <xdr:cNvPr id="703" name="積立金該当値テキスト"/>
        <xdr:cNvSpPr txBox="1"/>
      </xdr:nvSpPr>
      <xdr:spPr>
        <a:xfrm>
          <a:off x="16370300" y="1685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136509</xdr:rowOff>
    </xdr:from>
    <xdr:to>
      <xdr:col>81</xdr:col>
      <xdr:colOff>101600</xdr:colOff>
      <xdr:row>99</xdr:row>
      <xdr:rowOff>66659</xdr:rowOff>
    </xdr:to>
    <xdr:sp macro="" textlink="">
      <xdr:nvSpPr>
        <xdr:cNvPr id="704" name="楕円 703"/>
        <xdr:cNvSpPr/>
      </xdr:nvSpPr>
      <xdr:spPr>
        <a:xfrm>
          <a:off x="15430500" y="169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57786</xdr:rowOff>
    </xdr:from>
    <xdr:ext cx="469744" cy="259045"/>
    <xdr:sp macro="" textlink="">
      <xdr:nvSpPr>
        <xdr:cNvPr id="705" name="テキスト ボックス 704"/>
        <xdr:cNvSpPr txBox="1"/>
      </xdr:nvSpPr>
      <xdr:spPr>
        <a:xfrm>
          <a:off x="15246428" y="1703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97450</xdr:rowOff>
    </xdr:from>
    <xdr:to>
      <xdr:col>76</xdr:col>
      <xdr:colOff>165100</xdr:colOff>
      <xdr:row>99</xdr:row>
      <xdr:rowOff>27600</xdr:rowOff>
    </xdr:to>
    <xdr:sp macro="" textlink="">
      <xdr:nvSpPr>
        <xdr:cNvPr id="706" name="楕円 705"/>
        <xdr:cNvSpPr/>
      </xdr:nvSpPr>
      <xdr:spPr>
        <a:xfrm>
          <a:off x="14541500" y="168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18727</xdr:rowOff>
    </xdr:from>
    <xdr:ext cx="469744" cy="259045"/>
    <xdr:sp macro="" textlink="">
      <xdr:nvSpPr>
        <xdr:cNvPr id="707" name="テキスト ボックス 706"/>
        <xdr:cNvSpPr txBox="1"/>
      </xdr:nvSpPr>
      <xdr:spPr>
        <a:xfrm>
          <a:off x="14357428" y="1699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125857</xdr:rowOff>
    </xdr:from>
    <xdr:to>
      <xdr:col>72</xdr:col>
      <xdr:colOff>38100</xdr:colOff>
      <xdr:row>99</xdr:row>
      <xdr:rowOff>56007</xdr:rowOff>
    </xdr:to>
    <xdr:sp macro="" textlink="">
      <xdr:nvSpPr>
        <xdr:cNvPr id="708" name="楕円 707"/>
        <xdr:cNvSpPr/>
      </xdr:nvSpPr>
      <xdr:spPr>
        <a:xfrm>
          <a:off x="13652500" y="169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47134</xdr:rowOff>
    </xdr:from>
    <xdr:ext cx="469744" cy="259045"/>
    <xdr:sp macro="" textlink="">
      <xdr:nvSpPr>
        <xdr:cNvPr id="709" name="テキスト ボックス 708"/>
        <xdr:cNvSpPr txBox="1"/>
      </xdr:nvSpPr>
      <xdr:spPr>
        <a:xfrm>
          <a:off x="13468428" y="1702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114205</xdr:rowOff>
    </xdr:from>
    <xdr:to>
      <xdr:col>67</xdr:col>
      <xdr:colOff>101600</xdr:colOff>
      <xdr:row>99</xdr:row>
      <xdr:rowOff>44355</xdr:rowOff>
    </xdr:to>
    <xdr:sp macro="" textlink="">
      <xdr:nvSpPr>
        <xdr:cNvPr id="710" name="楕円 709"/>
        <xdr:cNvSpPr/>
      </xdr:nvSpPr>
      <xdr:spPr>
        <a:xfrm>
          <a:off x="12763500" y="169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35482</xdr:rowOff>
    </xdr:from>
    <xdr:ext cx="469744" cy="259045"/>
    <xdr:sp macro="" textlink="">
      <xdr:nvSpPr>
        <xdr:cNvPr id="711" name="テキスト ボックス 710"/>
        <xdr:cNvSpPr txBox="1"/>
      </xdr:nvSpPr>
      <xdr:spPr>
        <a:xfrm>
          <a:off x="12579428" y="1700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121907</xdr:rowOff>
    </xdr:from>
    <xdr:to>
      <xdr:col>116</xdr:col>
      <xdr:colOff>63500</xdr:colOff>
      <xdr:row>39</xdr:row>
      <xdr:rowOff>44450</xdr:rowOff>
    </xdr:to>
    <xdr:cxnSp macro="">
      <xdr:nvCxnSpPr>
        <xdr:cNvPr id="740" name="直線コネクタ 739"/>
        <xdr:cNvCxnSpPr/>
      </xdr:nvCxnSpPr>
      <xdr:spPr>
        <a:xfrm>
          <a:off x="21323300" y="6637007"/>
          <a:ext cx="8382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41" name="投資及び出資金平均値テキスト"/>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92570</xdr:rowOff>
    </xdr:from>
    <xdr:to>
      <xdr:col>111</xdr:col>
      <xdr:colOff>177800</xdr:colOff>
      <xdr:row>38</xdr:row>
      <xdr:rowOff>121907</xdr:rowOff>
    </xdr:to>
    <xdr:cxnSp macro="">
      <xdr:nvCxnSpPr>
        <xdr:cNvPr id="743" name="直線コネクタ 742"/>
        <xdr:cNvCxnSpPr/>
      </xdr:nvCxnSpPr>
      <xdr:spPr>
        <a:xfrm>
          <a:off x="20434300" y="6436220"/>
          <a:ext cx="8890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146295</xdr:rowOff>
    </xdr:from>
    <xdr:ext cx="469744" cy="259045"/>
    <xdr:sp macro="" textlink="">
      <xdr:nvSpPr>
        <xdr:cNvPr id="745" name="テキスト ボックス 744"/>
        <xdr:cNvSpPr txBox="1"/>
      </xdr:nvSpPr>
      <xdr:spPr>
        <a:xfrm>
          <a:off x="21088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92570</xdr:rowOff>
    </xdr:from>
    <xdr:to>
      <xdr:col>107</xdr:col>
      <xdr:colOff>50800</xdr:colOff>
      <xdr:row>38</xdr:row>
      <xdr:rowOff>8407</xdr:rowOff>
    </xdr:to>
    <xdr:cxnSp macro="">
      <xdr:nvCxnSpPr>
        <xdr:cNvPr id="746" name="直線コネクタ 745"/>
        <xdr:cNvCxnSpPr/>
      </xdr:nvCxnSpPr>
      <xdr:spPr>
        <a:xfrm flipV="1">
          <a:off x="19545300" y="6436220"/>
          <a:ext cx="889000" cy="8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138193</xdr:rowOff>
    </xdr:from>
    <xdr:ext cx="469744" cy="259045"/>
    <xdr:sp macro="" textlink="">
      <xdr:nvSpPr>
        <xdr:cNvPr id="748" name="テキスト ボックス 747"/>
        <xdr:cNvSpPr txBox="1"/>
      </xdr:nvSpPr>
      <xdr:spPr>
        <a:xfrm>
          <a:off x="20199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8407</xdr:rowOff>
    </xdr:from>
    <xdr:to>
      <xdr:col>102</xdr:col>
      <xdr:colOff>114300</xdr:colOff>
      <xdr:row>38</xdr:row>
      <xdr:rowOff>149987</xdr:rowOff>
    </xdr:to>
    <xdr:cxnSp macro="">
      <xdr:nvCxnSpPr>
        <xdr:cNvPr id="749" name="直線コネクタ 748"/>
        <xdr:cNvCxnSpPr/>
      </xdr:nvCxnSpPr>
      <xdr:spPr>
        <a:xfrm flipV="1">
          <a:off x="18656300" y="6523507"/>
          <a:ext cx="889000" cy="14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152137</xdr:rowOff>
    </xdr:from>
    <xdr:ext cx="469744" cy="259045"/>
    <xdr:sp macro="" textlink="">
      <xdr:nvSpPr>
        <xdr:cNvPr id="751" name="テキスト ボックス 750"/>
        <xdr:cNvSpPr txBox="1"/>
      </xdr:nvSpPr>
      <xdr:spPr>
        <a:xfrm>
          <a:off x="19310428"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126581</xdr:rowOff>
    </xdr:from>
    <xdr:to>
      <xdr:col>98</xdr:col>
      <xdr:colOff>38100</xdr:colOff>
      <xdr:row>39</xdr:row>
      <xdr:rowOff>56731</xdr:rowOff>
    </xdr:to>
    <xdr:sp macro="" textlink="">
      <xdr:nvSpPr>
        <xdr:cNvPr id="752" name="フローチャート: 判断 751"/>
        <xdr:cNvSpPr/>
      </xdr:nvSpPr>
      <xdr:spPr>
        <a:xfrm>
          <a:off x="18605500" y="66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47858</xdr:rowOff>
    </xdr:from>
    <xdr:ext cx="469744" cy="259045"/>
    <xdr:sp macro="" textlink="">
      <xdr:nvSpPr>
        <xdr:cNvPr id="753" name="テキスト ボックス 752"/>
        <xdr:cNvSpPr txBox="1"/>
      </xdr:nvSpPr>
      <xdr:spPr>
        <a:xfrm>
          <a:off x="18421428" y="673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71107</xdr:rowOff>
    </xdr:from>
    <xdr:to>
      <xdr:col>112</xdr:col>
      <xdr:colOff>38100</xdr:colOff>
      <xdr:row>39</xdr:row>
      <xdr:rowOff>1257</xdr:rowOff>
    </xdr:to>
    <xdr:sp macro="" textlink="">
      <xdr:nvSpPr>
        <xdr:cNvPr id="761" name="楕円 760"/>
        <xdr:cNvSpPr/>
      </xdr:nvSpPr>
      <xdr:spPr>
        <a:xfrm>
          <a:off x="21272500" y="65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163834</xdr:rowOff>
    </xdr:from>
    <xdr:ext cx="469744" cy="259045"/>
    <xdr:sp macro="" textlink="">
      <xdr:nvSpPr>
        <xdr:cNvPr id="762" name="テキスト ボックス 761"/>
        <xdr:cNvSpPr txBox="1"/>
      </xdr:nvSpPr>
      <xdr:spPr>
        <a:xfrm>
          <a:off x="21088428" y="66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41770</xdr:rowOff>
    </xdr:from>
    <xdr:to>
      <xdr:col>107</xdr:col>
      <xdr:colOff>101600</xdr:colOff>
      <xdr:row>37</xdr:row>
      <xdr:rowOff>143370</xdr:rowOff>
    </xdr:to>
    <xdr:sp macro="" textlink="">
      <xdr:nvSpPr>
        <xdr:cNvPr id="763" name="楕円 762"/>
        <xdr:cNvSpPr/>
      </xdr:nvSpPr>
      <xdr:spPr>
        <a:xfrm>
          <a:off x="20383500" y="63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159897</xdr:rowOff>
    </xdr:from>
    <xdr:ext cx="469744" cy="259045"/>
    <xdr:sp macro="" textlink="">
      <xdr:nvSpPr>
        <xdr:cNvPr id="764" name="テキスト ボックス 763"/>
        <xdr:cNvSpPr txBox="1"/>
      </xdr:nvSpPr>
      <xdr:spPr>
        <a:xfrm>
          <a:off x="20199428" y="616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129057</xdr:rowOff>
    </xdr:from>
    <xdr:to>
      <xdr:col>102</xdr:col>
      <xdr:colOff>165100</xdr:colOff>
      <xdr:row>38</xdr:row>
      <xdr:rowOff>59207</xdr:rowOff>
    </xdr:to>
    <xdr:sp macro="" textlink="">
      <xdr:nvSpPr>
        <xdr:cNvPr id="765" name="楕円 764"/>
        <xdr:cNvSpPr/>
      </xdr:nvSpPr>
      <xdr:spPr>
        <a:xfrm>
          <a:off x="19494500" y="64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75734</xdr:rowOff>
    </xdr:from>
    <xdr:ext cx="469744" cy="259045"/>
    <xdr:sp macro="" textlink="">
      <xdr:nvSpPr>
        <xdr:cNvPr id="766" name="テキスト ボックス 765"/>
        <xdr:cNvSpPr txBox="1"/>
      </xdr:nvSpPr>
      <xdr:spPr>
        <a:xfrm>
          <a:off x="19310428" y="62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99187</xdr:rowOff>
    </xdr:from>
    <xdr:to>
      <xdr:col>98</xdr:col>
      <xdr:colOff>38100</xdr:colOff>
      <xdr:row>39</xdr:row>
      <xdr:rowOff>29337</xdr:rowOff>
    </xdr:to>
    <xdr:sp macro="" textlink="">
      <xdr:nvSpPr>
        <xdr:cNvPr id="767" name="楕円 766"/>
        <xdr:cNvSpPr/>
      </xdr:nvSpPr>
      <xdr:spPr>
        <a:xfrm>
          <a:off x="18605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45864</xdr:rowOff>
    </xdr:from>
    <xdr:ext cx="469744" cy="259045"/>
    <xdr:sp macro="" textlink="">
      <xdr:nvSpPr>
        <xdr:cNvPr id="768" name="テキスト ボックス 767"/>
        <xdr:cNvSpPr txBox="1"/>
      </xdr:nvSpPr>
      <xdr:spPr>
        <a:xfrm>
          <a:off x="18421428" y="638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150608</xdr:rowOff>
    </xdr:from>
    <xdr:to>
      <xdr:col>116</xdr:col>
      <xdr:colOff>63500</xdr:colOff>
      <xdr:row>58</xdr:row>
      <xdr:rowOff>155865</xdr:rowOff>
    </xdr:to>
    <xdr:cxnSp macro="">
      <xdr:nvCxnSpPr>
        <xdr:cNvPr id="799" name="直線コネクタ 798"/>
        <xdr:cNvCxnSpPr/>
      </xdr:nvCxnSpPr>
      <xdr:spPr>
        <a:xfrm>
          <a:off x="21323300" y="10094708"/>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800" name="貸付金平均値テキスト"/>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145578</xdr:rowOff>
    </xdr:from>
    <xdr:to>
      <xdr:col>111</xdr:col>
      <xdr:colOff>177800</xdr:colOff>
      <xdr:row>58</xdr:row>
      <xdr:rowOff>150608</xdr:rowOff>
    </xdr:to>
    <xdr:cxnSp macro="">
      <xdr:nvCxnSpPr>
        <xdr:cNvPr id="802" name="直線コネクタ 801"/>
        <xdr:cNvCxnSpPr/>
      </xdr:nvCxnSpPr>
      <xdr:spPr>
        <a:xfrm>
          <a:off x="20434300" y="10089678"/>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154515</xdr:rowOff>
    </xdr:from>
    <xdr:ext cx="469744" cy="259045"/>
    <xdr:sp macro="" textlink="">
      <xdr:nvSpPr>
        <xdr:cNvPr id="804" name="テキスト ボックス 803"/>
        <xdr:cNvSpPr txBox="1"/>
      </xdr:nvSpPr>
      <xdr:spPr>
        <a:xfrm>
          <a:off x="21088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134312</xdr:rowOff>
    </xdr:from>
    <xdr:to>
      <xdr:col>107</xdr:col>
      <xdr:colOff>50800</xdr:colOff>
      <xdr:row>58</xdr:row>
      <xdr:rowOff>145578</xdr:rowOff>
    </xdr:to>
    <xdr:cxnSp macro="">
      <xdr:nvCxnSpPr>
        <xdr:cNvPr id="805" name="直線コネクタ 804"/>
        <xdr:cNvCxnSpPr/>
      </xdr:nvCxnSpPr>
      <xdr:spPr>
        <a:xfrm>
          <a:off x="19545300" y="10078412"/>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7" name="テキスト ボックス 806"/>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133724</xdr:rowOff>
    </xdr:from>
    <xdr:to>
      <xdr:col>102</xdr:col>
      <xdr:colOff>114300</xdr:colOff>
      <xdr:row>58</xdr:row>
      <xdr:rowOff>134312</xdr:rowOff>
    </xdr:to>
    <xdr:cxnSp macro="">
      <xdr:nvCxnSpPr>
        <xdr:cNvPr id="808" name="直線コネクタ 807"/>
        <xdr:cNvCxnSpPr/>
      </xdr:nvCxnSpPr>
      <xdr:spPr>
        <a:xfrm>
          <a:off x="18656300" y="10077824"/>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128388</xdr:rowOff>
    </xdr:from>
    <xdr:ext cx="469744" cy="259045"/>
    <xdr:sp macro="" textlink="">
      <xdr:nvSpPr>
        <xdr:cNvPr id="810" name="テキスト ボックス 809"/>
        <xdr:cNvSpPr txBox="1"/>
      </xdr:nvSpPr>
      <xdr:spPr>
        <a:xfrm>
          <a:off x="19310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79201</xdr:rowOff>
    </xdr:from>
    <xdr:to>
      <xdr:col>98</xdr:col>
      <xdr:colOff>38100</xdr:colOff>
      <xdr:row>59</xdr:row>
      <xdr:rowOff>9351</xdr:rowOff>
    </xdr:to>
    <xdr:sp macro="" textlink="">
      <xdr:nvSpPr>
        <xdr:cNvPr id="811" name="フローチャート: 判断 810"/>
        <xdr:cNvSpPr/>
      </xdr:nvSpPr>
      <xdr:spPr>
        <a:xfrm>
          <a:off x="186055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25878</xdr:rowOff>
    </xdr:from>
    <xdr:ext cx="469744" cy="259045"/>
    <xdr:sp macro="" textlink="">
      <xdr:nvSpPr>
        <xdr:cNvPr id="812" name="テキスト ボックス 811"/>
        <xdr:cNvSpPr txBox="1"/>
      </xdr:nvSpPr>
      <xdr:spPr>
        <a:xfrm>
          <a:off x="18421428" y="979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105065</xdr:rowOff>
    </xdr:from>
    <xdr:to>
      <xdr:col>116</xdr:col>
      <xdr:colOff>114300</xdr:colOff>
      <xdr:row>59</xdr:row>
      <xdr:rowOff>35215</xdr:rowOff>
    </xdr:to>
    <xdr:sp macro="" textlink="">
      <xdr:nvSpPr>
        <xdr:cNvPr id="818" name="楕円 817"/>
        <xdr:cNvSpPr/>
      </xdr:nvSpPr>
      <xdr:spPr>
        <a:xfrm>
          <a:off x="22110700" y="1004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39960</xdr:rowOff>
    </xdr:from>
    <xdr:ext cx="469744" cy="259045"/>
    <xdr:sp macro="" textlink="">
      <xdr:nvSpPr>
        <xdr:cNvPr id="819" name="貸付金該当値テキスト"/>
        <xdr:cNvSpPr txBox="1"/>
      </xdr:nvSpPr>
      <xdr:spPr>
        <a:xfrm>
          <a:off x="22212300" y="998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99808</xdr:rowOff>
    </xdr:from>
    <xdr:to>
      <xdr:col>112</xdr:col>
      <xdr:colOff>38100</xdr:colOff>
      <xdr:row>59</xdr:row>
      <xdr:rowOff>29958</xdr:rowOff>
    </xdr:to>
    <xdr:sp macro="" textlink="">
      <xdr:nvSpPr>
        <xdr:cNvPr id="820" name="楕円 819"/>
        <xdr:cNvSpPr/>
      </xdr:nvSpPr>
      <xdr:spPr>
        <a:xfrm>
          <a:off x="21272500" y="100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21085</xdr:rowOff>
    </xdr:from>
    <xdr:ext cx="469744" cy="259045"/>
    <xdr:sp macro="" textlink="">
      <xdr:nvSpPr>
        <xdr:cNvPr id="821" name="テキスト ボックス 820"/>
        <xdr:cNvSpPr txBox="1"/>
      </xdr:nvSpPr>
      <xdr:spPr>
        <a:xfrm>
          <a:off x="21088428" y="1013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94778</xdr:rowOff>
    </xdr:from>
    <xdr:to>
      <xdr:col>107</xdr:col>
      <xdr:colOff>101600</xdr:colOff>
      <xdr:row>59</xdr:row>
      <xdr:rowOff>24928</xdr:rowOff>
    </xdr:to>
    <xdr:sp macro="" textlink="">
      <xdr:nvSpPr>
        <xdr:cNvPr id="822" name="楕円 821"/>
        <xdr:cNvSpPr/>
      </xdr:nvSpPr>
      <xdr:spPr>
        <a:xfrm>
          <a:off x="20383500" y="1003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16055</xdr:rowOff>
    </xdr:from>
    <xdr:ext cx="469744" cy="259045"/>
    <xdr:sp macro="" textlink="">
      <xdr:nvSpPr>
        <xdr:cNvPr id="823" name="テキスト ボックス 822"/>
        <xdr:cNvSpPr txBox="1"/>
      </xdr:nvSpPr>
      <xdr:spPr>
        <a:xfrm>
          <a:off x="20199428" y="1013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83512</xdr:rowOff>
    </xdr:from>
    <xdr:to>
      <xdr:col>102</xdr:col>
      <xdr:colOff>165100</xdr:colOff>
      <xdr:row>59</xdr:row>
      <xdr:rowOff>13662</xdr:rowOff>
    </xdr:to>
    <xdr:sp macro="" textlink="">
      <xdr:nvSpPr>
        <xdr:cNvPr id="824" name="楕円 823"/>
        <xdr:cNvSpPr/>
      </xdr:nvSpPr>
      <xdr:spPr>
        <a:xfrm>
          <a:off x="19494500" y="1002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4789</xdr:rowOff>
    </xdr:from>
    <xdr:ext cx="469744" cy="259045"/>
    <xdr:sp macro="" textlink="">
      <xdr:nvSpPr>
        <xdr:cNvPr id="825" name="テキスト ボックス 824"/>
        <xdr:cNvSpPr txBox="1"/>
      </xdr:nvSpPr>
      <xdr:spPr>
        <a:xfrm>
          <a:off x="19310428" y="1012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82924</xdr:rowOff>
    </xdr:from>
    <xdr:to>
      <xdr:col>98</xdr:col>
      <xdr:colOff>38100</xdr:colOff>
      <xdr:row>59</xdr:row>
      <xdr:rowOff>13074</xdr:rowOff>
    </xdr:to>
    <xdr:sp macro="" textlink="">
      <xdr:nvSpPr>
        <xdr:cNvPr id="826" name="楕円 825"/>
        <xdr:cNvSpPr/>
      </xdr:nvSpPr>
      <xdr:spPr>
        <a:xfrm>
          <a:off x="18605500" y="100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4201</xdr:rowOff>
    </xdr:from>
    <xdr:ext cx="469744" cy="259045"/>
    <xdr:sp macro="" textlink="">
      <xdr:nvSpPr>
        <xdr:cNvPr id="827" name="テキスト ボックス 826"/>
        <xdr:cNvSpPr txBox="1"/>
      </xdr:nvSpPr>
      <xdr:spPr>
        <a:xfrm>
          <a:off x="18421428" y="1011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159905</xdr:rowOff>
    </xdr:from>
    <xdr:to>
      <xdr:col>116</xdr:col>
      <xdr:colOff>63500</xdr:colOff>
      <xdr:row>77</xdr:row>
      <xdr:rowOff>163398</xdr:rowOff>
    </xdr:to>
    <xdr:cxnSp macro="">
      <xdr:nvCxnSpPr>
        <xdr:cNvPr id="857" name="直線コネクタ 856"/>
        <xdr:cNvCxnSpPr/>
      </xdr:nvCxnSpPr>
      <xdr:spPr>
        <a:xfrm flipV="1">
          <a:off x="21323300" y="13361555"/>
          <a:ext cx="8382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160875</xdr:rowOff>
    </xdr:from>
    <xdr:ext cx="534377" cy="259045"/>
    <xdr:sp macro="" textlink="">
      <xdr:nvSpPr>
        <xdr:cNvPr id="858" name="繰出金平均値テキスト"/>
        <xdr:cNvSpPr txBox="1"/>
      </xdr:nvSpPr>
      <xdr:spPr>
        <a:xfrm>
          <a:off x="22212300" y="130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75831</xdr:rowOff>
    </xdr:from>
    <xdr:to>
      <xdr:col>111</xdr:col>
      <xdr:colOff>177800</xdr:colOff>
      <xdr:row>77</xdr:row>
      <xdr:rowOff>163398</xdr:rowOff>
    </xdr:to>
    <xdr:cxnSp macro="">
      <xdr:nvCxnSpPr>
        <xdr:cNvPr id="860" name="直線コネクタ 859"/>
        <xdr:cNvCxnSpPr/>
      </xdr:nvCxnSpPr>
      <xdr:spPr>
        <a:xfrm>
          <a:off x="20434300" y="13277481"/>
          <a:ext cx="889000" cy="8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72102</xdr:rowOff>
    </xdr:from>
    <xdr:ext cx="534377" cy="259045"/>
    <xdr:sp macro="" textlink="">
      <xdr:nvSpPr>
        <xdr:cNvPr id="862" name="テキスト ボックス 861"/>
        <xdr:cNvSpPr txBox="1"/>
      </xdr:nvSpPr>
      <xdr:spPr>
        <a:xfrm>
          <a:off x="21056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75831</xdr:rowOff>
    </xdr:from>
    <xdr:to>
      <xdr:col>107</xdr:col>
      <xdr:colOff>50800</xdr:colOff>
      <xdr:row>78</xdr:row>
      <xdr:rowOff>25679</xdr:rowOff>
    </xdr:to>
    <xdr:cxnSp macro="">
      <xdr:nvCxnSpPr>
        <xdr:cNvPr id="863" name="直線コネクタ 862"/>
        <xdr:cNvCxnSpPr/>
      </xdr:nvCxnSpPr>
      <xdr:spPr>
        <a:xfrm flipV="1">
          <a:off x="19545300" y="13277481"/>
          <a:ext cx="889000" cy="1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75531</xdr:rowOff>
    </xdr:from>
    <xdr:ext cx="534377" cy="259045"/>
    <xdr:sp macro="" textlink="">
      <xdr:nvSpPr>
        <xdr:cNvPr id="865" name="テキスト ボックス 864"/>
        <xdr:cNvSpPr txBox="1"/>
      </xdr:nvSpPr>
      <xdr:spPr>
        <a:xfrm>
          <a:off x="20167111" y="129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25679</xdr:rowOff>
    </xdr:from>
    <xdr:to>
      <xdr:col>102</xdr:col>
      <xdr:colOff>114300</xdr:colOff>
      <xdr:row>78</xdr:row>
      <xdr:rowOff>55105</xdr:rowOff>
    </xdr:to>
    <xdr:cxnSp macro="">
      <xdr:nvCxnSpPr>
        <xdr:cNvPr id="866" name="直線コネクタ 865"/>
        <xdr:cNvCxnSpPr/>
      </xdr:nvCxnSpPr>
      <xdr:spPr>
        <a:xfrm flipV="1">
          <a:off x="18656300" y="13398779"/>
          <a:ext cx="889000" cy="2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105122</xdr:rowOff>
    </xdr:from>
    <xdr:ext cx="534377" cy="259045"/>
    <xdr:sp macro="" textlink="">
      <xdr:nvSpPr>
        <xdr:cNvPr id="868" name="テキスト ボックス 867"/>
        <xdr:cNvSpPr txBox="1"/>
      </xdr:nvSpPr>
      <xdr:spPr>
        <a:xfrm>
          <a:off x="19278111" y="129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161074</xdr:rowOff>
    </xdr:from>
    <xdr:to>
      <xdr:col>98</xdr:col>
      <xdr:colOff>38100</xdr:colOff>
      <xdr:row>78</xdr:row>
      <xdr:rowOff>91224</xdr:rowOff>
    </xdr:to>
    <xdr:sp macro="" textlink="">
      <xdr:nvSpPr>
        <xdr:cNvPr id="869" name="フローチャート: 判断 868"/>
        <xdr:cNvSpPr/>
      </xdr:nvSpPr>
      <xdr:spPr>
        <a:xfrm>
          <a:off x="18605500" y="1336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107751</xdr:rowOff>
    </xdr:from>
    <xdr:ext cx="534377" cy="259045"/>
    <xdr:sp macro="" textlink="">
      <xdr:nvSpPr>
        <xdr:cNvPr id="870" name="テキスト ボックス 869"/>
        <xdr:cNvSpPr txBox="1"/>
      </xdr:nvSpPr>
      <xdr:spPr>
        <a:xfrm>
          <a:off x="18389111" y="131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109105</xdr:rowOff>
    </xdr:from>
    <xdr:to>
      <xdr:col>116</xdr:col>
      <xdr:colOff>114300</xdr:colOff>
      <xdr:row>78</xdr:row>
      <xdr:rowOff>39255</xdr:rowOff>
    </xdr:to>
    <xdr:sp macro="" textlink="">
      <xdr:nvSpPr>
        <xdr:cNvPr id="876" name="楕円 875"/>
        <xdr:cNvSpPr/>
      </xdr:nvSpPr>
      <xdr:spPr>
        <a:xfrm>
          <a:off x="22110700" y="1331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24032</xdr:rowOff>
    </xdr:from>
    <xdr:ext cx="534377" cy="259045"/>
    <xdr:sp macro="" textlink="">
      <xdr:nvSpPr>
        <xdr:cNvPr id="877" name="繰出金該当値テキスト"/>
        <xdr:cNvSpPr txBox="1"/>
      </xdr:nvSpPr>
      <xdr:spPr>
        <a:xfrm>
          <a:off x="22212300" y="132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112598</xdr:rowOff>
    </xdr:from>
    <xdr:to>
      <xdr:col>112</xdr:col>
      <xdr:colOff>38100</xdr:colOff>
      <xdr:row>78</xdr:row>
      <xdr:rowOff>42748</xdr:rowOff>
    </xdr:to>
    <xdr:sp macro="" textlink="">
      <xdr:nvSpPr>
        <xdr:cNvPr id="878" name="楕円 877"/>
        <xdr:cNvSpPr/>
      </xdr:nvSpPr>
      <xdr:spPr>
        <a:xfrm>
          <a:off x="21272500" y="133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33875</xdr:rowOff>
    </xdr:from>
    <xdr:ext cx="534377" cy="259045"/>
    <xdr:sp macro="" textlink="">
      <xdr:nvSpPr>
        <xdr:cNvPr id="879" name="テキスト ボックス 878"/>
        <xdr:cNvSpPr txBox="1"/>
      </xdr:nvSpPr>
      <xdr:spPr>
        <a:xfrm>
          <a:off x="21056111" y="1340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25031</xdr:rowOff>
    </xdr:from>
    <xdr:to>
      <xdr:col>107</xdr:col>
      <xdr:colOff>101600</xdr:colOff>
      <xdr:row>77</xdr:row>
      <xdr:rowOff>126631</xdr:rowOff>
    </xdr:to>
    <xdr:sp macro="" textlink="">
      <xdr:nvSpPr>
        <xdr:cNvPr id="880" name="楕円 879"/>
        <xdr:cNvSpPr/>
      </xdr:nvSpPr>
      <xdr:spPr>
        <a:xfrm>
          <a:off x="20383500" y="132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117758</xdr:rowOff>
    </xdr:from>
    <xdr:ext cx="534377" cy="259045"/>
    <xdr:sp macro="" textlink="">
      <xdr:nvSpPr>
        <xdr:cNvPr id="881" name="テキスト ボックス 880"/>
        <xdr:cNvSpPr txBox="1"/>
      </xdr:nvSpPr>
      <xdr:spPr>
        <a:xfrm>
          <a:off x="20167111" y="1331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146329</xdr:rowOff>
    </xdr:from>
    <xdr:to>
      <xdr:col>102</xdr:col>
      <xdr:colOff>165100</xdr:colOff>
      <xdr:row>78</xdr:row>
      <xdr:rowOff>76479</xdr:rowOff>
    </xdr:to>
    <xdr:sp macro="" textlink="">
      <xdr:nvSpPr>
        <xdr:cNvPr id="882" name="楕円 881"/>
        <xdr:cNvSpPr/>
      </xdr:nvSpPr>
      <xdr:spPr>
        <a:xfrm>
          <a:off x="19494500" y="133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67606</xdr:rowOff>
    </xdr:from>
    <xdr:ext cx="534377" cy="259045"/>
    <xdr:sp macro="" textlink="">
      <xdr:nvSpPr>
        <xdr:cNvPr id="883" name="テキスト ボックス 882"/>
        <xdr:cNvSpPr txBox="1"/>
      </xdr:nvSpPr>
      <xdr:spPr>
        <a:xfrm>
          <a:off x="19278111" y="134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4305</xdr:rowOff>
    </xdr:from>
    <xdr:to>
      <xdr:col>98</xdr:col>
      <xdr:colOff>38100</xdr:colOff>
      <xdr:row>78</xdr:row>
      <xdr:rowOff>105905</xdr:rowOff>
    </xdr:to>
    <xdr:sp macro="" textlink="">
      <xdr:nvSpPr>
        <xdr:cNvPr id="884" name="楕円 883"/>
        <xdr:cNvSpPr/>
      </xdr:nvSpPr>
      <xdr:spPr>
        <a:xfrm>
          <a:off x="18605500" y="133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97032</xdr:rowOff>
    </xdr:from>
    <xdr:ext cx="534377" cy="259045"/>
    <xdr:sp macro="" textlink="">
      <xdr:nvSpPr>
        <xdr:cNvPr id="885" name="テキスト ボックス 884"/>
        <xdr:cNvSpPr txBox="1"/>
      </xdr:nvSpPr>
      <xdr:spPr>
        <a:xfrm>
          <a:off x="18389111" y="1347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扶助費については、類似団体平均の概ね２倍となっている。（扶助費以外については、類似団体平均と概ね同水準あるいは低い値となっている。）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本市は、旧産炭地であることや地域経済の低迷などの要因により、低所得者及び失業者が多く、保護率が他団体に比べ非常に高い（保護率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年度平均</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57.7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パーミル）ものとなっており、生活保護費も多額となっている。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今後も引き続き、生活困窮者への自立支援策などを通じ、生活保護費の削減を図る必要がある。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47,998
47,444
54.55
28,671,809
27,868,133
626,422
12,950,543
25,182,113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138263</xdr:rowOff>
    </xdr:from>
    <xdr:to>
      <xdr:col>24</xdr:col>
      <xdr:colOff>63500</xdr:colOff>
      <xdr:row>37</xdr:row>
      <xdr:rowOff>139308</xdr:rowOff>
    </xdr:to>
    <xdr:cxnSp macro="">
      <xdr:nvCxnSpPr>
        <xdr:cNvPr id="62" name="直線コネクタ 61"/>
        <xdr:cNvCxnSpPr/>
      </xdr:nvCxnSpPr>
      <xdr:spPr>
        <a:xfrm flipV="1">
          <a:off x="3797300" y="6481913"/>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79512</xdr:rowOff>
    </xdr:from>
    <xdr:ext cx="469744" cy="259045"/>
    <xdr:sp macro="" textlink="">
      <xdr:nvSpPr>
        <xdr:cNvPr id="63" name="議会費平均値テキスト"/>
        <xdr:cNvSpPr txBox="1"/>
      </xdr:nvSpPr>
      <xdr:spPr>
        <a:xfrm>
          <a:off x="4686300" y="6251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139308</xdr:rowOff>
    </xdr:from>
    <xdr:to>
      <xdr:col>19</xdr:col>
      <xdr:colOff>177800</xdr:colOff>
      <xdr:row>37</xdr:row>
      <xdr:rowOff>141921</xdr:rowOff>
    </xdr:to>
    <xdr:cxnSp macro="">
      <xdr:nvCxnSpPr>
        <xdr:cNvPr id="65" name="直線コネクタ 64"/>
        <xdr:cNvCxnSpPr/>
      </xdr:nvCxnSpPr>
      <xdr:spPr>
        <a:xfrm flipV="1">
          <a:off x="2908300" y="6482958"/>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7949</xdr:rowOff>
    </xdr:from>
    <xdr:ext cx="469744" cy="259045"/>
    <xdr:sp macro="" textlink="">
      <xdr:nvSpPr>
        <xdr:cNvPr id="67" name="テキスト ボックス 66"/>
        <xdr:cNvSpPr txBox="1"/>
      </xdr:nvSpPr>
      <xdr:spPr>
        <a:xfrm>
          <a:off x="3562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132319</xdr:rowOff>
    </xdr:from>
    <xdr:to>
      <xdr:col>15</xdr:col>
      <xdr:colOff>50800</xdr:colOff>
      <xdr:row>37</xdr:row>
      <xdr:rowOff>141921</xdr:rowOff>
    </xdr:to>
    <xdr:cxnSp macro="">
      <xdr:nvCxnSpPr>
        <xdr:cNvPr id="68" name="直線コネクタ 67"/>
        <xdr:cNvCxnSpPr/>
      </xdr:nvCxnSpPr>
      <xdr:spPr>
        <a:xfrm>
          <a:off x="2019300" y="6475969"/>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6120</xdr:rowOff>
    </xdr:from>
    <xdr:ext cx="469744" cy="259045"/>
    <xdr:sp macro="" textlink="">
      <xdr:nvSpPr>
        <xdr:cNvPr id="70" name="テキスト ボックス 69"/>
        <xdr:cNvSpPr txBox="1"/>
      </xdr:nvSpPr>
      <xdr:spPr>
        <a:xfrm>
          <a:off x="2673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132319</xdr:rowOff>
    </xdr:from>
    <xdr:to>
      <xdr:col>10</xdr:col>
      <xdr:colOff>114300</xdr:colOff>
      <xdr:row>37</xdr:row>
      <xdr:rowOff>146166</xdr:rowOff>
    </xdr:to>
    <xdr:cxnSp macro="">
      <xdr:nvCxnSpPr>
        <xdr:cNvPr id="71" name="直線コネクタ 70"/>
        <xdr:cNvCxnSpPr/>
      </xdr:nvCxnSpPr>
      <xdr:spPr>
        <a:xfrm flipV="1">
          <a:off x="1130300" y="6475969"/>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164050</xdr:rowOff>
    </xdr:from>
    <xdr:ext cx="469744" cy="259045"/>
    <xdr:sp macro="" textlink="">
      <xdr:nvSpPr>
        <xdr:cNvPr id="73" name="テキスト ボックス 72"/>
        <xdr:cNvSpPr txBox="1"/>
      </xdr:nvSpPr>
      <xdr:spPr>
        <a:xfrm>
          <a:off x="1784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135600</xdr:rowOff>
    </xdr:from>
    <xdr:to>
      <xdr:col>6</xdr:col>
      <xdr:colOff>38100</xdr:colOff>
      <xdr:row>38</xdr:row>
      <xdr:rowOff>65749</xdr:rowOff>
    </xdr:to>
    <xdr:sp macro="" textlink="">
      <xdr:nvSpPr>
        <xdr:cNvPr id="74" name="フローチャート: 判断 73"/>
        <xdr:cNvSpPr/>
      </xdr:nvSpPr>
      <xdr:spPr>
        <a:xfrm>
          <a:off x="1079500" y="64792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56876</xdr:rowOff>
    </xdr:from>
    <xdr:ext cx="469744" cy="259045"/>
    <xdr:sp macro="" textlink="">
      <xdr:nvSpPr>
        <xdr:cNvPr id="75" name="テキスト ボックス 74"/>
        <xdr:cNvSpPr txBox="1"/>
      </xdr:nvSpPr>
      <xdr:spPr>
        <a:xfrm>
          <a:off x="895428" y="657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87463</xdr:rowOff>
    </xdr:from>
    <xdr:to>
      <xdr:col>24</xdr:col>
      <xdr:colOff>114300</xdr:colOff>
      <xdr:row>38</xdr:row>
      <xdr:rowOff>17613</xdr:rowOff>
    </xdr:to>
    <xdr:sp macro="" textlink="">
      <xdr:nvSpPr>
        <xdr:cNvPr id="81" name="楕円 80"/>
        <xdr:cNvSpPr/>
      </xdr:nvSpPr>
      <xdr:spPr>
        <a:xfrm>
          <a:off x="4584700" y="64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35062</xdr:rowOff>
    </xdr:from>
    <xdr:ext cx="469744" cy="259045"/>
    <xdr:sp macro="" textlink="">
      <xdr:nvSpPr>
        <xdr:cNvPr id="82" name="議会費該当値テキスト"/>
        <xdr:cNvSpPr txBox="1"/>
      </xdr:nvSpPr>
      <xdr:spPr>
        <a:xfrm>
          <a:off x="4686300" y="63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88508</xdr:rowOff>
    </xdr:from>
    <xdr:to>
      <xdr:col>20</xdr:col>
      <xdr:colOff>38100</xdr:colOff>
      <xdr:row>38</xdr:row>
      <xdr:rowOff>18658</xdr:rowOff>
    </xdr:to>
    <xdr:sp macro="" textlink="">
      <xdr:nvSpPr>
        <xdr:cNvPr id="83" name="楕円 82"/>
        <xdr:cNvSpPr/>
      </xdr:nvSpPr>
      <xdr:spPr>
        <a:xfrm>
          <a:off x="3746500" y="643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9785</xdr:rowOff>
    </xdr:from>
    <xdr:ext cx="469744" cy="259045"/>
    <xdr:sp macro="" textlink="">
      <xdr:nvSpPr>
        <xdr:cNvPr id="84" name="テキスト ボックス 83"/>
        <xdr:cNvSpPr txBox="1"/>
      </xdr:nvSpPr>
      <xdr:spPr>
        <a:xfrm>
          <a:off x="3562428" y="652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91121</xdr:rowOff>
    </xdr:from>
    <xdr:to>
      <xdr:col>15</xdr:col>
      <xdr:colOff>101600</xdr:colOff>
      <xdr:row>38</xdr:row>
      <xdr:rowOff>21271</xdr:rowOff>
    </xdr:to>
    <xdr:sp macro="" textlink="">
      <xdr:nvSpPr>
        <xdr:cNvPr id="85" name="楕円 84"/>
        <xdr:cNvSpPr/>
      </xdr:nvSpPr>
      <xdr:spPr>
        <a:xfrm>
          <a:off x="2857500" y="64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12398</xdr:rowOff>
    </xdr:from>
    <xdr:ext cx="469744" cy="259045"/>
    <xdr:sp macro="" textlink="">
      <xdr:nvSpPr>
        <xdr:cNvPr id="86" name="テキスト ボックス 85"/>
        <xdr:cNvSpPr txBox="1"/>
      </xdr:nvSpPr>
      <xdr:spPr>
        <a:xfrm>
          <a:off x="2673428" y="652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81519</xdr:rowOff>
    </xdr:from>
    <xdr:to>
      <xdr:col>10</xdr:col>
      <xdr:colOff>165100</xdr:colOff>
      <xdr:row>38</xdr:row>
      <xdr:rowOff>11669</xdr:rowOff>
    </xdr:to>
    <xdr:sp macro="" textlink="">
      <xdr:nvSpPr>
        <xdr:cNvPr id="87" name="楕円 86"/>
        <xdr:cNvSpPr/>
      </xdr:nvSpPr>
      <xdr:spPr>
        <a:xfrm>
          <a:off x="1968500" y="642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2797</xdr:rowOff>
    </xdr:from>
    <xdr:ext cx="469744" cy="259045"/>
    <xdr:sp macro="" textlink="">
      <xdr:nvSpPr>
        <xdr:cNvPr id="88" name="テキスト ボックス 87"/>
        <xdr:cNvSpPr txBox="1"/>
      </xdr:nvSpPr>
      <xdr:spPr>
        <a:xfrm>
          <a:off x="1784428" y="651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95366</xdr:rowOff>
    </xdr:from>
    <xdr:to>
      <xdr:col>6</xdr:col>
      <xdr:colOff>38100</xdr:colOff>
      <xdr:row>38</xdr:row>
      <xdr:rowOff>25516</xdr:rowOff>
    </xdr:to>
    <xdr:sp macro="" textlink="">
      <xdr:nvSpPr>
        <xdr:cNvPr id="89" name="楕円 88"/>
        <xdr:cNvSpPr/>
      </xdr:nvSpPr>
      <xdr:spPr>
        <a:xfrm>
          <a:off x="1079500" y="643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42043</xdr:rowOff>
    </xdr:from>
    <xdr:ext cx="469744" cy="259045"/>
    <xdr:sp macro="" textlink="">
      <xdr:nvSpPr>
        <xdr:cNvPr id="90" name="テキスト ボックス 89"/>
        <xdr:cNvSpPr txBox="1"/>
      </xdr:nvSpPr>
      <xdr:spPr>
        <a:xfrm>
          <a:off x="895428" y="62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38918</xdr:rowOff>
    </xdr:from>
    <xdr:to>
      <xdr:col>24</xdr:col>
      <xdr:colOff>63500</xdr:colOff>
      <xdr:row>58</xdr:row>
      <xdr:rowOff>46054</xdr:rowOff>
    </xdr:to>
    <xdr:cxnSp macro="">
      <xdr:nvCxnSpPr>
        <xdr:cNvPr id="119" name="直線コネクタ 118"/>
        <xdr:cNvCxnSpPr/>
      </xdr:nvCxnSpPr>
      <xdr:spPr>
        <a:xfrm>
          <a:off x="3797300" y="9983018"/>
          <a:ext cx="8382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50207</xdr:rowOff>
    </xdr:from>
    <xdr:ext cx="534377" cy="259045"/>
    <xdr:sp macro="" textlink="">
      <xdr:nvSpPr>
        <xdr:cNvPr id="120" name="総務費平均値テキスト"/>
        <xdr:cNvSpPr txBox="1"/>
      </xdr:nvSpPr>
      <xdr:spPr>
        <a:xfrm>
          <a:off x="4686300" y="9651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38918</xdr:rowOff>
    </xdr:from>
    <xdr:to>
      <xdr:col>19</xdr:col>
      <xdr:colOff>177800</xdr:colOff>
      <xdr:row>58</xdr:row>
      <xdr:rowOff>52230</xdr:rowOff>
    </xdr:to>
    <xdr:cxnSp macro="">
      <xdr:nvCxnSpPr>
        <xdr:cNvPr id="122" name="直線コネクタ 121"/>
        <xdr:cNvCxnSpPr/>
      </xdr:nvCxnSpPr>
      <xdr:spPr>
        <a:xfrm flipV="1">
          <a:off x="2908300" y="9983018"/>
          <a:ext cx="889000" cy="1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4377</xdr:rowOff>
    </xdr:from>
    <xdr:ext cx="534377" cy="259045"/>
    <xdr:sp macro="" textlink="">
      <xdr:nvSpPr>
        <xdr:cNvPr id="124" name="テキスト ボックス 123"/>
        <xdr:cNvSpPr txBox="1"/>
      </xdr:nvSpPr>
      <xdr:spPr>
        <a:xfrm>
          <a:off x="3530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41013</xdr:rowOff>
    </xdr:from>
    <xdr:to>
      <xdr:col>15</xdr:col>
      <xdr:colOff>50800</xdr:colOff>
      <xdr:row>58</xdr:row>
      <xdr:rowOff>52230</xdr:rowOff>
    </xdr:to>
    <xdr:cxnSp macro="">
      <xdr:nvCxnSpPr>
        <xdr:cNvPr id="125" name="直線コネクタ 124"/>
        <xdr:cNvCxnSpPr/>
      </xdr:nvCxnSpPr>
      <xdr:spPr>
        <a:xfrm>
          <a:off x="2019300" y="9985113"/>
          <a:ext cx="889000" cy="1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165963</xdr:rowOff>
    </xdr:from>
    <xdr:ext cx="534377" cy="259045"/>
    <xdr:sp macro="" textlink="">
      <xdr:nvSpPr>
        <xdr:cNvPr id="127" name="テキスト ボックス 126"/>
        <xdr:cNvSpPr txBox="1"/>
      </xdr:nvSpPr>
      <xdr:spPr>
        <a:xfrm>
          <a:off x="2641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41013</xdr:rowOff>
    </xdr:from>
    <xdr:to>
      <xdr:col>10</xdr:col>
      <xdr:colOff>114300</xdr:colOff>
      <xdr:row>58</xdr:row>
      <xdr:rowOff>47148</xdr:rowOff>
    </xdr:to>
    <xdr:cxnSp macro="">
      <xdr:nvCxnSpPr>
        <xdr:cNvPr id="128" name="直線コネクタ 127"/>
        <xdr:cNvCxnSpPr/>
      </xdr:nvCxnSpPr>
      <xdr:spPr>
        <a:xfrm flipV="1">
          <a:off x="1130300" y="9985113"/>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24048</xdr:rowOff>
    </xdr:from>
    <xdr:ext cx="534377" cy="259045"/>
    <xdr:sp macro="" textlink="">
      <xdr:nvSpPr>
        <xdr:cNvPr id="130" name="テキスト ボックス 129"/>
        <xdr:cNvSpPr txBox="1"/>
      </xdr:nvSpPr>
      <xdr:spPr>
        <a:xfrm>
          <a:off x="1752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116473</xdr:rowOff>
    </xdr:from>
    <xdr:to>
      <xdr:col>6</xdr:col>
      <xdr:colOff>38100</xdr:colOff>
      <xdr:row>58</xdr:row>
      <xdr:rowOff>46623</xdr:rowOff>
    </xdr:to>
    <xdr:sp macro="" textlink="">
      <xdr:nvSpPr>
        <xdr:cNvPr id="131" name="フローチャート: 判断 130"/>
        <xdr:cNvSpPr/>
      </xdr:nvSpPr>
      <xdr:spPr>
        <a:xfrm>
          <a:off x="1079500" y="988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63150</xdr:rowOff>
    </xdr:from>
    <xdr:ext cx="534377" cy="259045"/>
    <xdr:sp macro="" textlink="">
      <xdr:nvSpPr>
        <xdr:cNvPr id="132" name="テキスト ボックス 131"/>
        <xdr:cNvSpPr txBox="1"/>
      </xdr:nvSpPr>
      <xdr:spPr>
        <a:xfrm>
          <a:off x="863111" y="96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166704</xdr:rowOff>
    </xdr:from>
    <xdr:to>
      <xdr:col>24</xdr:col>
      <xdr:colOff>114300</xdr:colOff>
      <xdr:row>58</xdr:row>
      <xdr:rowOff>96854</xdr:rowOff>
    </xdr:to>
    <xdr:sp macro="" textlink="">
      <xdr:nvSpPr>
        <xdr:cNvPr id="138" name="楕円 137"/>
        <xdr:cNvSpPr/>
      </xdr:nvSpPr>
      <xdr:spPr>
        <a:xfrm>
          <a:off x="4584700" y="993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81631</xdr:rowOff>
    </xdr:from>
    <xdr:ext cx="534377" cy="259045"/>
    <xdr:sp macro="" textlink="">
      <xdr:nvSpPr>
        <xdr:cNvPr id="139" name="総務費該当値テキスト"/>
        <xdr:cNvSpPr txBox="1"/>
      </xdr:nvSpPr>
      <xdr:spPr>
        <a:xfrm>
          <a:off x="4686300" y="985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159568</xdr:rowOff>
    </xdr:from>
    <xdr:to>
      <xdr:col>20</xdr:col>
      <xdr:colOff>38100</xdr:colOff>
      <xdr:row>58</xdr:row>
      <xdr:rowOff>89718</xdr:rowOff>
    </xdr:to>
    <xdr:sp macro="" textlink="">
      <xdr:nvSpPr>
        <xdr:cNvPr id="140" name="楕円 139"/>
        <xdr:cNvSpPr/>
      </xdr:nvSpPr>
      <xdr:spPr>
        <a:xfrm>
          <a:off x="3746500" y="993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80845</xdr:rowOff>
    </xdr:from>
    <xdr:ext cx="534377" cy="259045"/>
    <xdr:sp macro="" textlink="">
      <xdr:nvSpPr>
        <xdr:cNvPr id="141" name="テキスト ボックス 140"/>
        <xdr:cNvSpPr txBox="1"/>
      </xdr:nvSpPr>
      <xdr:spPr>
        <a:xfrm>
          <a:off x="3530111" y="1002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1430</xdr:rowOff>
    </xdr:from>
    <xdr:to>
      <xdr:col>15</xdr:col>
      <xdr:colOff>101600</xdr:colOff>
      <xdr:row>58</xdr:row>
      <xdr:rowOff>103030</xdr:rowOff>
    </xdr:to>
    <xdr:sp macro="" textlink="">
      <xdr:nvSpPr>
        <xdr:cNvPr id="142" name="楕円 141"/>
        <xdr:cNvSpPr/>
      </xdr:nvSpPr>
      <xdr:spPr>
        <a:xfrm>
          <a:off x="2857500" y="99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94157</xdr:rowOff>
    </xdr:from>
    <xdr:ext cx="534377" cy="259045"/>
    <xdr:sp macro="" textlink="">
      <xdr:nvSpPr>
        <xdr:cNvPr id="143" name="テキスト ボックス 142"/>
        <xdr:cNvSpPr txBox="1"/>
      </xdr:nvSpPr>
      <xdr:spPr>
        <a:xfrm>
          <a:off x="2641111" y="1003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161663</xdr:rowOff>
    </xdr:from>
    <xdr:to>
      <xdr:col>10</xdr:col>
      <xdr:colOff>165100</xdr:colOff>
      <xdr:row>58</xdr:row>
      <xdr:rowOff>91813</xdr:rowOff>
    </xdr:to>
    <xdr:sp macro="" textlink="">
      <xdr:nvSpPr>
        <xdr:cNvPr id="144" name="楕円 143"/>
        <xdr:cNvSpPr/>
      </xdr:nvSpPr>
      <xdr:spPr>
        <a:xfrm>
          <a:off x="1968500" y="993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82940</xdr:rowOff>
    </xdr:from>
    <xdr:ext cx="534377" cy="259045"/>
    <xdr:sp macro="" textlink="">
      <xdr:nvSpPr>
        <xdr:cNvPr id="145" name="テキスト ボックス 144"/>
        <xdr:cNvSpPr txBox="1"/>
      </xdr:nvSpPr>
      <xdr:spPr>
        <a:xfrm>
          <a:off x="1752111" y="1002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167798</xdr:rowOff>
    </xdr:from>
    <xdr:to>
      <xdr:col>6</xdr:col>
      <xdr:colOff>38100</xdr:colOff>
      <xdr:row>58</xdr:row>
      <xdr:rowOff>97948</xdr:rowOff>
    </xdr:to>
    <xdr:sp macro="" textlink="">
      <xdr:nvSpPr>
        <xdr:cNvPr id="146" name="楕円 145"/>
        <xdr:cNvSpPr/>
      </xdr:nvSpPr>
      <xdr:spPr>
        <a:xfrm>
          <a:off x="1079500" y="994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89075</xdr:rowOff>
    </xdr:from>
    <xdr:ext cx="534377" cy="259045"/>
    <xdr:sp macro="" textlink="">
      <xdr:nvSpPr>
        <xdr:cNvPr id="147" name="テキスト ボックス 146"/>
        <xdr:cNvSpPr txBox="1"/>
      </xdr:nvSpPr>
      <xdr:spPr>
        <a:xfrm>
          <a:off x="863111" y="1003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166286</xdr:rowOff>
    </xdr:from>
    <xdr:to>
      <xdr:col>24</xdr:col>
      <xdr:colOff>63500</xdr:colOff>
      <xdr:row>74</xdr:row>
      <xdr:rowOff>169925</xdr:rowOff>
    </xdr:to>
    <xdr:cxnSp macro="">
      <xdr:nvCxnSpPr>
        <xdr:cNvPr id="177" name="直線コネクタ 176"/>
        <xdr:cNvCxnSpPr/>
      </xdr:nvCxnSpPr>
      <xdr:spPr>
        <a:xfrm flipV="1">
          <a:off x="3797300" y="12853586"/>
          <a:ext cx="8382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139881</xdr:rowOff>
    </xdr:from>
    <xdr:ext cx="599010" cy="259045"/>
    <xdr:sp macro="" textlink="">
      <xdr:nvSpPr>
        <xdr:cNvPr id="178" name="民生費平均値テキスト"/>
        <xdr:cNvSpPr txBox="1"/>
      </xdr:nvSpPr>
      <xdr:spPr>
        <a:xfrm>
          <a:off x="4686300" y="13170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157710</xdr:rowOff>
    </xdr:from>
    <xdr:to>
      <xdr:col>19</xdr:col>
      <xdr:colOff>177800</xdr:colOff>
      <xdr:row>74</xdr:row>
      <xdr:rowOff>169925</xdr:rowOff>
    </xdr:to>
    <xdr:cxnSp macro="">
      <xdr:nvCxnSpPr>
        <xdr:cNvPr id="180" name="直線コネクタ 179"/>
        <xdr:cNvCxnSpPr/>
      </xdr:nvCxnSpPr>
      <xdr:spPr>
        <a:xfrm>
          <a:off x="2908300" y="12845010"/>
          <a:ext cx="88900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79866</xdr:rowOff>
    </xdr:from>
    <xdr:ext cx="599010" cy="259045"/>
    <xdr:sp macro="" textlink="">
      <xdr:nvSpPr>
        <xdr:cNvPr id="182" name="テキスト ボックス 181"/>
        <xdr:cNvSpPr txBox="1"/>
      </xdr:nvSpPr>
      <xdr:spPr>
        <a:xfrm>
          <a:off x="3497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157710</xdr:rowOff>
    </xdr:from>
    <xdr:to>
      <xdr:col>15</xdr:col>
      <xdr:colOff>50800</xdr:colOff>
      <xdr:row>75</xdr:row>
      <xdr:rowOff>27880</xdr:rowOff>
    </xdr:to>
    <xdr:cxnSp macro="">
      <xdr:nvCxnSpPr>
        <xdr:cNvPr id="183" name="直線コネクタ 182"/>
        <xdr:cNvCxnSpPr/>
      </xdr:nvCxnSpPr>
      <xdr:spPr>
        <a:xfrm flipV="1">
          <a:off x="2019300" y="12845010"/>
          <a:ext cx="889000" cy="4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92008</xdr:rowOff>
    </xdr:from>
    <xdr:ext cx="599010" cy="259045"/>
    <xdr:sp macro="" textlink="">
      <xdr:nvSpPr>
        <xdr:cNvPr id="185" name="テキスト ボックス 184"/>
        <xdr:cNvSpPr txBox="1"/>
      </xdr:nvSpPr>
      <xdr:spPr>
        <a:xfrm>
          <a:off x="2608795" y="132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27880</xdr:rowOff>
    </xdr:from>
    <xdr:to>
      <xdr:col>10</xdr:col>
      <xdr:colOff>114300</xdr:colOff>
      <xdr:row>75</xdr:row>
      <xdr:rowOff>65519</xdr:rowOff>
    </xdr:to>
    <xdr:cxnSp macro="">
      <xdr:nvCxnSpPr>
        <xdr:cNvPr id="186" name="直線コネクタ 185"/>
        <xdr:cNvCxnSpPr/>
      </xdr:nvCxnSpPr>
      <xdr:spPr>
        <a:xfrm flipV="1">
          <a:off x="1130300" y="12886630"/>
          <a:ext cx="889000" cy="3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142071</xdr:rowOff>
    </xdr:from>
    <xdr:ext cx="599010" cy="259045"/>
    <xdr:sp macro="" textlink="">
      <xdr:nvSpPr>
        <xdr:cNvPr id="188" name="テキスト ボックス 187"/>
        <xdr:cNvSpPr txBox="1"/>
      </xdr:nvSpPr>
      <xdr:spPr>
        <a:xfrm>
          <a:off x="1719795" y="133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138987</xdr:rowOff>
    </xdr:from>
    <xdr:to>
      <xdr:col>6</xdr:col>
      <xdr:colOff>38100</xdr:colOff>
      <xdr:row>78</xdr:row>
      <xdr:rowOff>69137</xdr:rowOff>
    </xdr:to>
    <xdr:sp macro="" textlink="">
      <xdr:nvSpPr>
        <xdr:cNvPr id="189" name="フローチャート: 判断 188"/>
        <xdr:cNvSpPr/>
      </xdr:nvSpPr>
      <xdr:spPr>
        <a:xfrm>
          <a:off x="1079500" y="1334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60264</xdr:rowOff>
    </xdr:from>
    <xdr:ext cx="599010" cy="259045"/>
    <xdr:sp macro="" textlink="">
      <xdr:nvSpPr>
        <xdr:cNvPr id="190" name="テキスト ボックス 189"/>
        <xdr:cNvSpPr txBox="1"/>
      </xdr:nvSpPr>
      <xdr:spPr>
        <a:xfrm>
          <a:off x="830795" y="1343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115486</xdr:rowOff>
    </xdr:from>
    <xdr:to>
      <xdr:col>24</xdr:col>
      <xdr:colOff>114300</xdr:colOff>
      <xdr:row>75</xdr:row>
      <xdr:rowOff>45636</xdr:rowOff>
    </xdr:to>
    <xdr:sp macro="" textlink="">
      <xdr:nvSpPr>
        <xdr:cNvPr id="196" name="楕円 195"/>
        <xdr:cNvSpPr/>
      </xdr:nvSpPr>
      <xdr:spPr>
        <a:xfrm>
          <a:off x="4584700" y="1280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138363</xdr:rowOff>
    </xdr:from>
    <xdr:ext cx="599010" cy="259045"/>
    <xdr:sp macro="" textlink="">
      <xdr:nvSpPr>
        <xdr:cNvPr id="197" name="民生費該当値テキスト"/>
        <xdr:cNvSpPr txBox="1"/>
      </xdr:nvSpPr>
      <xdr:spPr>
        <a:xfrm>
          <a:off x="4686300" y="1265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119125</xdr:rowOff>
    </xdr:from>
    <xdr:to>
      <xdr:col>20</xdr:col>
      <xdr:colOff>38100</xdr:colOff>
      <xdr:row>75</xdr:row>
      <xdr:rowOff>49275</xdr:rowOff>
    </xdr:to>
    <xdr:sp macro="" textlink="">
      <xdr:nvSpPr>
        <xdr:cNvPr id="198" name="楕円 197"/>
        <xdr:cNvSpPr/>
      </xdr:nvSpPr>
      <xdr:spPr>
        <a:xfrm>
          <a:off x="3746500" y="128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65802</xdr:rowOff>
    </xdr:from>
    <xdr:ext cx="599010" cy="259045"/>
    <xdr:sp macro="" textlink="">
      <xdr:nvSpPr>
        <xdr:cNvPr id="199" name="テキスト ボックス 198"/>
        <xdr:cNvSpPr txBox="1"/>
      </xdr:nvSpPr>
      <xdr:spPr>
        <a:xfrm>
          <a:off x="3497795" y="1258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106910</xdr:rowOff>
    </xdr:from>
    <xdr:to>
      <xdr:col>15</xdr:col>
      <xdr:colOff>101600</xdr:colOff>
      <xdr:row>75</xdr:row>
      <xdr:rowOff>37060</xdr:rowOff>
    </xdr:to>
    <xdr:sp macro="" textlink="">
      <xdr:nvSpPr>
        <xdr:cNvPr id="200" name="楕円 199"/>
        <xdr:cNvSpPr/>
      </xdr:nvSpPr>
      <xdr:spPr>
        <a:xfrm>
          <a:off x="2857500" y="1279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53587</xdr:rowOff>
    </xdr:from>
    <xdr:ext cx="599010" cy="259045"/>
    <xdr:sp macro="" textlink="">
      <xdr:nvSpPr>
        <xdr:cNvPr id="201" name="テキスト ボックス 200"/>
        <xdr:cNvSpPr txBox="1"/>
      </xdr:nvSpPr>
      <xdr:spPr>
        <a:xfrm>
          <a:off x="2608795" y="1256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148530</xdr:rowOff>
    </xdr:from>
    <xdr:to>
      <xdr:col>10</xdr:col>
      <xdr:colOff>165100</xdr:colOff>
      <xdr:row>75</xdr:row>
      <xdr:rowOff>78680</xdr:rowOff>
    </xdr:to>
    <xdr:sp macro="" textlink="">
      <xdr:nvSpPr>
        <xdr:cNvPr id="202" name="楕円 201"/>
        <xdr:cNvSpPr/>
      </xdr:nvSpPr>
      <xdr:spPr>
        <a:xfrm>
          <a:off x="1968500" y="1283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95207</xdr:rowOff>
    </xdr:from>
    <xdr:ext cx="599010" cy="259045"/>
    <xdr:sp macro="" textlink="">
      <xdr:nvSpPr>
        <xdr:cNvPr id="203" name="テキスト ボックス 202"/>
        <xdr:cNvSpPr txBox="1"/>
      </xdr:nvSpPr>
      <xdr:spPr>
        <a:xfrm>
          <a:off x="1719795" y="1261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14719</xdr:rowOff>
    </xdr:from>
    <xdr:to>
      <xdr:col>6</xdr:col>
      <xdr:colOff>38100</xdr:colOff>
      <xdr:row>75</xdr:row>
      <xdr:rowOff>116319</xdr:rowOff>
    </xdr:to>
    <xdr:sp macro="" textlink="">
      <xdr:nvSpPr>
        <xdr:cNvPr id="204" name="楕円 203"/>
        <xdr:cNvSpPr/>
      </xdr:nvSpPr>
      <xdr:spPr>
        <a:xfrm>
          <a:off x="1079500" y="128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132846</xdr:rowOff>
    </xdr:from>
    <xdr:ext cx="599010" cy="259045"/>
    <xdr:sp macro="" textlink="">
      <xdr:nvSpPr>
        <xdr:cNvPr id="205" name="テキスト ボックス 204"/>
        <xdr:cNvSpPr txBox="1"/>
      </xdr:nvSpPr>
      <xdr:spPr>
        <a:xfrm>
          <a:off x="830795" y="1264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3187</xdr:rowOff>
    </xdr:from>
    <xdr:to>
      <xdr:col>24</xdr:col>
      <xdr:colOff>63500</xdr:colOff>
      <xdr:row>97</xdr:row>
      <xdr:rowOff>21811</xdr:rowOff>
    </xdr:to>
    <xdr:cxnSp macro="">
      <xdr:nvCxnSpPr>
        <xdr:cNvPr id="234" name="直線コネクタ 233"/>
        <xdr:cNvCxnSpPr/>
      </xdr:nvCxnSpPr>
      <xdr:spPr>
        <a:xfrm>
          <a:off x="3797300" y="16633837"/>
          <a:ext cx="838200" cy="1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141578</xdr:rowOff>
    </xdr:from>
    <xdr:ext cx="534377" cy="259045"/>
    <xdr:sp macro="" textlink="">
      <xdr:nvSpPr>
        <xdr:cNvPr id="235" name="衛生費平均値テキスト"/>
        <xdr:cNvSpPr txBox="1"/>
      </xdr:nvSpPr>
      <xdr:spPr>
        <a:xfrm>
          <a:off x="4686300" y="1642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118219</xdr:rowOff>
    </xdr:from>
    <xdr:to>
      <xdr:col>19</xdr:col>
      <xdr:colOff>177800</xdr:colOff>
      <xdr:row>97</xdr:row>
      <xdr:rowOff>3187</xdr:rowOff>
    </xdr:to>
    <xdr:cxnSp macro="">
      <xdr:nvCxnSpPr>
        <xdr:cNvPr id="237" name="直線コネクタ 236"/>
        <xdr:cNvCxnSpPr/>
      </xdr:nvCxnSpPr>
      <xdr:spPr>
        <a:xfrm>
          <a:off x="2908300" y="16577419"/>
          <a:ext cx="889000" cy="5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44150</xdr:rowOff>
    </xdr:from>
    <xdr:ext cx="534377" cy="259045"/>
    <xdr:sp macro="" textlink="">
      <xdr:nvSpPr>
        <xdr:cNvPr id="239" name="テキスト ボックス 238"/>
        <xdr:cNvSpPr txBox="1"/>
      </xdr:nvSpPr>
      <xdr:spPr>
        <a:xfrm>
          <a:off x="3530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118219</xdr:rowOff>
    </xdr:from>
    <xdr:to>
      <xdr:col>15</xdr:col>
      <xdr:colOff>50800</xdr:colOff>
      <xdr:row>96</xdr:row>
      <xdr:rowOff>150947</xdr:rowOff>
    </xdr:to>
    <xdr:cxnSp macro="">
      <xdr:nvCxnSpPr>
        <xdr:cNvPr id="240" name="直線コネクタ 239"/>
        <xdr:cNvCxnSpPr/>
      </xdr:nvCxnSpPr>
      <xdr:spPr>
        <a:xfrm flipV="1">
          <a:off x="2019300" y="16577419"/>
          <a:ext cx="889000" cy="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28351</xdr:rowOff>
    </xdr:from>
    <xdr:ext cx="534377" cy="259045"/>
    <xdr:sp macro="" textlink="">
      <xdr:nvSpPr>
        <xdr:cNvPr id="242" name="テキスト ボックス 241"/>
        <xdr:cNvSpPr txBox="1"/>
      </xdr:nvSpPr>
      <xdr:spPr>
        <a:xfrm>
          <a:off x="2641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150947</xdr:rowOff>
    </xdr:from>
    <xdr:to>
      <xdr:col>10</xdr:col>
      <xdr:colOff>114300</xdr:colOff>
      <xdr:row>97</xdr:row>
      <xdr:rowOff>6091</xdr:rowOff>
    </xdr:to>
    <xdr:cxnSp macro="">
      <xdr:nvCxnSpPr>
        <xdr:cNvPr id="243" name="直線コネクタ 242"/>
        <xdr:cNvCxnSpPr/>
      </xdr:nvCxnSpPr>
      <xdr:spPr>
        <a:xfrm flipV="1">
          <a:off x="1130300" y="16610147"/>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60377</xdr:rowOff>
    </xdr:from>
    <xdr:ext cx="534377" cy="259045"/>
    <xdr:sp macro="" textlink="">
      <xdr:nvSpPr>
        <xdr:cNvPr id="245" name="テキスト ボックス 244"/>
        <xdr:cNvSpPr txBox="1"/>
      </xdr:nvSpPr>
      <xdr:spPr>
        <a:xfrm>
          <a:off x="1752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62892</xdr:rowOff>
    </xdr:from>
    <xdr:to>
      <xdr:col>6</xdr:col>
      <xdr:colOff>38100</xdr:colOff>
      <xdr:row>97</xdr:row>
      <xdr:rowOff>164492</xdr:rowOff>
    </xdr:to>
    <xdr:sp macro="" textlink="">
      <xdr:nvSpPr>
        <xdr:cNvPr id="246" name="フローチャート: 判断 245"/>
        <xdr:cNvSpPr/>
      </xdr:nvSpPr>
      <xdr:spPr>
        <a:xfrm>
          <a:off x="1079500" y="166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155619</xdr:rowOff>
    </xdr:from>
    <xdr:ext cx="534377" cy="259045"/>
    <xdr:sp macro="" textlink="">
      <xdr:nvSpPr>
        <xdr:cNvPr id="247" name="テキスト ボックス 246"/>
        <xdr:cNvSpPr txBox="1"/>
      </xdr:nvSpPr>
      <xdr:spPr>
        <a:xfrm>
          <a:off x="863111" y="167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142461</xdr:rowOff>
    </xdr:from>
    <xdr:to>
      <xdr:col>24</xdr:col>
      <xdr:colOff>114300</xdr:colOff>
      <xdr:row>97</xdr:row>
      <xdr:rowOff>72611</xdr:rowOff>
    </xdr:to>
    <xdr:sp macro="" textlink="">
      <xdr:nvSpPr>
        <xdr:cNvPr id="253" name="楕円 252"/>
        <xdr:cNvSpPr/>
      </xdr:nvSpPr>
      <xdr:spPr>
        <a:xfrm>
          <a:off x="4584700" y="166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120888</xdr:rowOff>
    </xdr:from>
    <xdr:ext cx="534377" cy="259045"/>
    <xdr:sp macro="" textlink="">
      <xdr:nvSpPr>
        <xdr:cNvPr id="254" name="衛生費該当値テキスト"/>
        <xdr:cNvSpPr txBox="1"/>
      </xdr:nvSpPr>
      <xdr:spPr>
        <a:xfrm>
          <a:off x="4686300" y="1658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123837</xdr:rowOff>
    </xdr:from>
    <xdr:to>
      <xdr:col>20</xdr:col>
      <xdr:colOff>38100</xdr:colOff>
      <xdr:row>97</xdr:row>
      <xdr:rowOff>53987</xdr:rowOff>
    </xdr:to>
    <xdr:sp macro="" textlink="">
      <xdr:nvSpPr>
        <xdr:cNvPr id="255" name="楕円 254"/>
        <xdr:cNvSpPr/>
      </xdr:nvSpPr>
      <xdr:spPr>
        <a:xfrm>
          <a:off x="3746500" y="1658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45114</xdr:rowOff>
    </xdr:from>
    <xdr:ext cx="534377" cy="259045"/>
    <xdr:sp macro="" textlink="">
      <xdr:nvSpPr>
        <xdr:cNvPr id="256" name="テキスト ボックス 255"/>
        <xdr:cNvSpPr txBox="1"/>
      </xdr:nvSpPr>
      <xdr:spPr>
        <a:xfrm>
          <a:off x="3530111" y="1667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67419</xdr:rowOff>
    </xdr:from>
    <xdr:to>
      <xdr:col>15</xdr:col>
      <xdr:colOff>101600</xdr:colOff>
      <xdr:row>96</xdr:row>
      <xdr:rowOff>169019</xdr:rowOff>
    </xdr:to>
    <xdr:sp macro="" textlink="">
      <xdr:nvSpPr>
        <xdr:cNvPr id="257" name="楕円 256"/>
        <xdr:cNvSpPr/>
      </xdr:nvSpPr>
      <xdr:spPr>
        <a:xfrm>
          <a:off x="2857500" y="1652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14096</xdr:rowOff>
    </xdr:from>
    <xdr:ext cx="534377" cy="259045"/>
    <xdr:sp macro="" textlink="">
      <xdr:nvSpPr>
        <xdr:cNvPr id="258" name="テキスト ボックス 257"/>
        <xdr:cNvSpPr txBox="1"/>
      </xdr:nvSpPr>
      <xdr:spPr>
        <a:xfrm>
          <a:off x="2641111" y="1630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100147</xdr:rowOff>
    </xdr:from>
    <xdr:to>
      <xdr:col>10</xdr:col>
      <xdr:colOff>165100</xdr:colOff>
      <xdr:row>97</xdr:row>
      <xdr:rowOff>30297</xdr:rowOff>
    </xdr:to>
    <xdr:sp macro="" textlink="">
      <xdr:nvSpPr>
        <xdr:cNvPr id="259" name="楕円 258"/>
        <xdr:cNvSpPr/>
      </xdr:nvSpPr>
      <xdr:spPr>
        <a:xfrm>
          <a:off x="1968500" y="1655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46824</xdr:rowOff>
    </xdr:from>
    <xdr:ext cx="534377" cy="259045"/>
    <xdr:sp macro="" textlink="">
      <xdr:nvSpPr>
        <xdr:cNvPr id="260" name="テキスト ボックス 259"/>
        <xdr:cNvSpPr txBox="1"/>
      </xdr:nvSpPr>
      <xdr:spPr>
        <a:xfrm>
          <a:off x="1752111" y="1633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126741</xdr:rowOff>
    </xdr:from>
    <xdr:to>
      <xdr:col>6</xdr:col>
      <xdr:colOff>38100</xdr:colOff>
      <xdr:row>97</xdr:row>
      <xdr:rowOff>56891</xdr:rowOff>
    </xdr:to>
    <xdr:sp macro="" textlink="">
      <xdr:nvSpPr>
        <xdr:cNvPr id="261" name="楕円 260"/>
        <xdr:cNvSpPr/>
      </xdr:nvSpPr>
      <xdr:spPr>
        <a:xfrm>
          <a:off x="1079500" y="165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73418</xdr:rowOff>
    </xdr:from>
    <xdr:ext cx="534377" cy="259045"/>
    <xdr:sp macro="" textlink="">
      <xdr:nvSpPr>
        <xdr:cNvPr id="262" name="テキスト ボックス 261"/>
        <xdr:cNvSpPr txBox="1"/>
      </xdr:nvSpPr>
      <xdr:spPr>
        <a:xfrm>
          <a:off x="863111" y="163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43231</xdr:rowOff>
    </xdr:from>
    <xdr:to>
      <xdr:col>55</xdr:col>
      <xdr:colOff>0</xdr:colOff>
      <xdr:row>38</xdr:row>
      <xdr:rowOff>24943</xdr:rowOff>
    </xdr:to>
    <xdr:cxnSp macro="">
      <xdr:nvCxnSpPr>
        <xdr:cNvPr id="289" name="直線コネクタ 288"/>
        <xdr:cNvCxnSpPr/>
      </xdr:nvCxnSpPr>
      <xdr:spPr>
        <a:xfrm>
          <a:off x="9639300" y="6386881"/>
          <a:ext cx="8382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144272</xdr:rowOff>
    </xdr:from>
    <xdr:to>
      <xdr:col>50</xdr:col>
      <xdr:colOff>114300</xdr:colOff>
      <xdr:row>37</xdr:row>
      <xdr:rowOff>43231</xdr:rowOff>
    </xdr:to>
    <xdr:cxnSp macro="">
      <xdr:nvCxnSpPr>
        <xdr:cNvPr id="292" name="直線コネクタ 291"/>
        <xdr:cNvCxnSpPr/>
      </xdr:nvCxnSpPr>
      <xdr:spPr>
        <a:xfrm>
          <a:off x="8750300" y="5630672"/>
          <a:ext cx="889000" cy="7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18407</xdr:rowOff>
    </xdr:from>
    <xdr:ext cx="378565" cy="259045"/>
    <xdr:sp macro="" textlink="">
      <xdr:nvSpPr>
        <xdr:cNvPr id="294" name="テキスト ボックス 293"/>
        <xdr:cNvSpPr txBox="1"/>
      </xdr:nvSpPr>
      <xdr:spPr>
        <a:xfrm>
          <a:off x="9450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144272</xdr:rowOff>
    </xdr:from>
    <xdr:to>
      <xdr:col>45</xdr:col>
      <xdr:colOff>177800</xdr:colOff>
      <xdr:row>37</xdr:row>
      <xdr:rowOff>93066</xdr:rowOff>
    </xdr:to>
    <xdr:cxnSp macro="">
      <xdr:nvCxnSpPr>
        <xdr:cNvPr id="295" name="直線コネクタ 294"/>
        <xdr:cNvCxnSpPr/>
      </xdr:nvCxnSpPr>
      <xdr:spPr>
        <a:xfrm flipV="1">
          <a:off x="7861300" y="5630672"/>
          <a:ext cx="889000" cy="80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165168</xdr:rowOff>
    </xdr:from>
    <xdr:ext cx="378565" cy="259045"/>
    <xdr:sp macro="" textlink="">
      <xdr:nvSpPr>
        <xdr:cNvPr id="297" name="テキスト ボックス 296"/>
        <xdr:cNvSpPr txBox="1"/>
      </xdr:nvSpPr>
      <xdr:spPr>
        <a:xfrm>
          <a:off x="8561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38659</xdr:rowOff>
    </xdr:from>
    <xdr:to>
      <xdr:col>41</xdr:col>
      <xdr:colOff>50800</xdr:colOff>
      <xdr:row>37</xdr:row>
      <xdr:rowOff>93066</xdr:rowOff>
    </xdr:to>
    <xdr:cxnSp macro="">
      <xdr:nvCxnSpPr>
        <xdr:cNvPr id="298" name="直線コネクタ 297"/>
        <xdr:cNvCxnSpPr/>
      </xdr:nvCxnSpPr>
      <xdr:spPr>
        <a:xfrm>
          <a:off x="6972300" y="6210859"/>
          <a:ext cx="889000" cy="2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11548</xdr:rowOff>
    </xdr:from>
    <xdr:ext cx="378565" cy="259045"/>
    <xdr:sp macro="" textlink="">
      <xdr:nvSpPr>
        <xdr:cNvPr id="300" name="テキスト ボックス 299"/>
        <xdr:cNvSpPr txBox="1"/>
      </xdr:nvSpPr>
      <xdr:spPr>
        <a:xfrm>
          <a:off x="7672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57124</xdr:rowOff>
    </xdr:from>
    <xdr:to>
      <xdr:col>36</xdr:col>
      <xdr:colOff>165100</xdr:colOff>
      <xdr:row>36</xdr:row>
      <xdr:rowOff>158724</xdr:rowOff>
    </xdr:to>
    <xdr:sp macro="" textlink="">
      <xdr:nvSpPr>
        <xdr:cNvPr id="301" name="フローチャート: 判断 300"/>
        <xdr:cNvSpPr/>
      </xdr:nvSpPr>
      <xdr:spPr>
        <a:xfrm>
          <a:off x="6921500" y="62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149851</xdr:rowOff>
    </xdr:from>
    <xdr:ext cx="469744" cy="259045"/>
    <xdr:sp macro="" textlink="">
      <xdr:nvSpPr>
        <xdr:cNvPr id="302" name="テキスト ボックス 301"/>
        <xdr:cNvSpPr txBox="1"/>
      </xdr:nvSpPr>
      <xdr:spPr>
        <a:xfrm>
          <a:off x="6737428" y="63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145593</xdr:rowOff>
    </xdr:from>
    <xdr:to>
      <xdr:col>55</xdr:col>
      <xdr:colOff>50800</xdr:colOff>
      <xdr:row>38</xdr:row>
      <xdr:rowOff>75743</xdr:rowOff>
    </xdr:to>
    <xdr:sp macro="" textlink="">
      <xdr:nvSpPr>
        <xdr:cNvPr id="308" name="楕円 307"/>
        <xdr:cNvSpPr/>
      </xdr:nvSpPr>
      <xdr:spPr>
        <a:xfrm>
          <a:off x="104267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79214</xdr:rowOff>
    </xdr:from>
    <xdr:ext cx="378565" cy="259045"/>
    <xdr:sp macro="" textlink="">
      <xdr:nvSpPr>
        <xdr:cNvPr id="309" name="労働費該当値テキスト"/>
        <xdr:cNvSpPr txBox="1"/>
      </xdr:nvSpPr>
      <xdr:spPr>
        <a:xfrm>
          <a:off x="10528300" y="6422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163881</xdr:rowOff>
    </xdr:from>
    <xdr:to>
      <xdr:col>50</xdr:col>
      <xdr:colOff>165100</xdr:colOff>
      <xdr:row>37</xdr:row>
      <xdr:rowOff>94031</xdr:rowOff>
    </xdr:to>
    <xdr:sp macro="" textlink="">
      <xdr:nvSpPr>
        <xdr:cNvPr id="310" name="楕円 309"/>
        <xdr:cNvSpPr/>
      </xdr:nvSpPr>
      <xdr:spPr>
        <a:xfrm>
          <a:off x="9588500" y="633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110558</xdr:rowOff>
    </xdr:from>
    <xdr:ext cx="469744" cy="259045"/>
    <xdr:sp macro="" textlink="">
      <xdr:nvSpPr>
        <xdr:cNvPr id="311" name="テキスト ボックス 310"/>
        <xdr:cNvSpPr txBox="1"/>
      </xdr:nvSpPr>
      <xdr:spPr>
        <a:xfrm>
          <a:off x="9404428" y="611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93472</xdr:rowOff>
    </xdr:from>
    <xdr:to>
      <xdr:col>46</xdr:col>
      <xdr:colOff>38100</xdr:colOff>
      <xdr:row>33</xdr:row>
      <xdr:rowOff>23622</xdr:rowOff>
    </xdr:to>
    <xdr:sp macro="" textlink="">
      <xdr:nvSpPr>
        <xdr:cNvPr id="312" name="楕円 311"/>
        <xdr:cNvSpPr/>
      </xdr:nvSpPr>
      <xdr:spPr>
        <a:xfrm>
          <a:off x="8699500" y="55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40149</xdr:rowOff>
    </xdr:from>
    <xdr:ext cx="469744" cy="259045"/>
    <xdr:sp macro="" textlink="">
      <xdr:nvSpPr>
        <xdr:cNvPr id="313" name="テキスト ボックス 312"/>
        <xdr:cNvSpPr txBox="1"/>
      </xdr:nvSpPr>
      <xdr:spPr>
        <a:xfrm>
          <a:off x="8515428" y="535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42266</xdr:rowOff>
    </xdr:from>
    <xdr:to>
      <xdr:col>41</xdr:col>
      <xdr:colOff>101600</xdr:colOff>
      <xdr:row>37</xdr:row>
      <xdr:rowOff>143866</xdr:rowOff>
    </xdr:to>
    <xdr:sp macro="" textlink="">
      <xdr:nvSpPr>
        <xdr:cNvPr id="314" name="楕円 313"/>
        <xdr:cNvSpPr/>
      </xdr:nvSpPr>
      <xdr:spPr>
        <a:xfrm>
          <a:off x="7810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160393</xdr:rowOff>
    </xdr:from>
    <xdr:ext cx="378565" cy="259045"/>
    <xdr:sp macro="" textlink="">
      <xdr:nvSpPr>
        <xdr:cNvPr id="315" name="テキスト ボックス 314"/>
        <xdr:cNvSpPr txBox="1"/>
      </xdr:nvSpPr>
      <xdr:spPr>
        <a:xfrm>
          <a:off x="7672017" y="6161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159309</xdr:rowOff>
    </xdr:from>
    <xdr:to>
      <xdr:col>36</xdr:col>
      <xdr:colOff>165100</xdr:colOff>
      <xdr:row>36</xdr:row>
      <xdr:rowOff>89459</xdr:rowOff>
    </xdr:to>
    <xdr:sp macro="" textlink="">
      <xdr:nvSpPr>
        <xdr:cNvPr id="316" name="楕円 315"/>
        <xdr:cNvSpPr/>
      </xdr:nvSpPr>
      <xdr:spPr>
        <a:xfrm>
          <a:off x="6921500" y="61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105986</xdr:rowOff>
    </xdr:from>
    <xdr:ext cx="469744" cy="259045"/>
    <xdr:sp macro="" textlink="">
      <xdr:nvSpPr>
        <xdr:cNvPr id="317" name="テキスト ボックス 316"/>
        <xdr:cNvSpPr txBox="1"/>
      </xdr:nvSpPr>
      <xdr:spPr>
        <a:xfrm>
          <a:off x="6737428" y="59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103711</xdr:rowOff>
    </xdr:from>
    <xdr:to>
      <xdr:col>55</xdr:col>
      <xdr:colOff>0</xdr:colOff>
      <xdr:row>57</xdr:row>
      <xdr:rowOff>131274</xdr:rowOff>
    </xdr:to>
    <xdr:cxnSp macro="">
      <xdr:nvCxnSpPr>
        <xdr:cNvPr id="348" name="直線コネクタ 347"/>
        <xdr:cNvCxnSpPr/>
      </xdr:nvCxnSpPr>
      <xdr:spPr>
        <a:xfrm>
          <a:off x="9639300" y="9876361"/>
          <a:ext cx="8382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62268</xdr:rowOff>
    </xdr:from>
    <xdr:ext cx="534377" cy="259045"/>
    <xdr:sp macro="" textlink="">
      <xdr:nvSpPr>
        <xdr:cNvPr id="349" name="農林水産業費平均値テキスト"/>
        <xdr:cNvSpPr txBox="1"/>
      </xdr:nvSpPr>
      <xdr:spPr>
        <a:xfrm>
          <a:off x="10528300" y="949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44341</xdr:rowOff>
    </xdr:from>
    <xdr:to>
      <xdr:col>50</xdr:col>
      <xdr:colOff>114300</xdr:colOff>
      <xdr:row>57</xdr:row>
      <xdr:rowOff>103711</xdr:rowOff>
    </xdr:to>
    <xdr:cxnSp macro="">
      <xdr:nvCxnSpPr>
        <xdr:cNvPr id="351" name="直線コネクタ 350"/>
        <xdr:cNvCxnSpPr/>
      </xdr:nvCxnSpPr>
      <xdr:spPr>
        <a:xfrm>
          <a:off x="8750300" y="9816991"/>
          <a:ext cx="889000" cy="5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86489</xdr:rowOff>
    </xdr:from>
    <xdr:ext cx="534377" cy="259045"/>
    <xdr:sp macro="" textlink="">
      <xdr:nvSpPr>
        <xdr:cNvPr id="353" name="テキスト ボックス 352"/>
        <xdr:cNvSpPr txBox="1"/>
      </xdr:nvSpPr>
      <xdr:spPr>
        <a:xfrm>
          <a:off x="9372111" y="93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44341</xdr:rowOff>
    </xdr:from>
    <xdr:to>
      <xdr:col>45</xdr:col>
      <xdr:colOff>177800</xdr:colOff>
      <xdr:row>57</xdr:row>
      <xdr:rowOff>135128</xdr:rowOff>
    </xdr:to>
    <xdr:cxnSp macro="">
      <xdr:nvCxnSpPr>
        <xdr:cNvPr id="354" name="直線コネクタ 353"/>
        <xdr:cNvCxnSpPr/>
      </xdr:nvCxnSpPr>
      <xdr:spPr>
        <a:xfrm flipV="1">
          <a:off x="7861300" y="9816991"/>
          <a:ext cx="889000" cy="9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136586</xdr:rowOff>
    </xdr:from>
    <xdr:ext cx="534377" cy="259045"/>
    <xdr:sp macro="" textlink="">
      <xdr:nvSpPr>
        <xdr:cNvPr id="356" name="テキスト ボックス 355"/>
        <xdr:cNvSpPr txBox="1"/>
      </xdr:nvSpPr>
      <xdr:spPr>
        <a:xfrm>
          <a:off x="8483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135128</xdr:rowOff>
    </xdr:from>
    <xdr:to>
      <xdr:col>41</xdr:col>
      <xdr:colOff>50800</xdr:colOff>
      <xdr:row>57</xdr:row>
      <xdr:rowOff>153645</xdr:rowOff>
    </xdr:to>
    <xdr:cxnSp macro="">
      <xdr:nvCxnSpPr>
        <xdr:cNvPr id="357" name="直線コネクタ 356"/>
        <xdr:cNvCxnSpPr/>
      </xdr:nvCxnSpPr>
      <xdr:spPr>
        <a:xfrm flipV="1">
          <a:off x="6972300" y="9907778"/>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21959</xdr:rowOff>
    </xdr:from>
    <xdr:ext cx="534377" cy="259045"/>
    <xdr:sp macro="" textlink="">
      <xdr:nvSpPr>
        <xdr:cNvPr id="359" name="テキスト ボックス 358"/>
        <xdr:cNvSpPr txBox="1"/>
      </xdr:nvSpPr>
      <xdr:spPr>
        <a:xfrm>
          <a:off x="7594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103661</xdr:rowOff>
    </xdr:from>
    <xdr:to>
      <xdr:col>36</xdr:col>
      <xdr:colOff>165100</xdr:colOff>
      <xdr:row>58</xdr:row>
      <xdr:rowOff>33811</xdr:rowOff>
    </xdr:to>
    <xdr:sp macro="" textlink="">
      <xdr:nvSpPr>
        <xdr:cNvPr id="360" name="フローチャート: 判断 359"/>
        <xdr:cNvSpPr/>
      </xdr:nvSpPr>
      <xdr:spPr>
        <a:xfrm>
          <a:off x="6921500" y="987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24938</xdr:rowOff>
    </xdr:from>
    <xdr:ext cx="469744" cy="259045"/>
    <xdr:sp macro="" textlink="">
      <xdr:nvSpPr>
        <xdr:cNvPr id="361" name="テキスト ボックス 360"/>
        <xdr:cNvSpPr txBox="1"/>
      </xdr:nvSpPr>
      <xdr:spPr>
        <a:xfrm>
          <a:off x="6737428" y="996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80474</xdr:rowOff>
    </xdr:from>
    <xdr:to>
      <xdr:col>55</xdr:col>
      <xdr:colOff>50800</xdr:colOff>
      <xdr:row>58</xdr:row>
      <xdr:rowOff>10624</xdr:rowOff>
    </xdr:to>
    <xdr:sp macro="" textlink="">
      <xdr:nvSpPr>
        <xdr:cNvPr id="367" name="楕円 366"/>
        <xdr:cNvSpPr/>
      </xdr:nvSpPr>
      <xdr:spPr>
        <a:xfrm>
          <a:off x="10426700" y="98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58901</xdr:rowOff>
    </xdr:from>
    <xdr:ext cx="469744" cy="259045"/>
    <xdr:sp macro="" textlink="">
      <xdr:nvSpPr>
        <xdr:cNvPr id="368" name="農林水産業費該当値テキスト"/>
        <xdr:cNvSpPr txBox="1"/>
      </xdr:nvSpPr>
      <xdr:spPr>
        <a:xfrm>
          <a:off x="10528300" y="983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52911</xdr:rowOff>
    </xdr:from>
    <xdr:to>
      <xdr:col>50</xdr:col>
      <xdr:colOff>165100</xdr:colOff>
      <xdr:row>57</xdr:row>
      <xdr:rowOff>154511</xdr:rowOff>
    </xdr:to>
    <xdr:sp macro="" textlink="">
      <xdr:nvSpPr>
        <xdr:cNvPr id="369" name="楕円 368"/>
        <xdr:cNvSpPr/>
      </xdr:nvSpPr>
      <xdr:spPr>
        <a:xfrm>
          <a:off x="9588500" y="98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145638</xdr:rowOff>
    </xdr:from>
    <xdr:ext cx="534377" cy="259045"/>
    <xdr:sp macro="" textlink="">
      <xdr:nvSpPr>
        <xdr:cNvPr id="370" name="テキスト ボックス 369"/>
        <xdr:cNvSpPr txBox="1"/>
      </xdr:nvSpPr>
      <xdr:spPr>
        <a:xfrm>
          <a:off x="9372111" y="99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164991</xdr:rowOff>
    </xdr:from>
    <xdr:to>
      <xdr:col>46</xdr:col>
      <xdr:colOff>38100</xdr:colOff>
      <xdr:row>57</xdr:row>
      <xdr:rowOff>95141</xdr:rowOff>
    </xdr:to>
    <xdr:sp macro="" textlink="">
      <xdr:nvSpPr>
        <xdr:cNvPr id="371" name="楕円 370"/>
        <xdr:cNvSpPr/>
      </xdr:nvSpPr>
      <xdr:spPr>
        <a:xfrm>
          <a:off x="8699500" y="976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86268</xdr:rowOff>
    </xdr:from>
    <xdr:ext cx="534377" cy="259045"/>
    <xdr:sp macro="" textlink="">
      <xdr:nvSpPr>
        <xdr:cNvPr id="372" name="テキスト ボックス 371"/>
        <xdr:cNvSpPr txBox="1"/>
      </xdr:nvSpPr>
      <xdr:spPr>
        <a:xfrm>
          <a:off x="8483111" y="985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84328</xdr:rowOff>
    </xdr:from>
    <xdr:to>
      <xdr:col>41</xdr:col>
      <xdr:colOff>101600</xdr:colOff>
      <xdr:row>58</xdr:row>
      <xdr:rowOff>14478</xdr:rowOff>
    </xdr:to>
    <xdr:sp macro="" textlink="">
      <xdr:nvSpPr>
        <xdr:cNvPr id="373" name="楕円 372"/>
        <xdr:cNvSpPr/>
      </xdr:nvSpPr>
      <xdr:spPr>
        <a:xfrm>
          <a:off x="7810500" y="98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5605</xdr:rowOff>
    </xdr:from>
    <xdr:ext cx="469744" cy="259045"/>
    <xdr:sp macro="" textlink="">
      <xdr:nvSpPr>
        <xdr:cNvPr id="374" name="テキスト ボックス 373"/>
        <xdr:cNvSpPr txBox="1"/>
      </xdr:nvSpPr>
      <xdr:spPr>
        <a:xfrm>
          <a:off x="7626428" y="994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102845</xdr:rowOff>
    </xdr:from>
    <xdr:to>
      <xdr:col>36</xdr:col>
      <xdr:colOff>165100</xdr:colOff>
      <xdr:row>58</xdr:row>
      <xdr:rowOff>32995</xdr:rowOff>
    </xdr:to>
    <xdr:sp macro="" textlink="">
      <xdr:nvSpPr>
        <xdr:cNvPr id="375" name="楕円 374"/>
        <xdr:cNvSpPr/>
      </xdr:nvSpPr>
      <xdr:spPr>
        <a:xfrm>
          <a:off x="6921500" y="987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49522</xdr:rowOff>
    </xdr:from>
    <xdr:ext cx="469744" cy="259045"/>
    <xdr:sp macro="" textlink="">
      <xdr:nvSpPr>
        <xdr:cNvPr id="376" name="テキスト ボックス 375"/>
        <xdr:cNvSpPr txBox="1"/>
      </xdr:nvSpPr>
      <xdr:spPr>
        <a:xfrm>
          <a:off x="6737428" y="965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52375</xdr:rowOff>
    </xdr:from>
    <xdr:to>
      <xdr:col>55</xdr:col>
      <xdr:colOff>0</xdr:colOff>
      <xdr:row>78</xdr:row>
      <xdr:rowOff>61347</xdr:rowOff>
    </xdr:to>
    <xdr:cxnSp macro="">
      <xdr:nvCxnSpPr>
        <xdr:cNvPr id="405" name="直線コネクタ 404"/>
        <xdr:cNvCxnSpPr/>
      </xdr:nvCxnSpPr>
      <xdr:spPr>
        <a:xfrm>
          <a:off x="9639300" y="13425475"/>
          <a:ext cx="838200" cy="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71486</xdr:rowOff>
    </xdr:from>
    <xdr:ext cx="534377" cy="259045"/>
    <xdr:sp macro="" textlink="">
      <xdr:nvSpPr>
        <xdr:cNvPr id="406" name="商工費平均値テキスト"/>
        <xdr:cNvSpPr txBox="1"/>
      </xdr:nvSpPr>
      <xdr:spPr>
        <a:xfrm>
          <a:off x="10528300" y="1310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37288</xdr:rowOff>
    </xdr:from>
    <xdr:to>
      <xdr:col>50</xdr:col>
      <xdr:colOff>114300</xdr:colOff>
      <xdr:row>78</xdr:row>
      <xdr:rowOff>52375</xdr:rowOff>
    </xdr:to>
    <xdr:cxnSp macro="">
      <xdr:nvCxnSpPr>
        <xdr:cNvPr id="408" name="直線コネクタ 407"/>
        <xdr:cNvCxnSpPr/>
      </xdr:nvCxnSpPr>
      <xdr:spPr>
        <a:xfrm>
          <a:off x="8750300" y="13410388"/>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163783</xdr:rowOff>
    </xdr:from>
    <xdr:ext cx="534377" cy="259045"/>
    <xdr:sp macro="" textlink="">
      <xdr:nvSpPr>
        <xdr:cNvPr id="410" name="テキスト ボックス 409"/>
        <xdr:cNvSpPr txBox="1"/>
      </xdr:nvSpPr>
      <xdr:spPr>
        <a:xfrm>
          <a:off x="9372111" y="130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37288</xdr:rowOff>
    </xdr:from>
    <xdr:to>
      <xdr:col>45</xdr:col>
      <xdr:colOff>177800</xdr:colOff>
      <xdr:row>78</xdr:row>
      <xdr:rowOff>80035</xdr:rowOff>
    </xdr:to>
    <xdr:cxnSp macro="">
      <xdr:nvCxnSpPr>
        <xdr:cNvPr id="411" name="直線コネクタ 410"/>
        <xdr:cNvCxnSpPr/>
      </xdr:nvCxnSpPr>
      <xdr:spPr>
        <a:xfrm flipV="1">
          <a:off x="7861300" y="13410388"/>
          <a:ext cx="889000" cy="4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4926</xdr:rowOff>
    </xdr:from>
    <xdr:ext cx="534377" cy="259045"/>
    <xdr:sp macro="" textlink="">
      <xdr:nvSpPr>
        <xdr:cNvPr id="413" name="テキスト ボックス 412"/>
        <xdr:cNvSpPr txBox="1"/>
      </xdr:nvSpPr>
      <xdr:spPr>
        <a:xfrm>
          <a:off x="8483111" y="13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47079</xdr:rowOff>
    </xdr:from>
    <xdr:to>
      <xdr:col>41</xdr:col>
      <xdr:colOff>50800</xdr:colOff>
      <xdr:row>78</xdr:row>
      <xdr:rowOff>80035</xdr:rowOff>
    </xdr:to>
    <xdr:cxnSp macro="">
      <xdr:nvCxnSpPr>
        <xdr:cNvPr id="414" name="直線コネクタ 413"/>
        <xdr:cNvCxnSpPr/>
      </xdr:nvCxnSpPr>
      <xdr:spPr>
        <a:xfrm>
          <a:off x="6972300" y="13420179"/>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145609</xdr:rowOff>
    </xdr:from>
    <xdr:ext cx="534377" cy="259045"/>
    <xdr:sp macro="" textlink="">
      <xdr:nvSpPr>
        <xdr:cNvPr id="416" name="テキスト ボックス 415"/>
        <xdr:cNvSpPr txBox="1"/>
      </xdr:nvSpPr>
      <xdr:spPr>
        <a:xfrm>
          <a:off x="7594111" y="1300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159995</xdr:rowOff>
    </xdr:from>
    <xdr:to>
      <xdr:col>36</xdr:col>
      <xdr:colOff>165100</xdr:colOff>
      <xdr:row>78</xdr:row>
      <xdr:rowOff>90145</xdr:rowOff>
    </xdr:to>
    <xdr:sp macro="" textlink="">
      <xdr:nvSpPr>
        <xdr:cNvPr id="417" name="フローチャート: 判断 416"/>
        <xdr:cNvSpPr/>
      </xdr:nvSpPr>
      <xdr:spPr>
        <a:xfrm>
          <a:off x="6921500" y="133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106672</xdr:rowOff>
    </xdr:from>
    <xdr:ext cx="469744" cy="259045"/>
    <xdr:sp macro="" textlink="">
      <xdr:nvSpPr>
        <xdr:cNvPr id="418" name="テキスト ボックス 417"/>
        <xdr:cNvSpPr txBox="1"/>
      </xdr:nvSpPr>
      <xdr:spPr>
        <a:xfrm>
          <a:off x="6737428" y="1313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10547</xdr:rowOff>
    </xdr:from>
    <xdr:to>
      <xdr:col>55</xdr:col>
      <xdr:colOff>50800</xdr:colOff>
      <xdr:row>78</xdr:row>
      <xdr:rowOff>112147</xdr:rowOff>
    </xdr:to>
    <xdr:sp macro="" textlink="">
      <xdr:nvSpPr>
        <xdr:cNvPr id="424" name="楕円 423"/>
        <xdr:cNvSpPr/>
      </xdr:nvSpPr>
      <xdr:spPr>
        <a:xfrm>
          <a:off x="10426700" y="133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96924</xdr:rowOff>
    </xdr:from>
    <xdr:ext cx="469744" cy="259045"/>
    <xdr:sp macro="" textlink="">
      <xdr:nvSpPr>
        <xdr:cNvPr id="425" name="商工費該当値テキスト"/>
        <xdr:cNvSpPr txBox="1"/>
      </xdr:nvSpPr>
      <xdr:spPr>
        <a:xfrm>
          <a:off x="10528300" y="1329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1575</xdr:rowOff>
    </xdr:from>
    <xdr:to>
      <xdr:col>50</xdr:col>
      <xdr:colOff>165100</xdr:colOff>
      <xdr:row>78</xdr:row>
      <xdr:rowOff>103175</xdr:rowOff>
    </xdr:to>
    <xdr:sp macro="" textlink="">
      <xdr:nvSpPr>
        <xdr:cNvPr id="426" name="楕円 425"/>
        <xdr:cNvSpPr/>
      </xdr:nvSpPr>
      <xdr:spPr>
        <a:xfrm>
          <a:off x="9588500" y="133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94302</xdr:rowOff>
    </xdr:from>
    <xdr:ext cx="469744" cy="259045"/>
    <xdr:sp macro="" textlink="">
      <xdr:nvSpPr>
        <xdr:cNvPr id="427" name="テキスト ボックス 426"/>
        <xdr:cNvSpPr txBox="1"/>
      </xdr:nvSpPr>
      <xdr:spPr>
        <a:xfrm>
          <a:off x="9404428" y="1346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157938</xdr:rowOff>
    </xdr:from>
    <xdr:to>
      <xdr:col>46</xdr:col>
      <xdr:colOff>38100</xdr:colOff>
      <xdr:row>78</xdr:row>
      <xdr:rowOff>88088</xdr:rowOff>
    </xdr:to>
    <xdr:sp macro="" textlink="">
      <xdr:nvSpPr>
        <xdr:cNvPr id="428" name="楕円 427"/>
        <xdr:cNvSpPr/>
      </xdr:nvSpPr>
      <xdr:spPr>
        <a:xfrm>
          <a:off x="8699500" y="133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79215</xdr:rowOff>
    </xdr:from>
    <xdr:ext cx="469744" cy="259045"/>
    <xdr:sp macro="" textlink="">
      <xdr:nvSpPr>
        <xdr:cNvPr id="429" name="テキスト ボックス 428"/>
        <xdr:cNvSpPr txBox="1"/>
      </xdr:nvSpPr>
      <xdr:spPr>
        <a:xfrm>
          <a:off x="8515428" y="1345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29235</xdr:rowOff>
    </xdr:from>
    <xdr:to>
      <xdr:col>41</xdr:col>
      <xdr:colOff>101600</xdr:colOff>
      <xdr:row>78</xdr:row>
      <xdr:rowOff>130835</xdr:rowOff>
    </xdr:to>
    <xdr:sp macro="" textlink="">
      <xdr:nvSpPr>
        <xdr:cNvPr id="430" name="楕円 429"/>
        <xdr:cNvSpPr/>
      </xdr:nvSpPr>
      <xdr:spPr>
        <a:xfrm>
          <a:off x="7810500" y="134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121962</xdr:rowOff>
    </xdr:from>
    <xdr:ext cx="469744" cy="259045"/>
    <xdr:sp macro="" textlink="">
      <xdr:nvSpPr>
        <xdr:cNvPr id="431" name="テキスト ボックス 430"/>
        <xdr:cNvSpPr txBox="1"/>
      </xdr:nvSpPr>
      <xdr:spPr>
        <a:xfrm>
          <a:off x="7626428" y="1349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167729</xdr:rowOff>
    </xdr:from>
    <xdr:to>
      <xdr:col>36</xdr:col>
      <xdr:colOff>165100</xdr:colOff>
      <xdr:row>78</xdr:row>
      <xdr:rowOff>97879</xdr:rowOff>
    </xdr:to>
    <xdr:sp macro="" textlink="">
      <xdr:nvSpPr>
        <xdr:cNvPr id="432" name="楕円 431"/>
        <xdr:cNvSpPr/>
      </xdr:nvSpPr>
      <xdr:spPr>
        <a:xfrm>
          <a:off x="6921500" y="1336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89006</xdr:rowOff>
    </xdr:from>
    <xdr:ext cx="469744" cy="259045"/>
    <xdr:sp macro="" textlink="">
      <xdr:nvSpPr>
        <xdr:cNvPr id="433" name="テキスト ボックス 432"/>
        <xdr:cNvSpPr txBox="1"/>
      </xdr:nvSpPr>
      <xdr:spPr>
        <a:xfrm>
          <a:off x="6737428" y="1346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64636</xdr:rowOff>
    </xdr:from>
    <xdr:to>
      <xdr:col>55</xdr:col>
      <xdr:colOff>0</xdr:colOff>
      <xdr:row>97</xdr:row>
      <xdr:rowOff>111934</xdr:rowOff>
    </xdr:to>
    <xdr:cxnSp macro="">
      <xdr:nvCxnSpPr>
        <xdr:cNvPr id="460" name="直線コネクタ 459"/>
        <xdr:cNvCxnSpPr/>
      </xdr:nvCxnSpPr>
      <xdr:spPr>
        <a:xfrm flipV="1">
          <a:off x="9639300" y="16695286"/>
          <a:ext cx="8382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29270</xdr:rowOff>
    </xdr:from>
    <xdr:ext cx="534377" cy="259045"/>
    <xdr:sp macro="" textlink="">
      <xdr:nvSpPr>
        <xdr:cNvPr id="461" name="土木費平均値テキスト"/>
        <xdr:cNvSpPr txBox="1"/>
      </xdr:nvSpPr>
      <xdr:spPr>
        <a:xfrm>
          <a:off x="10528300" y="1648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36007</xdr:rowOff>
    </xdr:from>
    <xdr:to>
      <xdr:col>50</xdr:col>
      <xdr:colOff>114300</xdr:colOff>
      <xdr:row>97</xdr:row>
      <xdr:rowOff>111934</xdr:rowOff>
    </xdr:to>
    <xdr:cxnSp macro="">
      <xdr:nvCxnSpPr>
        <xdr:cNvPr id="463" name="直線コネクタ 462"/>
        <xdr:cNvCxnSpPr/>
      </xdr:nvCxnSpPr>
      <xdr:spPr>
        <a:xfrm>
          <a:off x="8750300" y="16666657"/>
          <a:ext cx="889000" cy="7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115550</xdr:rowOff>
    </xdr:from>
    <xdr:ext cx="534377" cy="259045"/>
    <xdr:sp macro="" textlink="">
      <xdr:nvSpPr>
        <xdr:cNvPr id="465" name="テキスト ボックス 464"/>
        <xdr:cNvSpPr txBox="1"/>
      </xdr:nvSpPr>
      <xdr:spPr>
        <a:xfrm>
          <a:off x="9372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32181</xdr:rowOff>
    </xdr:from>
    <xdr:to>
      <xdr:col>45</xdr:col>
      <xdr:colOff>177800</xdr:colOff>
      <xdr:row>97</xdr:row>
      <xdr:rowOff>36007</xdr:rowOff>
    </xdr:to>
    <xdr:cxnSp macro="">
      <xdr:nvCxnSpPr>
        <xdr:cNvPr id="466" name="直線コネクタ 465"/>
        <xdr:cNvCxnSpPr/>
      </xdr:nvCxnSpPr>
      <xdr:spPr>
        <a:xfrm>
          <a:off x="7861300" y="16662831"/>
          <a:ext cx="889000" cy="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112544</xdr:rowOff>
    </xdr:from>
    <xdr:ext cx="534377" cy="259045"/>
    <xdr:sp macro="" textlink="">
      <xdr:nvSpPr>
        <xdr:cNvPr id="468" name="テキスト ボックス 467"/>
        <xdr:cNvSpPr txBox="1"/>
      </xdr:nvSpPr>
      <xdr:spPr>
        <a:xfrm>
          <a:off x="8483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32181</xdr:rowOff>
    </xdr:from>
    <xdr:to>
      <xdr:col>41</xdr:col>
      <xdr:colOff>50800</xdr:colOff>
      <xdr:row>97</xdr:row>
      <xdr:rowOff>50898</xdr:rowOff>
    </xdr:to>
    <xdr:cxnSp macro="">
      <xdr:nvCxnSpPr>
        <xdr:cNvPr id="469" name="直線コネクタ 468"/>
        <xdr:cNvCxnSpPr/>
      </xdr:nvCxnSpPr>
      <xdr:spPr>
        <a:xfrm flipV="1">
          <a:off x="6972300" y="16662831"/>
          <a:ext cx="889000" cy="1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106756</xdr:rowOff>
    </xdr:from>
    <xdr:ext cx="534377" cy="259045"/>
    <xdr:sp macro="" textlink="">
      <xdr:nvSpPr>
        <xdr:cNvPr id="471" name="テキスト ボックス 470"/>
        <xdr:cNvSpPr txBox="1"/>
      </xdr:nvSpPr>
      <xdr:spPr>
        <a:xfrm>
          <a:off x="7594111" y="167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44283</xdr:rowOff>
    </xdr:from>
    <xdr:to>
      <xdr:col>36</xdr:col>
      <xdr:colOff>165100</xdr:colOff>
      <xdr:row>97</xdr:row>
      <xdr:rowOff>145883</xdr:rowOff>
    </xdr:to>
    <xdr:sp macro="" textlink="">
      <xdr:nvSpPr>
        <xdr:cNvPr id="472" name="フローチャート: 判断 471"/>
        <xdr:cNvSpPr/>
      </xdr:nvSpPr>
      <xdr:spPr>
        <a:xfrm>
          <a:off x="6921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137010</xdr:rowOff>
    </xdr:from>
    <xdr:ext cx="534377" cy="259045"/>
    <xdr:sp macro="" textlink="">
      <xdr:nvSpPr>
        <xdr:cNvPr id="473" name="テキスト ボックス 472"/>
        <xdr:cNvSpPr txBox="1"/>
      </xdr:nvSpPr>
      <xdr:spPr>
        <a:xfrm>
          <a:off x="6705111" y="1676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13836</xdr:rowOff>
    </xdr:from>
    <xdr:to>
      <xdr:col>55</xdr:col>
      <xdr:colOff>50800</xdr:colOff>
      <xdr:row>97</xdr:row>
      <xdr:rowOff>115436</xdr:rowOff>
    </xdr:to>
    <xdr:sp macro="" textlink="">
      <xdr:nvSpPr>
        <xdr:cNvPr id="479" name="楕円 478"/>
        <xdr:cNvSpPr/>
      </xdr:nvSpPr>
      <xdr:spPr>
        <a:xfrm>
          <a:off x="10426700" y="1664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163713</xdr:rowOff>
    </xdr:from>
    <xdr:ext cx="534377" cy="259045"/>
    <xdr:sp macro="" textlink="">
      <xdr:nvSpPr>
        <xdr:cNvPr id="480" name="土木費該当値テキスト"/>
        <xdr:cNvSpPr txBox="1"/>
      </xdr:nvSpPr>
      <xdr:spPr>
        <a:xfrm>
          <a:off x="10528300" y="1662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61134</xdr:rowOff>
    </xdr:from>
    <xdr:to>
      <xdr:col>50</xdr:col>
      <xdr:colOff>165100</xdr:colOff>
      <xdr:row>97</xdr:row>
      <xdr:rowOff>162734</xdr:rowOff>
    </xdr:to>
    <xdr:sp macro="" textlink="">
      <xdr:nvSpPr>
        <xdr:cNvPr id="481" name="楕円 480"/>
        <xdr:cNvSpPr/>
      </xdr:nvSpPr>
      <xdr:spPr>
        <a:xfrm>
          <a:off x="9588500" y="166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153861</xdr:rowOff>
    </xdr:from>
    <xdr:ext cx="534377" cy="259045"/>
    <xdr:sp macro="" textlink="">
      <xdr:nvSpPr>
        <xdr:cNvPr id="482" name="テキスト ボックス 481"/>
        <xdr:cNvSpPr txBox="1"/>
      </xdr:nvSpPr>
      <xdr:spPr>
        <a:xfrm>
          <a:off x="9372111" y="1678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156657</xdr:rowOff>
    </xdr:from>
    <xdr:to>
      <xdr:col>46</xdr:col>
      <xdr:colOff>38100</xdr:colOff>
      <xdr:row>97</xdr:row>
      <xdr:rowOff>86807</xdr:rowOff>
    </xdr:to>
    <xdr:sp macro="" textlink="">
      <xdr:nvSpPr>
        <xdr:cNvPr id="483" name="楕円 482"/>
        <xdr:cNvSpPr/>
      </xdr:nvSpPr>
      <xdr:spPr>
        <a:xfrm>
          <a:off x="8699500" y="1661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103334</xdr:rowOff>
    </xdr:from>
    <xdr:ext cx="534377" cy="259045"/>
    <xdr:sp macro="" textlink="">
      <xdr:nvSpPr>
        <xdr:cNvPr id="484" name="テキスト ボックス 483"/>
        <xdr:cNvSpPr txBox="1"/>
      </xdr:nvSpPr>
      <xdr:spPr>
        <a:xfrm>
          <a:off x="8483111" y="1639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152831</xdr:rowOff>
    </xdr:from>
    <xdr:to>
      <xdr:col>41</xdr:col>
      <xdr:colOff>101600</xdr:colOff>
      <xdr:row>97</xdr:row>
      <xdr:rowOff>82981</xdr:rowOff>
    </xdr:to>
    <xdr:sp macro="" textlink="">
      <xdr:nvSpPr>
        <xdr:cNvPr id="485" name="楕円 484"/>
        <xdr:cNvSpPr/>
      </xdr:nvSpPr>
      <xdr:spPr>
        <a:xfrm>
          <a:off x="7810500" y="166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99508</xdr:rowOff>
    </xdr:from>
    <xdr:ext cx="534377" cy="259045"/>
    <xdr:sp macro="" textlink="">
      <xdr:nvSpPr>
        <xdr:cNvPr id="486" name="テキスト ボックス 485"/>
        <xdr:cNvSpPr txBox="1"/>
      </xdr:nvSpPr>
      <xdr:spPr>
        <a:xfrm>
          <a:off x="7594111" y="163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xdr:rowOff>
    </xdr:from>
    <xdr:to>
      <xdr:col>36</xdr:col>
      <xdr:colOff>165100</xdr:colOff>
      <xdr:row>97</xdr:row>
      <xdr:rowOff>101698</xdr:rowOff>
    </xdr:to>
    <xdr:sp macro="" textlink="">
      <xdr:nvSpPr>
        <xdr:cNvPr id="487" name="楕円 486"/>
        <xdr:cNvSpPr/>
      </xdr:nvSpPr>
      <xdr:spPr>
        <a:xfrm>
          <a:off x="6921500" y="166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118225</xdr:rowOff>
    </xdr:from>
    <xdr:ext cx="534377" cy="259045"/>
    <xdr:sp macro="" textlink="">
      <xdr:nvSpPr>
        <xdr:cNvPr id="488" name="テキスト ボックス 487"/>
        <xdr:cNvSpPr txBox="1"/>
      </xdr:nvSpPr>
      <xdr:spPr>
        <a:xfrm>
          <a:off x="6705111" y="1640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73463</xdr:rowOff>
    </xdr:from>
    <xdr:to>
      <xdr:col>85</xdr:col>
      <xdr:colOff>127000</xdr:colOff>
      <xdr:row>37</xdr:row>
      <xdr:rowOff>79750</xdr:rowOff>
    </xdr:to>
    <xdr:cxnSp macro="">
      <xdr:nvCxnSpPr>
        <xdr:cNvPr id="517" name="直線コネクタ 516"/>
        <xdr:cNvCxnSpPr/>
      </xdr:nvCxnSpPr>
      <xdr:spPr>
        <a:xfrm flipV="1">
          <a:off x="15481300" y="6417113"/>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114730</xdr:rowOff>
    </xdr:from>
    <xdr:ext cx="534377" cy="259045"/>
    <xdr:sp macro="" textlink="">
      <xdr:nvSpPr>
        <xdr:cNvPr id="518" name="消防費平均値テキスト"/>
        <xdr:cNvSpPr txBox="1"/>
      </xdr:nvSpPr>
      <xdr:spPr>
        <a:xfrm>
          <a:off x="16370300" y="611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79750</xdr:rowOff>
    </xdr:from>
    <xdr:to>
      <xdr:col>81</xdr:col>
      <xdr:colOff>50800</xdr:colOff>
      <xdr:row>37</xdr:row>
      <xdr:rowOff>92723</xdr:rowOff>
    </xdr:to>
    <xdr:cxnSp macro="">
      <xdr:nvCxnSpPr>
        <xdr:cNvPr id="520" name="直線コネクタ 519"/>
        <xdr:cNvCxnSpPr/>
      </xdr:nvCxnSpPr>
      <xdr:spPr>
        <a:xfrm flipV="1">
          <a:off x="14592300" y="6423400"/>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35901</xdr:rowOff>
    </xdr:from>
    <xdr:ext cx="534377" cy="259045"/>
    <xdr:sp macro="" textlink="">
      <xdr:nvSpPr>
        <xdr:cNvPr id="522" name="テキスト ボックス 521"/>
        <xdr:cNvSpPr txBox="1"/>
      </xdr:nvSpPr>
      <xdr:spPr>
        <a:xfrm>
          <a:off x="15214111" y="60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74492</xdr:rowOff>
    </xdr:from>
    <xdr:to>
      <xdr:col>76</xdr:col>
      <xdr:colOff>114300</xdr:colOff>
      <xdr:row>37</xdr:row>
      <xdr:rowOff>92723</xdr:rowOff>
    </xdr:to>
    <xdr:cxnSp macro="">
      <xdr:nvCxnSpPr>
        <xdr:cNvPr id="523" name="直線コネクタ 522"/>
        <xdr:cNvCxnSpPr/>
      </xdr:nvCxnSpPr>
      <xdr:spPr>
        <a:xfrm>
          <a:off x="13703300" y="6418142"/>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31634</xdr:rowOff>
    </xdr:from>
    <xdr:ext cx="534377" cy="259045"/>
    <xdr:sp macro="" textlink="">
      <xdr:nvSpPr>
        <xdr:cNvPr id="525" name="テキスト ボックス 524"/>
        <xdr:cNvSpPr txBox="1"/>
      </xdr:nvSpPr>
      <xdr:spPr>
        <a:xfrm>
          <a:off x="14325111" y="60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74492</xdr:rowOff>
    </xdr:from>
    <xdr:to>
      <xdr:col>71</xdr:col>
      <xdr:colOff>177800</xdr:colOff>
      <xdr:row>37</xdr:row>
      <xdr:rowOff>102514</xdr:rowOff>
    </xdr:to>
    <xdr:cxnSp macro="">
      <xdr:nvCxnSpPr>
        <xdr:cNvPr id="526" name="直線コネクタ 525"/>
        <xdr:cNvCxnSpPr/>
      </xdr:nvCxnSpPr>
      <xdr:spPr>
        <a:xfrm flipV="1">
          <a:off x="12814300" y="6418142"/>
          <a:ext cx="889000" cy="2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143572</xdr:rowOff>
    </xdr:from>
    <xdr:ext cx="534377" cy="259045"/>
    <xdr:sp macro="" textlink="">
      <xdr:nvSpPr>
        <xdr:cNvPr id="528" name="テキスト ボックス 527"/>
        <xdr:cNvSpPr txBox="1"/>
      </xdr:nvSpPr>
      <xdr:spPr>
        <a:xfrm>
          <a:off x="13436111" y="59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34284</xdr:rowOff>
    </xdr:from>
    <xdr:to>
      <xdr:col>67</xdr:col>
      <xdr:colOff>101600</xdr:colOff>
      <xdr:row>37</xdr:row>
      <xdr:rowOff>135884</xdr:rowOff>
    </xdr:to>
    <xdr:sp macro="" textlink="">
      <xdr:nvSpPr>
        <xdr:cNvPr id="529" name="フローチャート: 判断 528"/>
        <xdr:cNvSpPr/>
      </xdr:nvSpPr>
      <xdr:spPr>
        <a:xfrm>
          <a:off x="12763500" y="63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152411</xdr:rowOff>
    </xdr:from>
    <xdr:ext cx="534377" cy="259045"/>
    <xdr:sp macro="" textlink="">
      <xdr:nvSpPr>
        <xdr:cNvPr id="530" name="テキスト ボックス 529"/>
        <xdr:cNvSpPr txBox="1"/>
      </xdr:nvSpPr>
      <xdr:spPr>
        <a:xfrm>
          <a:off x="12547111" y="61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22663</xdr:rowOff>
    </xdr:from>
    <xdr:to>
      <xdr:col>85</xdr:col>
      <xdr:colOff>177800</xdr:colOff>
      <xdr:row>37</xdr:row>
      <xdr:rowOff>124263</xdr:rowOff>
    </xdr:to>
    <xdr:sp macro="" textlink="">
      <xdr:nvSpPr>
        <xdr:cNvPr id="536" name="楕円 535"/>
        <xdr:cNvSpPr/>
      </xdr:nvSpPr>
      <xdr:spPr>
        <a:xfrm>
          <a:off x="16268700" y="63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109040</xdr:rowOff>
    </xdr:from>
    <xdr:ext cx="534377" cy="259045"/>
    <xdr:sp macro="" textlink="">
      <xdr:nvSpPr>
        <xdr:cNvPr id="537" name="消防費該当値テキスト"/>
        <xdr:cNvSpPr txBox="1"/>
      </xdr:nvSpPr>
      <xdr:spPr>
        <a:xfrm>
          <a:off x="16370300" y="628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28950</xdr:rowOff>
    </xdr:from>
    <xdr:to>
      <xdr:col>81</xdr:col>
      <xdr:colOff>101600</xdr:colOff>
      <xdr:row>37</xdr:row>
      <xdr:rowOff>130550</xdr:rowOff>
    </xdr:to>
    <xdr:sp macro="" textlink="">
      <xdr:nvSpPr>
        <xdr:cNvPr id="538" name="楕円 537"/>
        <xdr:cNvSpPr/>
      </xdr:nvSpPr>
      <xdr:spPr>
        <a:xfrm>
          <a:off x="15430500" y="6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121677</xdr:rowOff>
    </xdr:from>
    <xdr:ext cx="534377" cy="259045"/>
    <xdr:sp macro="" textlink="">
      <xdr:nvSpPr>
        <xdr:cNvPr id="539" name="テキスト ボックス 538"/>
        <xdr:cNvSpPr txBox="1"/>
      </xdr:nvSpPr>
      <xdr:spPr>
        <a:xfrm>
          <a:off x="15214111" y="646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41923</xdr:rowOff>
    </xdr:from>
    <xdr:to>
      <xdr:col>76</xdr:col>
      <xdr:colOff>165100</xdr:colOff>
      <xdr:row>37</xdr:row>
      <xdr:rowOff>143523</xdr:rowOff>
    </xdr:to>
    <xdr:sp macro="" textlink="">
      <xdr:nvSpPr>
        <xdr:cNvPr id="540" name="楕円 539"/>
        <xdr:cNvSpPr/>
      </xdr:nvSpPr>
      <xdr:spPr>
        <a:xfrm>
          <a:off x="14541500" y="638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134650</xdr:rowOff>
    </xdr:from>
    <xdr:ext cx="534377" cy="259045"/>
    <xdr:sp macro="" textlink="">
      <xdr:nvSpPr>
        <xdr:cNvPr id="541" name="テキスト ボックス 540"/>
        <xdr:cNvSpPr txBox="1"/>
      </xdr:nvSpPr>
      <xdr:spPr>
        <a:xfrm>
          <a:off x="14325111" y="647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23692</xdr:rowOff>
    </xdr:from>
    <xdr:to>
      <xdr:col>72</xdr:col>
      <xdr:colOff>38100</xdr:colOff>
      <xdr:row>37</xdr:row>
      <xdr:rowOff>125292</xdr:rowOff>
    </xdr:to>
    <xdr:sp macro="" textlink="">
      <xdr:nvSpPr>
        <xdr:cNvPr id="542" name="楕円 541"/>
        <xdr:cNvSpPr/>
      </xdr:nvSpPr>
      <xdr:spPr>
        <a:xfrm>
          <a:off x="13652500" y="63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116419</xdr:rowOff>
    </xdr:from>
    <xdr:ext cx="534377" cy="259045"/>
    <xdr:sp macro="" textlink="">
      <xdr:nvSpPr>
        <xdr:cNvPr id="543" name="テキスト ボックス 542"/>
        <xdr:cNvSpPr txBox="1"/>
      </xdr:nvSpPr>
      <xdr:spPr>
        <a:xfrm>
          <a:off x="13436111" y="64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51714</xdr:rowOff>
    </xdr:from>
    <xdr:to>
      <xdr:col>67</xdr:col>
      <xdr:colOff>101600</xdr:colOff>
      <xdr:row>37</xdr:row>
      <xdr:rowOff>153314</xdr:rowOff>
    </xdr:to>
    <xdr:sp macro="" textlink="">
      <xdr:nvSpPr>
        <xdr:cNvPr id="544" name="楕円 543"/>
        <xdr:cNvSpPr/>
      </xdr:nvSpPr>
      <xdr:spPr>
        <a:xfrm>
          <a:off x="12763500" y="63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144442</xdr:rowOff>
    </xdr:from>
    <xdr:ext cx="534377" cy="259045"/>
    <xdr:sp macro="" textlink="">
      <xdr:nvSpPr>
        <xdr:cNvPr id="545" name="テキスト ボックス 544"/>
        <xdr:cNvSpPr txBox="1"/>
      </xdr:nvSpPr>
      <xdr:spPr>
        <a:xfrm>
          <a:off x="12547111" y="648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133038</xdr:rowOff>
    </xdr:from>
    <xdr:to>
      <xdr:col>85</xdr:col>
      <xdr:colOff>127000</xdr:colOff>
      <xdr:row>57</xdr:row>
      <xdr:rowOff>134318</xdr:rowOff>
    </xdr:to>
    <xdr:cxnSp macro="">
      <xdr:nvCxnSpPr>
        <xdr:cNvPr id="576" name="直線コネクタ 575"/>
        <xdr:cNvCxnSpPr/>
      </xdr:nvCxnSpPr>
      <xdr:spPr>
        <a:xfrm>
          <a:off x="15481300" y="9905688"/>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87068</xdr:rowOff>
    </xdr:from>
    <xdr:ext cx="534377" cy="259045"/>
    <xdr:sp macro="" textlink="">
      <xdr:nvSpPr>
        <xdr:cNvPr id="577" name="教育費平均値テキスト"/>
        <xdr:cNvSpPr txBox="1"/>
      </xdr:nvSpPr>
      <xdr:spPr>
        <a:xfrm>
          <a:off x="16370300" y="968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133038</xdr:rowOff>
    </xdr:from>
    <xdr:to>
      <xdr:col>81</xdr:col>
      <xdr:colOff>50800</xdr:colOff>
      <xdr:row>58</xdr:row>
      <xdr:rowOff>35922</xdr:rowOff>
    </xdr:to>
    <xdr:cxnSp macro="">
      <xdr:nvCxnSpPr>
        <xdr:cNvPr id="579" name="直線コネクタ 578"/>
        <xdr:cNvCxnSpPr/>
      </xdr:nvCxnSpPr>
      <xdr:spPr>
        <a:xfrm flipV="1">
          <a:off x="14592300" y="9905688"/>
          <a:ext cx="889000" cy="7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6316</xdr:rowOff>
    </xdr:from>
    <xdr:ext cx="534377" cy="259045"/>
    <xdr:sp macro="" textlink="">
      <xdr:nvSpPr>
        <xdr:cNvPr id="581" name="テキスト ボックス 580"/>
        <xdr:cNvSpPr txBox="1"/>
      </xdr:nvSpPr>
      <xdr:spPr>
        <a:xfrm>
          <a:off x="15214111" y="9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35922</xdr:rowOff>
    </xdr:from>
    <xdr:to>
      <xdr:col>76</xdr:col>
      <xdr:colOff>114300</xdr:colOff>
      <xdr:row>58</xdr:row>
      <xdr:rowOff>61036</xdr:rowOff>
    </xdr:to>
    <xdr:cxnSp macro="">
      <xdr:nvCxnSpPr>
        <xdr:cNvPr id="582" name="直線コネクタ 581"/>
        <xdr:cNvCxnSpPr/>
      </xdr:nvCxnSpPr>
      <xdr:spPr>
        <a:xfrm flipV="1">
          <a:off x="13703300" y="9980022"/>
          <a:ext cx="889000" cy="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13181</xdr:rowOff>
    </xdr:from>
    <xdr:ext cx="534377" cy="259045"/>
    <xdr:sp macro="" textlink="">
      <xdr:nvSpPr>
        <xdr:cNvPr id="584" name="テキスト ボックス 583"/>
        <xdr:cNvSpPr txBox="1"/>
      </xdr:nvSpPr>
      <xdr:spPr>
        <a:xfrm>
          <a:off x="14325111" y="9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61036</xdr:rowOff>
    </xdr:from>
    <xdr:to>
      <xdr:col>71</xdr:col>
      <xdr:colOff>177800</xdr:colOff>
      <xdr:row>58</xdr:row>
      <xdr:rowOff>73811</xdr:rowOff>
    </xdr:to>
    <xdr:cxnSp macro="">
      <xdr:nvCxnSpPr>
        <xdr:cNvPr id="585" name="直線コネクタ 584"/>
        <xdr:cNvCxnSpPr/>
      </xdr:nvCxnSpPr>
      <xdr:spPr>
        <a:xfrm flipV="1">
          <a:off x="12814300" y="10005136"/>
          <a:ext cx="889000" cy="1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34761</xdr:rowOff>
    </xdr:from>
    <xdr:ext cx="534377" cy="259045"/>
    <xdr:sp macro="" textlink="">
      <xdr:nvSpPr>
        <xdr:cNvPr id="587" name="テキスト ボックス 586"/>
        <xdr:cNvSpPr txBox="1"/>
      </xdr:nvSpPr>
      <xdr:spPr>
        <a:xfrm>
          <a:off x="13436111" y="96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120146</xdr:rowOff>
    </xdr:from>
    <xdr:to>
      <xdr:col>67</xdr:col>
      <xdr:colOff>101600</xdr:colOff>
      <xdr:row>58</xdr:row>
      <xdr:rowOff>50296</xdr:rowOff>
    </xdr:to>
    <xdr:sp macro="" textlink="">
      <xdr:nvSpPr>
        <xdr:cNvPr id="588" name="フローチャート: 判断 587"/>
        <xdr:cNvSpPr/>
      </xdr:nvSpPr>
      <xdr:spPr>
        <a:xfrm>
          <a:off x="12763500" y="989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66823</xdr:rowOff>
    </xdr:from>
    <xdr:ext cx="534377" cy="259045"/>
    <xdr:sp macro="" textlink="">
      <xdr:nvSpPr>
        <xdr:cNvPr id="589" name="テキスト ボックス 588"/>
        <xdr:cNvSpPr txBox="1"/>
      </xdr:nvSpPr>
      <xdr:spPr>
        <a:xfrm>
          <a:off x="12547111" y="966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83518</xdr:rowOff>
    </xdr:from>
    <xdr:to>
      <xdr:col>85</xdr:col>
      <xdr:colOff>177800</xdr:colOff>
      <xdr:row>58</xdr:row>
      <xdr:rowOff>13668</xdr:rowOff>
    </xdr:to>
    <xdr:sp macro="" textlink="">
      <xdr:nvSpPr>
        <xdr:cNvPr id="595" name="楕円 594"/>
        <xdr:cNvSpPr/>
      </xdr:nvSpPr>
      <xdr:spPr>
        <a:xfrm>
          <a:off x="16268700" y="985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42619</xdr:rowOff>
    </xdr:from>
    <xdr:ext cx="534377" cy="259045"/>
    <xdr:sp macro="" textlink="">
      <xdr:nvSpPr>
        <xdr:cNvPr id="596" name="教育費該当値テキスト"/>
        <xdr:cNvSpPr txBox="1"/>
      </xdr:nvSpPr>
      <xdr:spPr>
        <a:xfrm>
          <a:off x="16370300" y="981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82238</xdr:rowOff>
    </xdr:from>
    <xdr:to>
      <xdr:col>81</xdr:col>
      <xdr:colOff>101600</xdr:colOff>
      <xdr:row>58</xdr:row>
      <xdr:rowOff>12388</xdr:rowOff>
    </xdr:to>
    <xdr:sp macro="" textlink="">
      <xdr:nvSpPr>
        <xdr:cNvPr id="597" name="楕円 596"/>
        <xdr:cNvSpPr/>
      </xdr:nvSpPr>
      <xdr:spPr>
        <a:xfrm>
          <a:off x="15430500" y="985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3515</xdr:rowOff>
    </xdr:from>
    <xdr:ext cx="534377" cy="259045"/>
    <xdr:sp macro="" textlink="">
      <xdr:nvSpPr>
        <xdr:cNvPr id="598" name="テキスト ボックス 597"/>
        <xdr:cNvSpPr txBox="1"/>
      </xdr:nvSpPr>
      <xdr:spPr>
        <a:xfrm>
          <a:off x="15214111" y="994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156572</xdr:rowOff>
    </xdr:from>
    <xdr:to>
      <xdr:col>76</xdr:col>
      <xdr:colOff>165100</xdr:colOff>
      <xdr:row>58</xdr:row>
      <xdr:rowOff>86722</xdr:rowOff>
    </xdr:to>
    <xdr:sp macro="" textlink="">
      <xdr:nvSpPr>
        <xdr:cNvPr id="599" name="楕円 598"/>
        <xdr:cNvSpPr/>
      </xdr:nvSpPr>
      <xdr:spPr>
        <a:xfrm>
          <a:off x="14541500" y="99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77849</xdr:rowOff>
    </xdr:from>
    <xdr:ext cx="534377" cy="259045"/>
    <xdr:sp macro="" textlink="">
      <xdr:nvSpPr>
        <xdr:cNvPr id="600" name="テキスト ボックス 599"/>
        <xdr:cNvSpPr txBox="1"/>
      </xdr:nvSpPr>
      <xdr:spPr>
        <a:xfrm>
          <a:off x="14325111" y="1002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10236</xdr:rowOff>
    </xdr:from>
    <xdr:to>
      <xdr:col>72</xdr:col>
      <xdr:colOff>38100</xdr:colOff>
      <xdr:row>58</xdr:row>
      <xdr:rowOff>111836</xdr:rowOff>
    </xdr:to>
    <xdr:sp macro="" textlink="">
      <xdr:nvSpPr>
        <xdr:cNvPr id="601" name="楕円 600"/>
        <xdr:cNvSpPr/>
      </xdr:nvSpPr>
      <xdr:spPr>
        <a:xfrm>
          <a:off x="13652500" y="995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102963</xdr:rowOff>
    </xdr:from>
    <xdr:ext cx="534377" cy="259045"/>
    <xdr:sp macro="" textlink="">
      <xdr:nvSpPr>
        <xdr:cNvPr id="602" name="テキスト ボックス 601"/>
        <xdr:cNvSpPr txBox="1"/>
      </xdr:nvSpPr>
      <xdr:spPr>
        <a:xfrm>
          <a:off x="13436111" y="10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23011</xdr:rowOff>
    </xdr:from>
    <xdr:to>
      <xdr:col>67</xdr:col>
      <xdr:colOff>101600</xdr:colOff>
      <xdr:row>58</xdr:row>
      <xdr:rowOff>124611</xdr:rowOff>
    </xdr:to>
    <xdr:sp macro="" textlink="">
      <xdr:nvSpPr>
        <xdr:cNvPr id="603" name="楕円 602"/>
        <xdr:cNvSpPr/>
      </xdr:nvSpPr>
      <xdr:spPr>
        <a:xfrm>
          <a:off x="12763500" y="996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115738</xdr:rowOff>
    </xdr:from>
    <xdr:ext cx="534377" cy="259045"/>
    <xdr:sp macro="" textlink="">
      <xdr:nvSpPr>
        <xdr:cNvPr id="604" name="テキスト ボックス 603"/>
        <xdr:cNvSpPr txBox="1"/>
      </xdr:nvSpPr>
      <xdr:spPr>
        <a:xfrm>
          <a:off x="12547111" y="1005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79967</xdr:rowOff>
    </xdr:from>
    <xdr:to>
      <xdr:col>85</xdr:col>
      <xdr:colOff>127000</xdr:colOff>
      <xdr:row>78</xdr:row>
      <xdr:rowOff>125847</xdr:rowOff>
    </xdr:to>
    <xdr:cxnSp macro="">
      <xdr:nvCxnSpPr>
        <xdr:cNvPr id="631" name="直線コネクタ 630"/>
        <xdr:cNvCxnSpPr/>
      </xdr:nvCxnSpPr>
      <xdr:spPr>
        <a:xfrm flipV="1">
          <a:off x="15481300" y="13453067"/>
          <a:ext cx="838200" cy="4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142913</xdr:rowOff>
    </xdr:from>
    <xdr:ext cx="469744" cy="259045"/>
    <xdr:sp macro="" textlink="">
      <xdr:nvSpPr>
        <xdr:cNvPr id="632" name="災害復旧費平均値テキスト"/>
        <xdr:cNvSpPr txBox="1"/>
      </xdr:nvSpPr>
      <xdr:spPr>
        <a:xfrm>
          <a:off x="16370300" y="13173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125847</xdr:rowOff>
    </xdr:from>
    <xdr:to>
      <xdr:col>81</xdr:col>
      <xdr:colOff>50800</xdr:colOff>
      <xdr:row>78</xdr:row>
      <xdr:rowOff>134969</xdr:rowOff>
    </xdr:to>
    <xdr:cxnSp macro="">
      <xdr:nvCxnSpPr>
        <xdr:cNvPr id="634" name="直線コネクタ 633"/>
        <xdr:cNvCxnSpPr/>
      </xdr:nvCxnSpPr>
      <xdr:spPr>
        <a:xfrm flipV="1">
          <a:off x="14592300" y="13498947"/>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146128</xdr:rowOff>
    </xdr:from>
    <xdr:ext cx="469744" cy="259045"/>
    <xdr:sp macro="" textlink="">
      <xdr:nvSpPr>
        <xdr:cNvPr id="636" name="テキスト ボックス 635"/>
        <xdr:cNvSpPr txBox="1"/>
      </xdr:nvSpPr>
      <xdr:spPr>
        <a:xfrm>
          <a:off x="15246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93111</xdr:rowOff>
    </xdr:from>
    <xdr:to>
      <xdr:col>76</xdr:col>
      <xdr:colOff>114300</xdr:colOff>
      <xdr:row>78</xdr:row>
      <xdr:rowOff>134969</xdr:rowOff>
    </xdr:to>
    <xdr:cxnSp macro="">
      <xdr:nvCxnSpPr>
        <xdr:cNvPr id="637" name="直線コネクタ 636"/>
        <xdr:cNvCxnSpPr/>
      </xdr:nvCxnSpPr>
      <xdr:spPr>
        <a:xfrm>
          <a:off x="13703300" y="13466211"/>
          <a:ext cx="889000" cy="4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106512</xdr:rowOff>
    </xdr:from>
    <xdr:ext cx="469744" cy="259045"/>
    <xdr:sp macro="" textlink="">
      <xdr:nvSpPr>
        <xdr:cNvPr id="639" name="テキスト ボックス 638"/>
        <xdr:cNvSpPr txBox="1"/>
      </xdr:nvSpPr>
      <xdr:spPr>
        <a:xfrm>
          <a:off x="14357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93111</xdr:rowOff>
    </xdr:from>
    <xdr:to>
      <xdr:col>71</xdr:col>
      <xdr:colOff>177800</xdr:colOff>
      <xdr:row>78</xdr:row>
      <xdr:rowOff>138671</xdr:rowOff>
    </xdr:to>
    <xdr:cxnSp macro="">
      <xdr:nvCxnSpPr>
        <xdr:cNvPr id="640" name="直線コネクタ 639"/>
        <xdr:cNvCxnSpPr/>
      </xdr:nvCxnSpPr>
      <xdr:spPr>
        <a:xfrm flipV="1">
          <a:off x="12814300" y="13466211"/>
          <a:ext cx="8890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128822</xdr:rowOff>
    </xdr:from>
    <xdr:ext cx="469744" cy="259045"/>
    <xdr:sp macro="" textlink="">
      <xdr:nvSpPr>
        <xdr:cNvPr id="642" name="テキスト ボックス 641"/>
        <xdr:cNvSpPr txBox="1"/>
      </xdr:nvSpPr>
      <xdr:spPr>
        <a:xfrm>
          <a:off x="13468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62450</xdr:rowOff>
    </xdr:from>
    <xdr:to>
      <xdr:col>67</xdr:col>
      <xdr:colOff>101600</xdr:colOff>
      <xdr:row>78</xdr:row>
      <xdr:rowOff>164050</xdr:rowOff>
    </xdr:to>
    <xdr:sp macro="" textlink="">
      <xdr:nvSpPr>
        <xdr:cNvPr id="643" name="フローチャート: 判断 642"/>
        <xdr:cNvSpPr/>
      </xdr:nvSpPr>
      <xdr:spPr>
        <a:xfrm>
          <a:off x="12763500" y="134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9127</xdr:rowOff>
    </xdr:from>
    <xdr:ext cx="469744" cy="259045"/>
    <xdr:sp macro="" textlink="">
      <xdr:nvSpPr>
        <xdr:cNvPr id="644" name="テキスト ボックス 643"/>
        <xdr:cNvSpPr txBox="1"/>
      </xdr:nvSpPr>
      <xdr:spPr>
        <a:xfrm>
          <a:off x="12579428" y="1321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29167</xdr:rowOff>
    </xdr:from>
    <xdr:to>
      <xdr:col>85</xdr:col>
      <xdr:colOff>177800</xdr:colOff>
      <xdr:row>78</xdr:row>
      <xdr:rowOff>130767</xdr:rowOff>
    </xdr:to>
    <xdr:sp macro="" textlink="">
      <xdr:nvSpPr>
        <xdr:cNvPr id="650" name="楕円 649"/>
        <xdr:cNvSpPr/>
      </xdr:nvSpPr>
      <xdr:spPr>
        <a:xfrm>
          <a:off x="16268700" y="134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115544</xdr:rowOff>
    </xdr:from>
    <xdr:ext cx="469744" cy="259045"/>
    <xdr:sp macro="" textlink="">
      <xdr:nvSpPr>
        <xdr:cNvPr id="651" name="災害復旧費該当値テキスト"/>
        <xdr:cNvSpPr txBox="1"/>
      </xdr:nvSpPr>
      <xdr:spPr>
        <a:xfrm>
          <a:off x="16370300" y="1331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75047</xdr:rowOff>
    </xdr:from>
    <xdr:to>
      <xdr:col>81</xdr:col>
      <xdr:colOff>101600</xdr:colOff>
      <xdr:row>79</xdr:row>
      <xdr:rowOff>5197</xdr:rowOff>
    </xdr:to>
    <xdr:sp macro="" textlink="">
      <xdr:nvSpPr>
        <xdr:cNvPr id="652" name="楕円 651"/>
        <xdr:cNvSpPr/>
      </xdr:nvSpPr>
      <xdr:spPr>
        <a:xfrm>
          <a:off x="15430500" y="134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167774</xdr:rowOff>
    </xdr:from>
    <xdr:ext cx="378565" cy="259045"/>
    <xdr:sp macro="" textlink="">
      <xdr:nvSpPr>
        <xdr:cNvPr id="653" name="テキスト ボックス 652"/>
        <xdr:cNvSpPr txBox="1"/>
      </xdr:nvSpPr>
      <xdr:spPr>
        <a:xfrm>
          <a:off x="15292017" y="13540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84169</xdr:rowOff>
    </xdr:from>
    <xdr:to>
      <xdr:col>76</xdr:col>
      <xdr:colOff>165100</xdr:colOff>
      <xdr:row>79</xdr:row>
      <xdr:rowOff>14319</xdr:rowOff>
    </xdr:to>
    <xdr:sp macro="" textlink="">
      <xdr:nvSpPr>
        <xdr:cNvPr id="654" name="楕円 653"/>
        <xdr:cNvSpPr/>
      </xdr:nvSpPr>
      <xdr:spPr>
        <a:xfrm>
          <a:off x="14541500" y="134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5446</xdr:rowOff>
    </xdr:from>
    <xdr:ext cx="378565" cy="259045"/>
    <xdr:sp macro="" textlink="">
      <xdr:nvSpPr>
        <xdr:cNvPr id="655" name="テキスト ボックス 654"/>
        <xdr:cNvSpPr txBox="1"/>
      </xdr:nvSpPr>
      <xdr:spPr>
        <a:xfrm>
          <a:off x="14403017" y="1354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42311</xdr:rowOff>
    </xdr:from>
    <xdr:to>
      <xdr:col>72</xdr:col>
      <xdr:colOff>38100</xdr:colOff>
      <xdr:row>78</xdr:row>
      <xdr:rowOff>143911</xdr:rowOff>
    </xdr:to>
    <xdr:sp macro="" textlink="">
      <xdr:nvSpPr>
        <xdr:cNvPr id="656" name="楕円 655"/>
        <xdr:cNvSpPr/>
      </xdr:nvSpPr>
      <xdr:spPr>
        <a:xfrm>
          <a:off x="13652500" y="1341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135038</xdr:rowOff>
    </xdr:from>
    <xdr:ext cx="469744" cy="259045"/>
    <xdr:sp macro="" textlink="">
      <xdr:nvSpPr>
        <xdr:cNvPr id="657" name="テキスト ボックス 656"/>
        <xdr:cNvSpPr txBox="1"/>
      </xdr:nvSpPr>
      <xdr:spPr>
        <a:xfrm>
          <a:off x="13468428" y="1350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87871</xdr:rowOff>
    </xdr:from>
    <xdr:to>
      <xdr:col>67</xdr:col>
      <xdr:colOff>101600</xdr:colOff>
      <xdr:row>79</xdr:row>
      <xdr:rowOff>18021</xdr:rowOff>
    </xdr:to>
    <xdr:sp macro="" textlink="">
      <xdr:nvSpPr>
        <xdr:cNvPr id="658" name="楕円 657"/>
        <xdr:cNvSpPr/>
      </xdr:nvSpPr>
      <xdr:spPr>
        <a:xfrm>
          <a:off x="12763500" y="134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9148</xdr:rowOff>
    </xdr:from>
    <xdr:ext cx="313932" cy="259045"/>
    <xdr:sp macro="" textlink="">
      <xdr:nvSpPr>
        <xdr:cNvPr id="659" name="テキスト ボックス 658"/>
        <xdr:cNvSpPr txBox="1"/>
      </xdr:nvSpPr>
      <xdr:spPr>
        <a:xfrm>
          <a:off x="12657333" y="13553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161134</xdr:rowOff>
    </xdr:from>
    <xdr:to>
      <xdr:col>85</xdr:col>
      <xdr:colOff>127000</xdr:colOff>
      <xdr:row>97</xdr:row>
      <xdr:rowOff>10937</xdr:rowOff>
    </xdr:to>
    <xdr:cxnSp macro="">
      <xdr:nvCxnSpPr>
        <xdr:cNvPr id="688" name="直線コネクタ 687"/>
        <xdr:cNvCxnSpPr/>
      </xdr:nvCxnSpPr>
      <xdr:spPr>
        <a:xfrm flipV="1">
          <a:off x="15481300" y="16620334"/>
          <a:ext cx="838200" cy="2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63771</xdr:rowOff>
    </xdr:from>
    <xdr:ext cx="534377" cy="259045"/>
    <xdr:sp macro="" textlink="">
      <xdr:nvSpPr>
        <xdr:cNvPr id="689" name="公債費平均値テキスト"/>
        <xdr:cNvSpPr txBox="1"/>
      </xdr:nvSpPr>
      <xdr:spPr>
        <a:xfrm>
          <a:off x="16370300" y="16351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156463</xdr:rowOff>
    </xdr:from>
    <xdr:to>
      <xdr:col>81</xdr:col>
      <xdr:colOff>50800</xdr:colOff>
      <xdr:row>97</xdr:row>
      <xdr:rowOff>10937</xdr:rowOff>
    </xdr:to>
    <xdr:cxnSp macro="">
      <xdr:nvCxnSpPr>
        <xdr:cNvPr id="691" name="直線コネクタ 690"/>
        <xdr:cNvCxnSpPr/>
      </xdr:nvCxnSpPr>
      <xdr:spPr>
        <a:xfrm>
          <a:off x="14592300" y="16615663"/>
          <a:ext cx="8890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163334</xdr:rowOff>
    </xdr:from>
    <xdr:ext cx="534377" cy="259045"/>
    <xdr:sp macro="" textlink="">
      <xdr:nvSpPr>
        <xdr:cNvPr id="693" name="テキスト ボックス 692"/>
        <xdr:cNvSpPr txBox="1"/>
      </xdr:nvSpPr>
      <xdr:spPr>
        <a:xfrm>
          <a:off x="15214111" y="162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156463</xdr:rowOff>
    </xdr:from>
    <xdr:to>
      <xdr:col>76</xdr:col>
      <xdr:colOff>114300</xdr:colOff>
      <xdr:row>97</xdr:row>
      <xdr:rowOff>8781</xdr:rowOff>
    </xdr:to>
    <xdr:cxnSp macro="">
      <xdr:nvCxnSpPr>
        <xdr:cNvPr id="694" name="直線コネクタ 693"/>
        <xdr:cNvCxnSpPr/>
      </xdr:nvCxnSpPr>
      <xdr:spPr>
        <a:xfrm flipV="1">
          <a:off x="13703300" y="16615663"/>
          <a:ext cx="889000" cy="2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167777</xdr:rowOff>
    </xdr:from>
    <xdr:ext cx="534377" cy="259045"/>
    <xdr:sp macro="" textlink="">
      <xdr:nvSpPr>
        <xdr:cNvPr id="696" name="テキスト ボックス 695"/>
        <xdr:cNvSpPr txBox="1"/>
      </xdr:nvSpPr>
      <xdr:spPr>
        <a:xfrm>
          <a:off x="14325111" y="162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146611</xdr:rowOff>
    </xdr:from>
    <xdr:to>
      <xdr:col>71</xdr:col>
      <xdr:colOff>177800</xdr:colOff>
      <xdr:row>97</xdr:row>
      <xdr:rowOff>8781</xdr:rowOff>
    </xdr:to>
    <xdr:cxnSp macro="">
      <xdr:nvCxnSpPr>
        <xdr:cNvPr id="697" name="直線コネクタ 696"/>
        <xdr:cNvCxnSpPr/>
      </xdr:nvCxnSpPr>
      <xdr:spPr>
        <a:xfrm>
          <a:off x="12814300" y="16605811"/>
          <a:ext cx="889000" cy="3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38952</xdr:rowOff>
    </xdr:from>
    <xdr:ext cx="534377" cy="259045"/>
    <xdr:sp macro="" textlink="">
      <xdr:nvSpPr>
        <xdr:cNvPr id="699" name="テキスト ボックス 698"/>
        <xdr:cNvSpPr txBox="1"/>
      </xdr:nvSpPr>
      <xdr:spPr>
        <a:xfrm>
          <a:off x="13436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16503</xdr:rowOff>
    </xdr:from>
    <xdr:to>
      <xdr:col>67</xdr:col>
      <xdr:colOff>101600</xdr:colOff>
      <xdr:row>97</xdr:row>
      <xdr:rowOff>118103</xdr:rowOff>
    </xdr:to>
    <xdr:sp macro="" textlink="">
      <xdr:nvSpPr>
        <xdr:cNvPr id="700" name="フローチャート: 判断 699"/>
        <xdr:cNvSpPr/>
      </xdr:nvSpPr>
      <xdr:spPr>
        <a:xfrm>
          <a:off x="12763500" y="1664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109230</xdr:rowOff>
    </xdr:from>
    <xdr:ext cx="534377" cy="259045"/>
    <xdr:sp macro="" textlink="">
      <xdr:nvSpPr>
        <xdr:cNvPr id="701" name="テキスト ボックス 700"/>
        <xdr:cNvSpPr txBox="1"/>
      </xdr:nvSpPr>
      <xdr:spPr>
        <a:xfrm>
          <a:off x="12547111" y="1673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110334</xdr:rowOff>
    </xdr:from>
    <xdr:to>
      <xdr:col>85</xdr:col>
      <xdr:colOff>177800</xdr:colOff>
      <xdr:row>97</xdr:row>
      <xdr:rowOff>40484</xdr:rowOff>
    </xdr:to>
    <xdr:sp macro="" textlink="">
      <xdr:nvSpPr>
        <xdr:cNvPr id="707" name="楕円 706"/>
        <xdr:cNvSpPr/>
      </xdr:nvSpPr>
      <xdr:spPr>
        <a:xfrm>
          <a:off x="16268700" y="1656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88761</xdr:rowOff>
    </xdr:from>
    <xdr:ext cx="534377" cy="259045"/>
    <xdr:sp macro="" textlink="">
      <xdr:nvSpPr>
        <xdr:cNvPr id="708" name="公債費該当値テキスト"/>
        <xdr:cNvSpPr txBox="1"/>
      </xdr:nvSpPr>
      <xdr:spPr>
        <a:xfrm>
          <a:off x="16370300" y="1654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131587</xdr:rowOff>
    </xdr:from>
    <xdr:to>
      <xdr:col>81</xdr:col>
      <xdr:colOff>101600</xdr:colOff>
      <xdr:row>97</xdr:row>
      <xdr:rowOff>61737</xdr:rowOff>
    </xdr:to>
    <xdr:sp macro="" textlink="">
      <xdr:nvSpPr>
        <xdr:cNvPr id="709" name="楕円 708"/>
        <xdr:cNvSpPr/>
      </xdr:nvSpPr>
      <xdr:spPr>
        <a:xfrm>
          <a:off x="15430500" y="1659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52864</xdr:rowOff>
    </xdr:from>
    <xdr:ext cx="534377" cy="259045"/>
    <xdr:sp macro="" textlink="">
      <xdr:nvSpPr>
        <xdr:cNvPr id="710" name="テキスト ボックス 709"/>
        <xdr:cNvSpPr txBox="1"/>
      </xdr:nvSpPr>
      <xdr:spPr>
        <a:xfrm>
          <a:off x="15214111" y="1668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105663</xdr:rowOff>
    </xdr:from>
    <xdr:to>
      <xdr:col>76</xdr:col>
      <xdr:colOff>165100</xdr:colOff>
      <xdr:row>97</xdr:row>
      <xdr:rowOff>35813</xdr:rowOff>
    </xdr:to>
    <xdr:sp macro="" textlink="">
      <xdr:nvSpPr>
        <xdr:cNvPr id="711" name="楕円 710"/>
        <xdr:cNvSpPr/>
      </xdr:nvSpPr>
      <xdr:spPr>
        <a:xfrm>
          <a:off x="14541500" y="1656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26940</xdr:rowOff>
    </xdr:from>
    <xdr:ext cx="534377" cy="259045"/>
    <xdr:sp macro="" textlink="">
      <xdr:nvSpPr>
        <xdr:cNvPr id="712" name="テキスト ボックス 711"/>
        <xdr:cNvSpPr txBox="1"/>
      </xdr:nvSpPr>
      <xdr:spPr>
        <a:xfrm>
          <a:off x="14325111" y="1665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129431</xdr:rowOff>
    </xdr:from>
    <xdr:to>
      <xdr:col>72</xdr:col>
      <xdr:colOff>38100</xdr:colOff>
      <xdr:row>97</xdr:row>
      <xdr:rowOff>59581</xdr:rowOff>
    </xdr:to>
    <xdr:sp macro="" textlink="">
      <xdr:nvSpPr>
        <xdr:cNvPr id="713" name="楕円 712"/>
        <xdr:cNvSpPr/>
      </xdr:nvSpPr>
      <xdr:spPr>
        <a:xfrm>
          <a:off x="13652500" y="165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50708</xdr:rowOff>
    </xdr:from>
    <xdr:ext cx="534377" cy="259045"/>
    <xdr:sp macro="" textlink="">
      <xdr:nvSpPr>
        <xdr:cNvPr id="714" name="テキスト ボックス 713"/>
        <xdr:cNvSpPr txBox="1"/>
      </xdr:nvSpPr>
      <xdr:spPr>
        <a:xfrm>
          <a:off x="13436111" y="1668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95811</xdr:rowOff>
    </xdr:from>
    <xdr:to>
      <xdr:col>67</xdr:col>
      <xdr:colOff>101600</xdr:colOff>
      <xdr:row>97</xdr:row>
      <xdr:rowOff>25961</xdr:rowOff>
    </xdr:to>
    <xdr:sp macro="" textlink="">
      <xdr:nvSpPr>
        <xdr:cNvPr id="715" name="楕円 714"/>
        <xdr:cNvSpPr/>
      </xdr:nvSpPr>
      <xdr:spPr>
        <a:xfrm>
          <a:off x="12763500" y="1655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42488</xdr:rowOff>
    </xdr:from>
    <xdr:ext cx="534377" cy="259045"/>
    <xdr:sp macro="" textlink="">
      <xdr:nvSpPr>
        <xdr:cNvPr id="716" name="テキスト ボックス 715"/>
        <xdr:cNvSpPr txBox="1"/>
      </xdr:nvSpPr>
      <xdr:spPr>
        <a:xfrm>
          <a:off x="12547111" y="1633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59639</xdr:rowOff>
    </xdr:from>
    <xdr:to>
      <xdr:col>98</xdr:col>
      <xdr:colOff>38100</xdr:colOff>
      <xdr:row>37</xdr:row>
      <xdr:rowOff>161240</xdr:rowOff>
    </xdr:to>
    <xdr:sp macro="" textlink="">
      <xdr:nvSpPr>
        <xdr:cNvPr id="755" name="フローチャート: 判断 754"/>
        <xdr:cNvSpPr/>
      </xdr:nvSpPr>
      <xdr:spPr>
        <a:xfrm>
          <a:off x="18605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6316</xdr:rowOff>
    </xdr:from>
    <xdr:ext cx="378565" cy="259045"/>
    <xdr:sp macro="" textlink="">
      <xdr:nvSpPr>
        <xdr:cNvPr id="756" name="テキスト ボックス 755"/>
        <xdr:cNvSpPr txBox="1"/>
      </xdr:nvSpPr>
      <xdr:spPr>
        <a:xfrm>
          <a:off x="18467017" y="61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民生費については、類似団体平均の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倍と多額となっており、歳出全体の約５割を占めるに至っている。（民生費以外については、概ね類似団体平均と同水準あるいは低い値となっている。）　</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本市は、旧産炭地であることや地域経済の低迷などにより、低所得者及び失業者が多く、生活保護費などの扶助費が多額となっていることが、この主な要因である。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今後も引き続き、生活困窮者への自立支援策などを通じ、生活保護費の削減を図る必要がある。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実質単年度収支は、年度ごとの増減はあるものの、押しなべて収支均衡の状態にあり、財政調整基金の残高も徐々に増加してい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たところであるが、平成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年度は減少に転じている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今後も行政改革や市税等及び市有財産の処分などの歳入確保策を図ることにより、地方交付税の削減等外部要因の変化に耐えうる財政基盤の確立を目指していかなければならない。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病院事業会計においては、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年度までの３年間資金不足が発生していたが、経営再建のため、</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年度まで一般会計から各年度約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億円の基準外繰出しを行っていたこともあり、以後、資金不足も発生していない。また、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以降は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それまでの交付税算定基準から、繰出基準に基づく不採算経費の積上方式へと変更したことにより、基準内繰出額も</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億円から</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10.4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億円まで増加が続いていたが、経営状況</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改善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以降は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程度を推移している。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国民健康保険特別会計においては、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億円の赤字が発生したが、この赤字については、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年度に一般会計からの法定外繰出しにより補塡している。また、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年度から国民健康保険税の税率改正（引上げ）を実施したこともあり、以降は赤字が発生していない。</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以上の会計を除くと、各会計とも黒字が続いている。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28671809</v>
      </c>
      <c r="BO4" s="430"/>
      <c r="BP4" s="430"/>
      <c r="BQ4" s="430"/>
      <c r="BR4" s="430"/>
      <c r="BS4" s="430"/>
      <c r="BT4" s="430"/>
      <c r="BU4" s="431"/>
      <c r="BV4" s="429">
        <v>28528396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4.8</v>
      </c>
      <c r="CU4" s="436"/>
      <c r="CV4" s="436"/>
      <c r="CW4" s="436"/>
      <c r="CX4" s="436"/>
      <c r="CY4" s="436"/>
      <c r="CZ4" s="436"/>
      <c r="DA4" s="437"/>
      <c r="DB4" s="435">
        <v>5.2</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27868133</v>
      </c>
      <c r="BO5" s="467"/>
      <c r="BP5" s="467"/>
      <c r="BQ5" s="467"/>
      <c r="BR5" s="467"/>
      <c r="BS5" s="467"/>
      <c r="BT5" s="467"/>
      <c r="BU5" s="468"/>
      <c r="BV5" s="466">
        <v>27758918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99.7</v>
      </c>
      <c r="CU5" s="464"/>
      <c r="CV5" s="464"/>
      <c r="CW5" s="464"/>
      <c r="CX5" s="464"/>
      <c r="CY5" s="464"/>
      <c r="CZ5" s="464"/>
      <c r="DA5" s="465"/>
      <c r="DB5" s="463">
        <v>96.9</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803676</v>
      </c>
      <c r="BO6" s="467"/>
      <c r="BP6" s="467"/>
      <c r="BQ6" s="467"/>
      <c r="BR6" s="467"/>
      <c r="BS6" s="467"/>
      <c r="BT6" s="467"/>
      <c r="BU6" s="468"/>
      <c r="BV6" s="466">
        <v>769478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104.9</v>
      </c>
      <c r="CU6" s="504"/>
      <c r="CV6" s="504"/>
      <c r="CW6" s="504"/>
      <c r="CX6" s="504"/>
      <c r="CY6" s="504"/>
      <c r="CZ6" s="504"/>
      <c r="DA6" s="505"/>
      <c r="DB6" s="503">
        <v>102</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177254</v>
      </c>
      <c r="BO7" s="467"/>
      <c r="BP7" s="467"/>
      <c r="BQ7" s="467"/>
      <c r="BR7" s="467"/>
      <c r="BS7" s="467"/>
      <c r="BT7" s="467"/>
      <c r="BU7" s="468"/>
      <c r="BV7" s="466">
        <v>89593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12950543</v>
      </c>
      <c r="CU7" s="467"/>
      <c r="CV7" s="467"/>
      <c r="CW7" s="467"/>
      <c r="CX7" s="467"/>
      <c r="CY7" s="467"/>
      <c r="CZ7" s="467"/>
      <c r="DA7" s="468"/>
      <c r="DB7" s="466">
        <v>13192288</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626422</v>
      </c>
      <c r="BO8" s="467"/>
      <c r="BP8" s="467"/>
      <c r="BQ8" s="467"/>
      <c r="BR8" s="467"/>
      <c r="BS8" s="467"/>
      <c r="BT8" s="467"/>
      <c r="BU8" s="468"/>
      <c r="BV8" s="466">
        <v>679885</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0.43</v>
      </c>
      <c r="CU8" s="507"/>
      <c r="CV8" s="507"/>
      <c r="CW8" s="507"/>
      <c r="CX8" s="507"/>
      <c r="CY8" s="507"/>
      <c r="CZ8" s="507"/>
      <c r="DA8" s="508"/>
      <c r="DB8" s="506">
        <v>0.42</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48441</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-53463</v>
      </c>
      <c r="BO9" s="467"/>
      <c r="BP9" s="467"/>
      <c r="BQ9" s="467"/>
      <c r="BR9" s="467"/>
      <c r="BS9" s="467"/>
      <c r="BT9" s="467"/>
      <c r="BU9" s="468"/>
      <c r="BV9" s="466">
        <v>177397</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12.6</v>
      </c>
      <c r="CU9" s="464"/>
      <c r="CV9" s="464"/>
      <c r="CW9" s="464"/>
      <c r="CX9" s="464"/>
      <c r="CY9" s="464"/>
      <c r="CZ9" s="464"/>
      <c r="DA9" s="465"/>
      <c r="DB9" s="463">
        <v>12.3</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50605</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57</v>
      </c>
      <c r="BO10" s="467"/>
      <c r="BP10" s="467"/>
      <c r="BQ10" s="467"/>
      <c r="BR10" s="467"/>
      <c r="BS10" s="467"/>
      <c r="BT10" s="467"/>
      <c r="BU10" s="468"/>
      <c r="BV10" s="466">
        <v>138</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47998</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550000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47444</v>
      </c>
      <c r="S13" s="548"/>
      <c r="T13" s="548"/>
      <c r="U13" s="548"/>
      <c r="V13" s="549"/>
      <c r="W13" s="482" t="s">
        <v>139</v>
      </c>
      <c r="X13" s="483"/>
      <c r="Y13" s="483"/>
      <c r="Z13" s="483"/>
      <c r="AA13" s="483"/>
      <c r="AB13" s="473"/>
      <c r="AC13" s="517">
        <v>307</v>
      </c>
      <c r="AD13" s="518"/>
      <c r="AE13" s="518"/>
      <c r="AF13" s="518"/>
      <c r="AG13" s="557"/>
      <c r="AH13" s="517">
        <v>342</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-603406</v>
      </c>
      <c r="BO13" s="467"/>
      <c r="BP13" s="467"/>
      <c r="BQ13" s="467"/>
      <c r="BR13" s="467"/>
      <c r="BS13" s="467"/>
      <c r="BT13" s="467"/>
      <c r="BU13" s="468"/>
      <c r="BV13" s="466">
        <v>177535</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8</v>
      </c>
      <c r="CU13" s="464"/>
      <c r="CV13" s="464"/>
      <c r="CW13" s="464"/>
      <c r="CX13" s="464"/>
      <c r="CY13" s="464"/>
      <c r="CZ13" s="464"/>
      <c r="DA13" s="465"/>
      <c r="DB13" s="463">
        <v>8.1</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48643</v>
      </c>
      <c r="S14" s="548"/>
      <c r="T14" s="548"/>
      <c r="U14" s="548"/>
      <c r="V14" s="549"/>
      <c r="W14" s="456"/>
      <c r="X14" s="457"/>
      <c r="Y14" s="457"/>
      <c r="Z14" s="457"/>
      <c r="AA14" s="457"/>
      <c r="AB14" s="446"/>
      <c r="AC14" s="550">
        <v>1.7</v>
      </c>
      <c r="AD14" s="551"/>
      <c r="AE14" s="551"/>
      <c r="AF14" s="551"/>
      <c r="AG14" s="552"/>
      <c r="AH14" s="550">
        <v>1.8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146</v>
      </c>
      <c r="CU14" s="562"/>
      <c r="CV14" s="562"/>
      <c r="CW14" s="562"/>
      <c r="CX14" s="562"/>
      <c r="CY14" s="562"/>
      <c r="CZ14" s="562"/>
      <c r="DA14" s="563"/>
      <c r="DB14" s="561" t="s">
        <v>147</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138</v>
      </c>
      <c r="N15" s="555"/>
      <c r="O15" s="555"/>
      <c r="P15" s="555"/>
      <c r="Q15" s="556"/>
      <c r="R15" s="547">
        <v>48114</v>
      </c>
      <c r="S15" s="548"/>
      <c r="T15" s="548"/>
      <c r="U15" s="548"/>
      <c r="V15" s="549"/>
      <c r="W15" s="482" t="s">
        <v>148</v>
      </c>
      <c r="X15" s="483"/>
      <c r="Y15" s="483"/>
      <c r="Z15" s="483"/>
      <c r="AA15" s="483"/>
      <c r="AB15" s="473"/>
      <c r="AC15" s="517">
        <v>4418</v>
      </c>
      <c r="AD15" s="518"/>
      <c r="AE15" s="518"/>
      <c r="AF15" s="518"/>
      <c r="AG15" s="557"/>
      <c r="AH15" s="517">
        <v>4638</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4810236</v>
      </c>
      <c r="BO15" s="430"/>
      <c r="BP15" s="430"/>
      <c r="BQ15" s="430"/>
      <c r="BR15" s="430"/>
      <c r="BS15" s="430"/>
      <c r="BT15" s="430"/>
      <c r="BU15" s="431"/>
      <c r="BV15" s="429">
        <v>4831078</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23.8</v>
      </c>
      <c r="AD16" s="551"/>
      <c r="AE16" s="551"/>
      <c r="AF16" s="551"/>
      <c r="AG16" s="552"/>
      <c r="AH16" s="550">
        <v>23.9</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10984587</v>
      </c>
      <c r="BO16" s="467"/>
      <c r="BP16" s="467"/>
      <c r="BQ16" s="467"/>
      <c r="BR16" s="467"/>
      <c r="BS16" s="467"/>
      <c r="BT16" s="467"/>
      <c r="BU16" s="468"/>
      <c r="BV16" s="466">
        <v>11207760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13870</v>
      </c>
      <c r="AD17" s="518"/>
      <c r="AE17" s="518"/>
      <c r="AF17" s="518"/>
      <c r="AG17" s="557"/>
      <c r="AH17" s="517">
        <v>14400</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6121653</v>
      </c>
      <c r="BO17" s="467"/>
      <c r="BP17" s="467"/>
      <c r="BQ17" s="467"/>
      <c r="BR17" s="467"/>
      <c r="BS17" s="467"/>
      <c r="BT17" s="467"/>
      <c r="BU17" s="468"/>
      <c r="BV17" s="466">
        <v>6149579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158</v>
      </c>
      <c r="C18" s="509"/>
      <c r="D18" s="509"/>
      <c r="E18" s="578"/>
      <c r="F18" s="578"/>
      <c r="G18" s="578"/>
      <c r="H18" s="578"/>
      <c r="I18" s="578"/>
      <c r="J18" s="578"/>
      <c r="K18" s="578"/>
      <c r="L18" s="579">
        <v>54.55</v>
      </c>
      <c r="M18" s="579"/>
      <c r="N18" s="579"/>
      <c r="O18" s="579"/>
      <c r="P18" s="579"/>
      <c r="Q18" s="579"/>
      <c r="R18" s="580"/>
      <c r="S18" s="580"/>
      <c r="T18" s="580"/>
      <c r="U18" s="580"/>
      <c r="V18" s="581"/>
      <c r="W18" s="484"/>
      <c r="X18" s="485"/>
      <c r="Y18" s="485"/>
      <c r="Z18" s="485"/>
      <c r="AA18" s="485"/>
      <c r="AB18" s="476"/>
      <c r="AC18" s="582">
        <v>74.599999999999994</v>
      </c>
      <c r="AD18" s="583"/>
      <c r="AE18" s="583"/>
      <c r="AF18" s="583"/>
      <c r="AG18" s="584"/>
      <c r="AH18" s="582">
        <v>74.3</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13216589</v>
      </c>
      <c r="BO18" s="467"/>
      <c r="BP18" s="467"/>
      <c r="BQ18" s="467"/>
      <c r="BR18" s="467"/>
      <c r="BS18" s="467"/>
      <c r="BT18" s="467"/>
      <c r="BU18" s="468"/>
      <c r="BV18" s="466">
        <v>13068723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160</v>
      </c>
      <c r="C19" s="509"/>
      <c r="D19" s="509"/>
      <c r="E19" s="578"/>
      <c r="F19" s="578"/>
      <c r="G19" s="578"/>
      <c r="H19" s="578"/>
      <c r="I19" s="578"/>
      <c r="J19" s="578"/>
      <c r="K19" s="578"/>
      <c r="L19" s="586">
        <v>888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15695743</v>
      </c>
      <c r="BO19" s="467"/>
      <c r="BP19" s="467"/>
      <c r="BQ19" s="467"/>
      <c r="BR19" s="467"/>
      <c r="BS19" s="467"/>
      <c r="BT19" s="467"/>
      <c r="BU19" s="468"/>
      <c r="BV19" s="466">
        <v>15313488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162</v>
      </c>
      <c r="C20" s="509"/>
      <c r="D20" s="509"/>
      <c r="E20" s="578"/>
      <c r="F20" s="578"/>
      <c r="G20" s="578"/>
      <c r="H20" s="578"/>
      <c r="I20" s="578"/>
      <c r="J20" s="578"/>
      <c r="K20" s="578"/>
      <c r="L20" s="586">
        <v>20955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25182113</v>
      </c>
      <c r="BO23" s="467"/>
      <c r="BP23" s="467"/>
      <c r="BQ23" s="467"/>
      <c r="BR23" s="467"/>
      <c r="BS23" s="467"/>
      <c r="BT23" s="467"/>
      <c r="BU23" s="468"/>
      <c r="BV23" s="466">
        <v>25160433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171</v>
      </c>
      <c r="F24" s="496"/>
      <c r="G24" s="496"/>
      <c r="H24" s="496"/>
      <c r="I24" s="496"/>
      <c r="J24" s="496"/>
      <c r="K24" s="497"/>
      <c r="L24" s="517">
        <v>1</v>
      </c>
      <c r="M24" s="518"/>
      <c r="N24" s="518"/>
      <c r="O24" s="518"/>
      <c r="P24" s="557"/>
      <c r="Q24" s="517">
        <v>7690</v>
      </c>
      <c r="R24" s="518"/>
      <c r="S24" s="518"/>
      <c r="T24" s="518"/>
      <c r="U24" s="518"/>
      <c r="V24" s="557"/>
      <c r="W24" s="616"/>
      <c r="X24" s="604"/>
      <c r="Y24" s="605"/>
      <c r="Z24" s="516" t="s">
        <v>172</v>
      </c>
      <c r="AA24" s="496"/>
      <c r="AB24" s="496"/>
      <c r="AC24" s="496"/>
      <c r="AD24" s="496"/>
      <c r="AE24" s="496"/>
      <c r="AF24" s="496"/>
      <c r="AG24" s="497"/>
      <c r="AH24" s="517">
        <v>379</v>
      </c>
      <c r="AI24" s="518"/>
      <c r="AJ24" s="518"/>
      <c r="AK24" s="518"/>
      <c r="AL24" s="557"/>
      <c r="AM24" s="517">
        <v>1137379</v>
      </c>
      <c r="AN24" s="518"/>
      <c r="AO24" s="518"/>
      <c r="AP24" s="518"/>
      <c r="AQ24" s="518"/>
      <c r="AR24" s="557"/>
      <c r="AS24" s="517">
        <v>3001</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24104516</v>
      </c>
      <c r="BO24" s="467"/>
      <c r="BP24" s="467"/>
      <c r="BQ24" s="467"/>
      <c r="BR24" s="467"/>
      <c r="BS24" s="467"/>
      <c r="BT24" s="467"/>
      <c r="BU24" s="468"/>
      <c r="BV24" s="466">
        <v>24056572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174</v>
      </c>
      <c r="F25" s="496"/>
      <c r="G25" s="496"/>
      <c r="H25" s="496"/>
      <c r="I25" s="496"/>
      <c r="J25" s="496"/>
      <c r="K25" s="497"/>
      <c r="L25" s="517">
        <v>1</v>
      </c>
      <c r="M25" s="518"/>
      <c r="N25" s="518"/>
      <c r="O25" s="518"/>
      <c r="P25" s="557"/>
      <c r="Q25" s="517">
        <v>6720</v>
      </c>
      <c r="R25" s="518"/>
      <c r="S25" s="518"/>
      <c r="T25" s="518"/>
      <c r="U25" s="518"/>
      <c r="V25" s="557"/>
      <c r="W25" s="616"/>
      <c r="X25" s="604"/>
      <c r="Y25" s="605"/>
      <c r="Z25" s="516" t="s">
        <v>175</v>
      </c>
      <c r="AA25" s="496"/>
      <c r="AB25" s="496"/>
      <c r="AC25" s="496"/>
      <c r="AD25" s="496"/>
      <c r="AE25" s="496"/>
      <c r="AF25" s="496"/>
      <c r="AG25" s="497"/>
      <c r="AH25" s="517" t="s">
        <v>146</v>
      </c>
      <c r="AI25" s="518"/>
      <c r="AJ25" s="518"/>
      <c r="AK25" s="518"/>
      <c r="AL25" s="557"/>
      <c r="AM25" s="517" t="s">
        <v>146</v>
      </c>
      <c r="AN25" s="518"/>
      <c r="AO25" s="518"/>
      <c r="AP25" s="518"/>
      <c r="AQ25" s="518"/>
      <c r="AR25" s="557"/>
      <c r="AS25" s="517" t="s">
        <v>128</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4511988</v>
      </c>
      <c r="BO25" s="430"/>
      <c r="BP25" s="430"/>
      <c r="BQ25" s="430"/>
      <c r="BR25" s="430"/>
      <c r="BS25" s="430"/>
      <c r="BT25" s="430"/>
      <c r="BU25" s="431"/>
      <c r="BV25" s="429">
        <v>4813046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177</v>
      </c>
      <c r="F26" s="496"/>
      <c r="G26" s="496"/>
      <c r="H26" s="496"/>
      <c r="I26" s="496"/>
      <c r="J26" s="496"/>
      <c r="K26" s="497"/>
      <c r="L26" s="517">
        <v>1</v>
      </c>
      <c r="M26" s="518"/>
      <c r="N26" s="518"/>
      <c r="O26" s="518"/>
      <c r="P26" s="557"/>
      <c r="Q26" s="517">
        <v>6070</v>
      </c>
      <c r="R26" s="518"/>
      <c r="S26" s="518"/>
      <c r="T26" s="518"/>
      <c r="U26" s="518"/>
      <c r="V26" s="557"/>
      <c r="W26" s="616"/>
      <c r="X26" s="604"/>
      <c r="Y26" s="605"/>
      <c r="Z26" s="516" t="s">
        <v>178</v>
      </c>
      <c r="AA26" s="626"/>
      <c r="AB26" s="626"/>
      <c r="AC26" s="626"/>
      <c r="AD26" s="626"/>
      <c r="AE26" s="626"/>
      <c r="AF26" s="626"/>
      <c r="AG26" s="627"/>
      <c r="AH26" s="517">
        <v>28</v>
      </c>
      <c r="AI26" s="518"/>
      <c r="AJ26" s="518"/>
      <c r="AK26" s="518"/>
      <c r="AL26" s="557"/>
      <c r="AM26" s="517">
        <v>83244</v>
      </c>
      <c r="AN26" s="518"/>
      <c r="AO26" s="518"/>
      <c r="AP26" s="518"/>
      <c r="AQ26" s="518"/>
      <c r="AR26" s="557"/>
      <c r="AS26" s="517">
        <v>2973</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146</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180</v>
      </c>
      <c r="F27" s="496"/>
      <c r="G27" s="496"/>
      <c r="H27" s="496"/>
      <c r="I27" s="496"/>
      <c r="J27" s="496"/>
      <c r="K27" s="497"/>
      <c r="L27" s="517">
        <v>1</v>
      </c>
      <c r="M27" s="518"/>
      <c r="N27" s="518"/>
      <c r="O27" s="518"/>
      <c r="P27" s="557"/>
      <c r="Q27" s="517">
        <v>4760</v>
      </c>
      <c r="R27" s="518"/>
      <c r="S27" s="518"/>
      <c r="T27" s="518"/>
      <c r="U27" s="518"/>
      <c r="V27" s="557"/>
      <c r="W27" s="616"/>
      <c r="X27" s="604"/>
      <c r="Y27" s="605"/>
      <c r="Z27" s="516" t="s">
        <v>181</v>
      </c>
      <c r="AA27" s="496"/>
      <c r="AB27" s="496"/>
      <c r="AC27" s="496"/>
      <c r="AD27" s="496"/>
      <c r="AE27" s="496"/>
      <c r="AF27" s="496"/>
      <c r="AG27" s="497"/>
      <c r="AH27" s="517">
        <v>7</v>
      </c>
      <c r="AI27" s="518"/>
      <c r="AJ27" s="518"/>
      <c r="AK27" s="518"/>
      <c r="AL27" s="557"/>
      <c r="AM27" s="517">
        <v>22116</v>
      </c>
      <c r="AN27" s="518"/>
      <c r="AO27" s="518"/>
      <c r="AP27" s="518"/>
      <c r="AQ27" s="518"/>
      <c r="AR27" s="557"/>
      <c r="AS27" s="517">
        <v>3159</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t="s">
        <v>146</v>
      </c>
      <c r="BO27" s="640"/>
      <c r="BP27" s="640"/>
      <c r="BQ27" s="640"/>
      <c r="BR27" s="640"/>
      <c r="BS27" s="640"/>
      <c r="BT27" s="640"/>
      <c r="BU27" s="641"/>
      <c r="BV27" s="639" t="s">
        <v>183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184</v>
      </c>
      <c r="F28" s="496"/>
      <c r="G28" s="496"/>
      <c r="H28" s="496"/>
      <c r="I28" s="496"/>
      <c r="J28" s="496"/>
      <c r="K28" s="497"/>
      <c r="L28" s="517">
        <v>1</v>
      </c>
      <c r="M28" s="518"/>
      <c r="N28" s="518"/>
      <c r="O28" s="518"/>
      <c r="P28" s="557"/>
      <c r="Q28" s="517">
        <v>4220</v>
      </c>
      <c r="R28" s="518"/>
      <c r="S28" s="518"/>
      <c r="T28" s="518"/>
      <c r="U28" s="518"/>
      <c r="V28" s="557"/>
      <c r="W28" s="616"/>
      <c r="X28" s="604"/>
      <c r="Y28" s="605"/>
      <c r="Z28" s="516" t="s">
        <v>185</v>
      </c>
      <c r="AA28" s="496"/>
      <c r="AB28" s="496"/>
      <c r="AC28" s="496"/>
      <c r="AD28" s="496"/>
      <c r="AE28" s="496"/>
      <c r="AF28" s="496"/>
      <c r="AG28" s="497"/>
      <c r="AH28" s="517" t="s">
        <v>146</v>
      </c>
      <c r="AI28" s="518"/>
      <c r="AJ28" s="518"/>
      <c r="AK28" s="518"/>
      <c r="AL28" s="557"/>
      <c r="AM28" s="517" t="s">
        <v>146</v>
      </c>
      <c r="AN28" s="518"/>
      <c r="AO28" s="518"/>
      <c r="AP28" s="518"/>
      <c r="AQ28" s="518"/>
      <c r="AR28" s="557"/>
      <c r="AS28" s="517" t="s">
        <v>146</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3333908</v>
      </c>
      <c r="BO28" s="430"/>
      <c r="BP28" s="430"/>
      <c r="BQ28" s="430"/>
      <c r="BR28" s="430"/>
      <c r="BS28" s="430"/>
      <c r="BT28" s="430"/>
      <c r="BU28" s="431"/>
      <c r="BV28" s="429">
        <v>3533851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187</v>
      </c>
      <c r="F29" s="496"/>
      <c r="G29" s="496"/>
      <c r="H29" s="496"/>
      <c r="I29" s="496"/>
      <c r="J29" s="496"/>
      <c r="K29" s="497"/>
      <c r="L29" s="517">
        <v>18</v>
      </c>
      <c r="M29" s="518"/>
      <c r="N29" s="518"/>
      <c r="O29" s="518"/>
      <c r="P29" s="557"/>
      <c r="Q29" s="517">
        <v>3940</v>
      </c>
      <c r="R29" s="518"/>
      <c r="S29" s="518"/>
      <c r="T29" s="518"/>
      <c r="U29" s="518"/>
      <c r="V29" s="557"/>
      <c r="W29" s="617"/>
      <c r="X29" s="618"/>
      <c r="Y29" s="619"/>
      <c r="Z29" s="516" t="s">
        <v>188</v>
      </c>
      <c r="AA29" s="496"/>
      <c r="AB29" s="496"/>
      <c r="AC29" s="496"/>
      <c r="AD29" s="496"/>
      <c r="AE29" s="496"/>
      <c r="AF29" s="496"/>
      <c r="AG29" s="497"/>
      <c r="AH29" s="517">
        <v>386</v>
      </c>
      <c r="AI29" s="518"/>
      <c r="AJ29" s="518"/>
      <c r="AK29" s="518"/>
      <c r="AL29" s="557"/>
      <c r="AM29" s="517">
        <v>1159495</v>
      </c>
      <c r="AN29" s="518"/>
      <c r="AO29" s="518"/>
      <c r="AP29" s="518"/>
      <c r="AQ29" s="518"/>
      <c r="AR29" s="557"/>
      <c r="AS29" s="517">
        <v>3004</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784098</v>
      </c>
      <c r="BO29" s="467"/>
      <c r="BP29" s="467"/>
      <c r="BQ29" s="467"/>
      <c r="BR29" s="467"/>
      <c r="BS29" s="467"/>
      <c r="BT29" s="467"/>
      <c r="BU29" s="468"/>
      <c r="BV29" s="466">
        <v>784097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95.3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12628712</v>
      </c>
      <c r="BO30" s="640"/>
      <c r="BP30" s="640"/>
      <c r="BQ30" s="640"/>
      <c r="BR30" s="640"/>
      <c r="BS30" s="640"/>
      <c r="BT30" s="640"/>
      <c r="BU30" s="641"/>
      <c r="BV30" s="639">
        <v>12677867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199</v>
      </c>
      <c r="X33" s="455"/>
      <c r="Y33" s="455"/>
      <c r="Z33" s="455"/>
      <c r="AA33" s="455"/>
      <c r="AB33" s="455"/>
      <c r="AC33" s="455"/>
      <c r="AD33" s="455"/>
      <c r="AE33" s="455"/>
      <c r="AF33" s="455"/>
      <c r="AG33" s="455"/>
      <c r="AH33" s="455"/>
      <c r="AI33" s="455"/>
      <c r="AJ33" s="455"/>
      <c r="AK33" s="455"/>
      <c r="AL33" s="215"/>
      <c r="AM33" s="490" t="s">
        <v>200</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197</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IF('各会計、関係団体の財政状況及び健全化判断比率'!B30="","",'各会計、関係団体の財政状況及び健全化判断比率'!B30)</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福岡県田川地区消防組合（一般会計）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田川市住宅管理公社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急患医療特別会計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IF('各会計、関係団体の財政状況及び健全化判断比率'!B31="","",'各会計、関係団体の財政状況及び健全化判断比率'!B31)</f>
        <v>病院事業会計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田川地区斎場組合（一般会計）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Ｃｏｃｏテラスたがわ</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田川市等三線沿線地域交通体系整備事業基金特別会計</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田川地区清掃施設組合（一般会計）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f>IF(E37="","",C36+1)</f>
        <v>4</v>
      </c>
      <c r="D37" s="652"/>
      <c r="E37" s="653" t="str">
        <f>IF('各会計、関係団体の財政状況及び健全化判断比率'!B10="","",'各会計、関係団体の財政状況及び健全化判断比率'!B10)</f>
        <v>住宅新築資金等貸付特別会計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田川郡東部環境衛生施設組合（一般会計）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田川地区水道企業団（水道用水供給事業会計）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福岡県介護保険広域連合（一般会計）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福岡県介護保険広域連合（介護保険事業特別会計）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福岡県後期高齢者医療広域連合（一般会計）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福岡県後期高齢者医療広域連合（後期高齢者医療特別会計）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福岡県自治振興組合（一般会計）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io5HglCMlZaZzuPMZHE/No1+IxhZcPotgYBnBEXdl1NhFmJuEPF3u4/+2Aue2bAH2L7ojbMayLBre9GJsFmoVw==" saltValue="P9xxVMTsRWEkQFL5eBd8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44" t="s">
        <v>556</v>
      </c>
      <c r="D34" s="1244"/>
      <c r="E34" s="1245"/>
      <c r="F34" s="32">
        <v>5.89</v>
      </c>
      <c r="G34" s="33">
        <v>7.42</v>
      </c>
      <c r="H34" s="33">
        <v>9.23</v>
      </c>
      <c r="I34" s="33">
        <v>7.97</v>
      </c>
      <c r="J34" s="34">
        <v>6.8</v>
      </c>
      <c r="K34" s="22"/>
      <c r="L34" s="22"/>
      <c r="M34" s="22"/>
      <c r="N34" s="22"/>
      <c r="O34" s="22"/>
      <c r="P34" s="22"/>
    </row>
    <row r="35" spans="1:16" ht="39" customHeight="1">
      <c r="A35" s="22"/>
      <c r="B35" s="35"/>
      <c r="C35" s="1238" t="s">
        <v>557</v>
      </c>
      <c r="D35" s="1239"/>
      <c r="E35" s="1240"/>
      <c r="F35" s="36">
        <v>4.63</v>
      </c>
      <c r="G35" s="37">
        <v>5.62</v>
      </c>
      <c r="H35" s="37">
        <v>3.58</v>
      </c>
      <c r="I35" s="37">
        <v>4.74</v>
      </c>
      <c r="J35" s="38">
        <v>4.42</v>
      </c>
      <c r="K35" s="22"/>
      <c r="L35" s="22"/>
      <c r="M35" s="22"/>
      <c r="N35" s="22"/>
      <c r="O35" s="22"/>
      <c r="P35" s="22"/>
    </row>
    <row r="36" spans="1:16" ht="39" customHeight="1">
      <c r="A36" s="22"/>
      <c r="B36" s="35"/>
      <c r="C36" s="1238" t="s">
        <v>558</v>
      </c>
      <c r="D36" s="1239"/>
      <c r="E36" s="1240"/>
      <c r="F36" s="36">
        <v>3.52</v>
      </c>
      <c r="G36" s="37">
        <v>4.9400000000000004</v>
      </c>
      <c r="H36" s="37">
        <v>6.18</v>
      </c>
      <c r="I36" s="37">
        <v>7.01</v>
      </c>
      <c r="J36" s="38">
        <v>3.89</v>
      </c>
      <c r="K36" s="22"/>
      <c r="L36" s="22"/>
      <c r="M36" s="22"/>
      <c r="N36" s="22"/>
      <c r="O36" s="22"/>
      <c r="P36" s="22"/>
    </row>
    <row r="37" spans="1:16" ht="39" customHeight="1">
      <c r="A37" s="22"/>
      <c r="B37" s="35"/>
      <c r="C37" s="1238" t="s">
        <v>559</v>
      </c>
      <c r="D37" s="1239"/>
      <c r="E37" s="1240"/>
      <c r="F37" s="36">
        <v>0.11</v>
      </c>
      <c r="G37" s="37" t="s">
        <v>560</v>
      </c>
      <c r="H37" s="37">
        <v>1.31</v>
      </c>
      <c r="I37" s="37">
        <v>1.19</v>
      </c>
      <c r="J37" s="38">
        <v>3.38</v>
      </c>
      <c r="K37" s="22"/>
      <c r="L37" s="22"/>
      <c r="M37" s="22"/>
      <c r="N37" s="22"/>
      <c r="O37" s="22"/>
      <c r="P37" s="22"/>
    </row>
    <row r="38" spans="1:16" ht="39" customHeight="1">
      <c r="A38" s="22"/>
      <c r="B38" s="35"/>
      <c r="C38" s="1238" t="s">
        <v>561</v>
      </c>
      <c r="D38" s="1239"/>
      <c r="E38" s="1240"/>
      <c r="F38" s="36">
        <v>0.26</v>
      </c>
      <c r="G38" s="37">
        <v>0.26</v>
      </c>
      <c r="H38" s="37">
        <v>0.27</v>
      </c>
      <c r="I38" s="37">
        <v>0.38</v>
      </c>
      <c r="J38" s="38">
        <v>0.39</v>
      </c>
      <c r="K38" s="22"/>
      <c r="L38" s="22"/>
      <c r="M38" s="22"/>
      <c r="N38" s="22"/>
      <c r="O38" s="22"/>
      <c r="P38" s="22"/>
    </row>
    <row r="39" spans="1:16" ht="39" customHeight="1">
      <c r="A39" s="22"/>
      <c r="B39" s="35"/>
      <c r="C39" s="1238" t="s">
        <v>562</v>
      </c>
      <c r="D39" s="1239"/>
      <c r="E39" s="1240"/>
      <c r="F39" s="36">
        <v>7.0000000000000007E-2</v>
      </c>
      <c r="G39" s="37">
        <v>7.0000000000000007E-2</v>
      </c>
      <c r="H39" s="37">
        <v>0.08</v>
      </c>
      <c r="I39" s="37">
        <v>0.08</v>
      </c>
      <c r="J39" s="38">
        <v>0.08</v>
      </c>
      <c r="K39" s="22"/>
      <c r="L39" s="22"/>
      <c r="M39" s="22"/>
      <c r="N39" s="22"/>
      <c r="O39" s="22"/>
      <c r="P39" s="22"/>
    </row>
    <row r="40" spans="1:16" ht="39" customHeight="1">
      <c r="A40" s="22"/>
      <c r="B40" s="35"/>
      <c r="C40" s="1238" t="s">
        <v>563</v>
      </c>
      <c r="D40" s="1239"/>
      <c r="E40" s="1240"/>
      <c r="F40" s="36">
        <v>0.28000000000000003</v>
      </c>
      <c r="G40" s="37">
        <v>0.13</v>
      </c>
      <c r="H40" s="37">
        <v>0.02</v>
      </c>
      <c r="I40" s="37">
        <v>0.02</v>
      </c>
      <c r="J40" s="38">
        <v>0.02</v>
      </c>
      <c r="K40" s="22"/>
      <c r="L40" s="22"/>
      <c r="M40" s="22"/>
      <c r="N40" s="22"/>
      <c r="O40" s="22"/>
      <c r="P40" s="22"/>
    </row>
    <row r="41" spans="1:16" ht="39" customHeight="1">
      <c r="A41" s="22"/>
      <c r="B41" s="35"/>
      <c r="C41" s="1238" t="s">
        <v>564</v>
      </c>
      <c r="D41" s="1239"/>
      <c r="E41" s="1240"/>
      <c r="F41" s="36">
        <v>0</v>
      </c>
      <c r="G41" s="37">
        <v>0</v>
      </c>
      <c r="H41" s="37">
        <v>0</v>
      </c>
      <c r="I41" s="37">
        <v>0</v>
      </c>
      <c r="J41" s="38">
        <v>0</v>
      </c>
      <c r="K41" s="22"/>
      <c r="L41" s="22"/>
      <c r="M41" s="22"/>
      <c r="N41" s="22"/>
      <c r="O41" s="22"/>
      <c r="P41" s="22"/>
    </row>
    <row r="42" spans="1:16" ht="39" customHeight="1">
      <c r="A42" s="22"/>
      <c r="B42" s="39"/>
      <c r="C42" s="1238" t="s">
        <v>565</v>
      </c>
      <c r="D42" s="1239"/>
      <c r="E42" s="1240"/>
      <c r="F42" s="36" t="s">
        <v>508</v>
      </c>
      <c r="G42" s="37" t="s">
        <v>508</v>
      </c>
      <c r="H42" s="37" t="s">
        <v>508</v>
      </c>
      <c r="I42" s="37" t="s">
        <v>508</v>
      </c>
      <c r="J42" s="38" t="s">
        <v>508</v>
      </c>
      <c r="K42" s="22"/>
      <c r="L42" s="22"/>
      <c r="M42" s="22"/>
      <c r="N42" s="22"/>
      <c r="O42" s="22"/>
      <c r="P42" s="22"/>
    </row>
    <row r="43" spans="1:16" ht="39" customHeight="1" thickBot="1">
      <c r="A43" s="22"/>
      <c r="B43" s="40"/>
      <c r="C43" s="1241" t="s">
        <v>566</v>
      </c>
      <c r="D43" s="1242"/>
      <c r="E43" s="1243"/>
      <c r="F43" s="41" t="s">
        <v>508</v>
      </c>
      <c r="G43" s="42" t="s">
        <v>508</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4+MII7a7HWmrV7j2ye7YaOHjMB00AGe4Tz8TfPR9S2ceUzwiQCPgUt1xCepnLEe2wKbCHXd990PM/sKyZWmWA==" saltValue="XFsmZL79E6tm206mdH5C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46" t="s">
        <v>11</v>
      </c>
      <c r="C45" s="1247"/>
      <c r="D45" s="58"/>
      <c r="E45" s="1252" t="s">
        <v>12</v>
      </c>
      <c r="F45" s="1252"/>
      <c r="G45" s="1252"/>
      <c r="H45" s="1252"/>
      <c r="I45" s="1252"/>
      <c r="J45" s="1253"/>
      <c r="K45" s="59">
        <v>2695</v>
      </c>
      <c r="L45" s="60">
        <v>2456</v>
      </c>
      <c r="M45" s="60">
        <v>2509</v>
      </c>
      <c r="N45" s="60">
        <v>2403</v>
      </c>
      <c r="O45" s="61">
        <v>2505</v>
      </c>
      <c r="P45" s="48"/>
      <c r="Q45" s="48"/>
      <c r="R45" s="48"/>
      <c r="S45" s="48"/>
      <c r="T45" s="48"/>
      <c r="U45" s="48"/>
    </row>
    <row r="46" spans="1:21" ht="30.75" customHeight="1">
      <c r="A46" s="48"/>
      <c r="B46" s="1248"/>
      <c r="C46" s="1249"/>
      <c r="D46" s="62"/>
      <c r="E46" s="1254" t="s">
        <v>13</v>
      </c>
      <c r="F46" s="1254"/>
      <c r="G46" s="1254"/>
      <c r="H46" s="1254"/>
      <c r="I46" s="1254"/>
      <c r="J46" s="1255"/>
      <c r="K46" s="63" t="s">
        <v>508</v>
      </c>
      <c r="L46" s="64" t="s">
        <v>508</v>
      </c>
      <c r="M46" s="64" t="s">
        <v>508</v>
      </c>
      <c r="N46" s="64" t="s">
        <v>508</v>
      </c>
      <c r="O46" s="65" t="s">
        <v>508</v>
      </c>
      <c r="P46" s="48"/>
      <c r="Q46" s="48"/>
      <c r="R46" s="48"/>
      <c r="S46" s="48"/>
      <c r="T46" s="48"/>
      <c r="U46" s="48"/>
    </row>
    <row r="47" spans="1:21" ht="30.75" customHeight="1">
      <c r="A47" s="48"/>
      <c r="B47" s="1248"/>
      <c r="C47" s="1249"/>
      <c r="D47" s="62"/>
      <c r="E47" s="1254" t="s">
        <v>14</v>
      </c>
      <c r="F47" s="1254"/>
      <c r="G47" s="1254"/>
      <c r="H47" s="1254"/>
      <c r="I47" s="1254"/>
      <c r="J47" s="1255"/>
      <c r="K47" s="63" t="s">
        <v>508</v>
      </c>
      <c r="L47" s="64" t="s">
        <v>508</v>
      </c>
      <c r="M47" s="64" t="s">
        <v>508</v>
      </c>
      <c r="N47" s="64" t="s">
        <v>508</v>
      </c>
      <c r="O47" s="65" t="s">
        <v>508</v>
      </c>
      <c r="P47" s="48"/>
      <c r="Q47" s="48"/>
      <c r="R47" s="48"/>
      <c r="S47" s="48"/>
      <c r="T47" s="48"/>
      <c r="U47" s="48"/>
    </row>
    <row r="48" spans="1:21" ht="30.75" customHeight="1">
      <c r="A48" s="48"/>
      <c r="B48" s="1248"/>
      <c r="C48" s="1249"/>
      <c r="D48" s="62"/>
      <c r="E48" s="1254" t="s">
        <v>15</v>
      </c>
      <c r="F48" s="1254"/>
      <c r="G48" s="1254"/>
      <c r="H48" s="1254"/>
      <c r="I48" s="1254"/>
      <c r="J48" s="1255"/>
      <c r="K48" s="63">
        <v>422</v>
      </c>
      <c r="L48" s="64">
        <v>490</v>
      </c>
      <c r="M48" s="64">
        <v>492</v>
      </c>
      <c r="N48" s="64">
        <v>503</v>
      </c>
      <c r="O48" s="65">
        <v>506</v>
      </c>
      <c r="P48" s="48"/>
      <c r="Q48" s="48"/>
      <c r="R48" s="48"/>
      <c r="S48" s="48"/>
      <c r="T48" s="48"/>
      <c r="U48" s="48"/>
    </row>
    <row r="49" spans="1:21" ht="30.75" customHeight="1">
      <c r="A49" s="48"/>
      <c r="B49" s="1248"/>
      <c r="C49" s="1249"/>
      <c r="D49" s="62"/>
      <c r="E49" s="1254" t="s">
        <v>16</v>
      </c>
      <c r="F49" s="1254"/>
      <c r="G49" s="1254"/>
      <c r="H49" s="1254"/>
      <c r="I49" s="1254"/>
      <c r="J49" s="1255"/>
      <c r="K49" s="63">
        <v>97</v>
      </c>
      <c r="L49" s="64">
        <v>209</v>
      </c>
      <c r="M49" s="64">
        <v>208</v>
      </c>
      <c r="N49" s="64">
        <v>170</v>
      </c>
      <c r="O49" s="65">
        <v>172</v>
      </c>
      <c r="P49" s="48"/>
      <c r="Q49" s="48"/>
      <c r="R49" s="48"/>
      <c r="S49" s="48"/>
      <c r="T49" s="48"/>
      <c r="U49" s="48"/>
    </row>
    <row r="50" spans="1:21" ht="30.75" customHeight="1">
      <c r="A50" s="48"/>
      <c r="B50" s="1248"/>
      <c r="C50" s="1249"/>
      <c r="D50" s="62"/>
      <c r="E50" s="1254" t="s">
        <v>17</v>
      </c>
      <c r="F50" s="1254"/>
      <c r="G50" s="1254"/>
      <c r="H50" s="1254"/>
      <c r="I50" s="1254"/>
      <c r="J50" s="1255"/>
      <c r="K50" s="63">
        <v>45</v>
      </c>
      <c r="L50" s="64">
        <v>44</v>
      </c>
      <c r="M50" s="64">
        <v>44</v>
      </c>
      <c r="N50" s="64">
        <v>43</v>
      </c>
      <c r="O50" s="65">
        <v>43</v>
      </c>
      <c r="P50" s="48"/>
      <c r="Q50" s="48"/>
      <c r="R50" s="48"/>
      <c r="S50" s="48"/>
      <c r="T50" s="48"/>
      <c r="U50" s="48"/>
    </row>
    <row r="51" spans="1:21" ht="30.75" customHeight="1">
      <c r="A51" s="48"/>
      <c r="B51" s="1250"/>
      <c r="C51" s="1251"/>
      <c r="D51" s="66"/>
      <c r="E51" s="1254" t="s">
        <v>18</v>
      </c>
      <c r="F51" s="1254"/>
      <c r="G51" s="1254"/>
      <c r="H51" s="1254"/>
      <c r="I51" s="1254"/>
      <c r="J51" s="1255"/>
      <c r="K51" s="63" t="s">
        <v>508</v>
      </c>
      <c r="L51" s="64" t="s">
        <v>508</v>
      </c>
      <c r="M51" s="64" t="s">
        <v>508</v>
      </c>
      <c r="N51" s="64" t="s">
        <v>508</v>
      </c>
      <c r="O51" s="65" t="s">
        <v>508</v>
      </c>
      <c r="P51" s="48"/>
      <c r="Q51" s="48"/>
      <c r="R51" s="48"/>
      <c r="S51" s="48"/>
      <c r="T51" s="48"/>
      <c r="U51" s="48"/>
    </row>
    <row r="52" spans="1:21" ht="30.75" customHeight="1">
      <c r="A52" s="48"/>
      <c r="B52" s="1256" t="s">
        <v>19</v>
      </c>
      <c r="C52" s="1257"/>
      <c r="D52" s="66"/>
      <c r="E52" s="1254" t="s">
        <v>20</v>
      </c>
      <c r="F52" s="1254"/>
      <c r="G52" s="1254"/>
      <c r="H52" s="1254"/>
      <c r="I52" s="1254"/>
      <c r="J52" s="1255"/>
      <c r="K52" s="63">
        <v>2322</v>
      </c>
      <c r="L52" s="64">
        <v>2251</v>
      </c>
      <c r="M52" s="64">
        <v>2286</v>
      </c>
      <c r="N52" s="64">
        <v>2255</v>
      </c>
      <c r="O52" s="65">
        <v>2320</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937</v>
      </c>
      <c r="L53" s="69">
        <v>948</v>
      </c>
      <c r="M53" s="69">
        <v>967</v>
      </c>
      <c r="N53" s="69">
        <v>864</v>
      </c>
      <c r="O53" s="70">
        <v>906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c r="B57" s="1262" t="s">
        <v>25</v>
      </c>
      <c r="C57" s="1263"/>
      <c r="D57" s="1266" t="s">
        <v>26</v>
      </c>
      <c r="E57" s="1267"/>
      <c r="F57" s="1267"/>
      <c r="G57" s="1267"/>
      <c r="H57" s="1267"/>
      <c r="I57" s="1267"/>
      <c r="J57" s="1268"/>
      <c r="K57" s="82" t="s">
        <v>596</v>
      </c>
      <c r="L57" s="83" t="s">
        <v>596</v>
      </c>
      <c r="M57" s="83" t="s">
        <v>596</v>
      </c>
      <c r="N57" s="83" t="s">
        <v>596</v>
      </c>
      <c r="O57" s="84" t="s">
        <v>596</v>
      </c>
    </row>
    <row r="58" spans="1:21" ht="31.5" customHeight="1" thickBot="1">
      <c r="B58" s="1264"/>
      <c r="C58" s="1265"/>
      <c r="D58" s="1269" t="s">
        <v>27</v>
      </c>
      <c r="E58" s="1270"/>
      <c r="F58" s="1270"/>
      <c r="G58" s="1270"/>
      <c r="H58" s="1270"/>
      <c r="I58" s="1270"/>
      <c r="J58" s="1271"/>
      <c r="K58" s="85" t="s">
        <v>596</v>
      </c>
      <c r="L58" s="86" t="s">
        <v>596</v>
      </c>
      <c r="M58" s="86" t="s">
        <v>596</v>
      </c>
      <c r="N58" s="86" t="s">
        <v>596</v>
      </c>
      <c r="O58" s="87" t="s">
        <v>596</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YZqrdatT3ZOsE2e/8NGTM7qybsXHoBugX774bR8UtvfPnGLofgFtSvwMNzGdJ4xaJofHplpp4yCjD/PmbIVCQ==" saltValue="joGYSiPKJFR/Nm1qjT7v2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549</v>
      </c>
      <c r="J40" s="99" t="s">
        <v>550</v>
      </c>
      <c r="K40" s="99" t="s">
        <v>551</v>
      </c>
      <c r="L40" s="99" t="s">
        <v>552</v>
      </c>
      <c r="M40" s="100" t="s">
        <v>553</v>
      </c>
    </row>
    <row r="41" spans="2:13" ht="27.75" customHeight="1">
      <c r="B41" s="1272" t="s">
        <v>30</v>
      </c>
      <c r="C41" s="1273"/>
      <c r="D41" s="101"/>
      <c r="E41" s="1278" t="s">
        <v>31</v>
      </c>
      <c r="F41" s="1278"/>
      <c r="G41" s="1278"/>
      <c r="H41" s="1279"/>
      <c r="I41" s="102">
        <v>24657</v>
      </c>
      <c r="J41" s="103">
        <v>25093</v>
      </c>
      <c r="K41" s="103">
        <v>25266</v>
      </c>
      <c r="L41" s="103">
        <v>25160</v>
      </c>
      <c r="M41" s="104">
        <v>25182</v>
      </c>
    </row>
    <row r="42" spans="2:13" ht="27.75" customHeight="1">
      <c r="B42" s="1274"/>
      <c r="C42" s="1275"/>
      <c r="D42" s="105"/>
      <c r="E42" s="1280" t="s">
        <v>32</v>
      </c>
      <c r="F42" s="1280"/>
      <c r="G42" s="1280"/>
      <c r="H42" s="1281"/>
      <c r="I42" s="106">
        <v>465</v>
      </c>
      <c r="J42" s="107">
        <v>420</v>
      </c>
      <c r="K42" s="107">
        <v>377</v>
      </c>
      <c r="L42" s="107">
        <v>333</v>
      </c>
      <c r="M42" s="108">
        <v>290</v>
      </c>
    </row>
    <row r="43" spans="2:13" ht="27.75" customHeight="1">
      <c r="B43" s="1274"/>
      <c r="C43" s="1275"/>
      <c r="D43" s="105"/>
      <c r="E43" s="1280" t="s">
        <v>33</v>
      </c>
      <c r="F43" s="1280"/>
      <c r="G43" s="1280"/>
      <c r="H43" s="1281"/>
      <c r="I43" s="106">
        <v>5324</v>
      </c>
      <c r="J43" s="107">
        <v>4845</v>
      </c>
      <c r="K43" s="107">
        <v>4473</v>
      </c>
      <c r="L43" s="107">
        <v>4115</v>
      </c>
      <c r="M43" s="108">
        <v>3792</v>
      </c>
    </row>
    <row r="44" spans="2:13" ht="27.75" customHeight="1">
      <c r="B44" s="1274"/>
      <c r="C44" s="1275"/>
      <c r="D44" s="105"/>
      <c r="E44" s="1280" t="s">
        <v>34</v>
      </c>
      <c r="F44" s="1280"/>
      <c r="G44" s="1280"/>
      <c r="H44" s="1281"/>
      <c r="I44" s="106">
        <v>1408</v>
      </c>
      <c r="J44" s="107">
        <v>1211</v>
      </c>
      <c r="K44" s="107">
        <v>1051</v>
      </c>
      <c r="L44" s="107">
        <v>949</v>
      </c>
      <c r="M44" s="108">
        <v>825</v>
      </c>
    </row>
    <row r="45" spans="2:13" ht="27.75" customHeight="1">
      <c r="B45" s="1274"/>
      <c r="C45" s="1275"/>
      <c r="D45" s="105"/>
      <c r="E45" s="1280" t="s">
        <v>35</v>
      </c>
      <c r="F45" s="1280"/>
      <c r="G45" s="1280"/>
      <c r="H45" s="1281"/>
      <c r="I45" s="106">
        <v>2909</v>
      </c>
      <c r="J45" s="107">
        <v>2866</v>
      </c>
      <c r="K45" s="107">
        <v>3026</v>
      </c>
      <c r="L45" s="107">
        <v>3087</v>
      </c>
      <c r="M45" s="108">
        <v>3001</v>
      </c>
    </row>
    <row r="46" spans="2:13" ht="27.75" customHeight="1">
      <c r="B46" s="1274"/>
      <c r="C46" s="1275"/>
      <c r="D46" s="109"/>
      <c r="E46" s="1280" t="s">
        <v>36</v>
      </c>
      <c r="F46" s="1280"/>
      <c r="G46" s="1280"/>
      <c r="H46" s="1281"/>
      <c r="I46" s="106" t="s">
        <v>508</v>
      </c>
      <c r="J46" s="107" t="s">
        <v>508</v>
      </c>
      <c r="K46" s="107" t="s">
        <v>508</v>
      </c>
      <c r="L46" s="107" t="s">
        <v>508</v>
      </c>
      <c r="M46" s="108" t="s">
        <v>508</v>
      </c>
    </row>
    <row r="47" spans="2:13" ht="27.75" customHeight="1">
      <c r="B47" s="1274"/>
      <c r="C47" s="1275"/>
      <c r="D47" s="110"/>
      <c r="E47" s="1282" t="s">
        <v>37</v>
      </c>
      <c r="F47" s="1283"/>
      <c r="G47" s="1283"/>
      <c r="H47" s="1284"/>
      <c r="I47" s="106" t="s">
        <v>508</v>
      </c>
      <c r="J47" s="107" t="s">
        <v>508</v>
      </c>
      <c r="K47" s="107" t="s">
        <v>508</v>
      </c>
      <c r="L47" s="107" t="s">
        <v>508</v>
      </c>
      <c r="M47" s="108" t="s">
        <v>508</v>
      </c>
    </row>
    <row r="48" spans="2:13" ht="27.75" customHeight="1">
      <c r="B48" s="1274"/>
      <c r="C48" s="1275"/>
      <c r="D48" s="105"/>
      <c r="E48" s="1280" t="s">
        <v>38</v>
      </c>
      <c r="F48" s="1280"/>
      <c r="G48" s="1280"/>
      <c r="H48" s="1281"/>
      <c r="I48" s="106" t="s">
        <v>508</v>
      </c>
      <c r="J48" s="107" t="s">
        <v>508</v>
      </c>
      <c r="K48" s="107" t="s">
        <v>508</v>
      </c>
      <c r="L48" s="107" t="s">
        <v>508</v>
      </c>
      <c r="M48" s="108" t="s">
        <v>508</v>
      </c>
    </row>
    <row r="49" spans="2:13" ht="27.75" customHeight="1">
      <c r="B49" s="1276"/>
      <c r="C49" s="1277"/>
      <c r="D49" s="105"/>
      <c r="E49" s="1280" t="s">
        <v>39</v>
      </c>
      <c r="F49" s="1280"/>
      <c r="G49" s="1280"/>
      <c r="H49" s="1281"/>
      <c r="I49" s="106" t="s">
        <v>508</v>
      </c>
      <c r="J49" s="107" t="s">
        <v>508</v>
      </c>
      <c r="K49" s="107" t="s">
        <v>508</v>
      </c>
      <c r="L49" s="107" t="s">
        <v>508</v>
      </c>
      <c r="M49" s="108" t="s">
        <v>508</v>
      </c>
    </row>
    <row r="50" spans="2:13" ht="27.75" customHeight="1">
      <c r="B50" s="1285" t="s">
        <v>40</v>
      </c>
      <c r="C50" s="1286"/>
      <c r="D50" s="111"/>
      <c r="E50" s="1280" t="s">
        <v>41</v>
      </c>
      <c r="F50" s="1280"/>
      <c r="G50" s="1280"/>
      <c r="H50" s="1281"/>
      <c r="I50" s="106">
        <v>15756</v>
      </c>
      <c r="J50" s="107">
        <v>16200</v>
      </c>
      <c r="K50" s="107">
        <v>16542</v>
      </c>
      <c r="L50" s="107">
        <v>16798</v>
      </c>
      <c r="M50" s="108">
        <v>16555</v>
      </c>
    </row>
    <row r="51" spans="2:13" ht="27.75" customHeight="1">
      <c r="B51" s="1274"/>
      <c r="C51" s="1275"/>
      <c r="D51" s="105"/>
      <c r="E51" s="1280" t="s">
        <v>42</v>
      </c>
      <c r="F51" s="1280"/>
      <c r="G51" s="1280"/>
      <c r="H51" s="1281"/>
      <c r="I51" s="106">
        <v>4912</v>
      </c>
      <c r="J51" s="107">
        <v>5074</v>
      </c>
      <c r="K51" s="107">
        <v>5074</v>
      </c>
      <c r="L51" s="107">
        <v>4740</v>
      </c>
      <c r="M51" s="108">
        <v>4351</v>
      </c>
    </row>
    <row r="52" spans="2:13" ht="27.75" customHeight="1">
      <c r="B52" s="1276"/>
      <c r="C52" s="1277"/>
      <c r="D52" s="105"/>
      <c r="E52" s="1280" t="s">
        <v>43</v>
      </c>
      <c r="F52" s="1280"/>
      <c r="G52" s="1280"/>
      <c r="H52" s="1281"/>
      <c r="I52" s="106">
        <v>18573</v>
      </c>
      <c r="J52" s="107">
        <v>18186</v>
      </c>
      <c r="K52" s="107">
        <v>17657</v>
      </c>
      <c r="L52" s="107">
        <v>17534</v>
      </c>
      <c r="M52" s="108">
        <v>17093</v>
      </c>
    </row>
    <row r="53" spans="2:13" ht="27.75" customHeight="1" thickBot="1">
      <c r="B53" s="1287" t="s">
        <v>44</v>
      </c>
      <c r="C53" s="1288"/>
      <c r="D53" s="112"/>
      <c r="E53" s="1289" t="s">
        <v>45</v>
      </c>
      <c r="F53" s="1289"/>
      <c r="G53" s="1289"/>
      <c r="H53" s="1290"/>
      <c r="I53" s="113">
        <v>-4478</v>
      </c>
      <c r="J53" s="114">
        <v>-5024</v>
      </c>
      <c r="K53" s="114">
        <v>-5080</v>
      </c>
      <c r="L53" s="114">
        <v>-5428</v>
      </c>
      <c r="M53" s="115">
        <v>-4908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RV/503mFEaRm6nvFzLBjnbxT3nD4GHLpTQ7YqR2TldcGWGA3VjyE4jEbL039okZRVzcJF79EIpS0DtF0yF+VQ==" saltValue="HQL/MM3/nRhQbZVliaev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551</v>
      </c>
      <c r="G54" s="124" t="s">
        <v>552</v>
      </c>
      <c r="H54" s="125" t="s">
        <v>553</v>
      </c>
    </row>
    <row r="55" spans="2:8" ht="52.5" customHeight="1">
      <c r="B55" s="126"/>
      <c r="C55" s="1299" t="s">
        <v>48</v>
      </c>
      <c r="D55" s="1299"/>
      <c r="E55" s="1300"/>
      <c r="F55" s="127">
        <v>3284</v>
      </c>
      <c r="G55" s="127">
        <v>3534</v>
      </c>
      <c r="H55" s="128">
        <v>3334</v>
      </c>
    </row>
    <row r="56" spans="2:8" ht="52.5" customHeight="1">
      <c r="B56" s="129"/>
      <c r="C56" s="1301" t="s">
        <v>49</v>
      </c>
      <c r="D56" s="1301"/>
      <c r="E56" s="1302"/>
      <c r="F56" s="130">
        <v>763</v>
      </c>
      <c r="G56" s="130">
        <v>784</v>
      </c>
      <c r="H56" s="131">
        <v>784</v>
      </c>
    </row>
    <row r="57" spans="2:8" ht="53.25" customHeight="1">
      <c r="B57" s="129"/>
      <c r="C57" s="1303" t="s">
        <v>50</v>
      </c>
      <c r="D57" s="1303"/>
      <c r="E57" s="1304"/>
      <c r="F57" s="132">
        <v>12704</v>
      </c>
      <c r="G57" s="132">
        <v>12678</v>
      </c>
      <c r="H57" s="133">
        <v>12629</v>
      </c>
    </row>
    <row r="58" spans="2:8" ht="45.75" customHeight="1">
      <c r="B58" s="134"/>
      <c r="C58" s="1291" t="s">
        <v>589</v>
      </c>
      <c r="D58" s="1292"/>
      <c r="E58" s="1293"/>
      <c r="F58" s="135">
        <v>7699</v>
      </c>
      <c r="G58" s="135">
        <v>7713</v>
      </c>
      <c r="H58" s="136">
        <v>7730</v>
      </c>
    </row>
    <row r="59" spans="2:8" ht="45.75" customHeight="1">
      <c r="B59" s="134"/>
      <c r="C59" s="1291" t="s">
        <v>590</v>
      </c>
      <c r="D59" s="1292"/>
      <c r="E59" s="1293"/>
      <c r="F59" s="135">
        <v>1705</v>
      </c>
      <c r="G59" s="135">
        <v>1705</v>
      </c>
      <c r="H59" s="136">
        <v>1705</v>
      </c>
    </row>
    <row r="60" spans="2:8" ht="45.75" customHeight="1">
      <c r="B60" s="134"/>
      <c r="C60" s="1291" t="s">
        <v>591</v>
      </c>
      <c r="D60" s="1292"/>
      <c r="E60" s="1293"/>
      <c r="F60" s="135">
        <v>1090</v>
      </c>
      <c r="G60" s="135">
        <v>1113</v>
      </c>
      <c r="H60" s="136">
        <v>1088</v>
      </c>
    </row>
    <row r="61" spans="2:8" ht="45.75" customHeight="1">
      <c r="B61" s="134"/>
      <c r="C61" s="1291" t="s">
        <v>592</v>
      </c>
      <c r="D61" s="1292"/>
      <c r="E61" s="1293"/>
      <c r="F61" s="135">
        <v>456</v>
      </c>
      <c r="G61" s="135">
        <v>456</v>
      </c>
      <c r="H61" s="136">
        <v>457</v>
      </c>
    </row>
    <row r="62" spans="2:8" ht="45.75" customHeight="1" thickBot="1">
      <c r="B62" s="137"/>
      <c r="C62" s="1294" t="s">
        <v>593</v>
      </c>
      <c r="D62" s="1295"/>
      <c r="E62" s="1296"/>
      <c r="F62" s="138">
        <v>446</v>
      </c>
      <c r="G62" s="138">
        <v>426</v>
      </c>
      <c r="H62" s="139">
        <v>426</v>
      </c>
    </row>
    <row r="63" spans="2:8" ht="52.5" customHeight="1" thickBot="1">
      <c r="B63" s="140"/>
      <c r="C63" s="1297" t="s">
        <v>51</v>
      </c>
      <c r="D63" s="1297"/>
      <c r="E63" s="1298"/>
      <c r="F63" s="141">
        <v>16751</v>
      </c>
      <c r="G63" s="141">
        <v>16996</v>
      </c>
      <c r="H63" s="142">
        <v>16747</v>
      </c>
    </row>
    <row r="64" spans="2:8" ht="15" customHeight="1"/>
    <row r="65" ht="0" hidden="1" customHeight="1"/>
    <row r="66" ht="0" hidden="1" customHeight="1"/>
  </sheetData>
  <sheetProtection algorithmName="SHA-512" hashValue="vtIK3tXa2/CYMyls5SnzJ6f277T+EbLOUOWi494YV2QzHlLw8kgEHjbBfMfdnGZfkQ6VDNBEI1YurD4AornSwA==" saltValue="RhdfUlbFc2qxuoQhebQ3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B1" zoomScale="85" zoomScaleNormal="85" zoomScaleSheetLayoutView="55" workbookViewId="0">
      <selection activeCell="BJ18" sqref="BJ18"/>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600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601</v>
      </c>
    </row>
    <row r="50" spans="1:109">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549</v>
      </c>
      <c r="BQ50" s="1311"/>
      <c r="BR50" s="1311"/>
      <c r="BS50" s="1311"/>
      <c r="BT50" s="1311"/>
      <c r="BU50" s="1311"/>
      <c r="BV50" s="1311"/>
      <c r="BW50" s="1311"/>
      <c r="BX50" s="1311" t="s">
        <v>550</v>
      </c>
      <c r="BY50" s="1311"/>
      <c r="BZ50" s="1311"/>
      <c r="CA50" s="1311"/>
      <c r="CB50" s="1311"/>
      <c r="CC50" s="1311"/>
      <c r="CD50" s="1311"/>
      <c r="CE50" s="1311"/>
      <c r="CF50" s="1311" t="s">
        <v>551</v>
      </c>
      <c r="CG50" s="1311"/>
      <c r="CH50" s="1311"/>
      <c r="CI50" s="1311"/>
      <c r="CJ50" s="1311"/>
      <c r="CK50" s="1311"/>
      <c r="CL50" s="1311"/>
      <c r="CM50" s="1311"/>
      <c r="CN50" s="1311" t="s">
        <v>552</v>
      </c>
      <c r="CO50" s="1311"/>
      <c r="CP50" s="1311"/>
      <c r="CQ50" s="1311"/>
      <c r="CR50" s="1311"/>
      <c r="CS50" s="1311"/>
      <c r="CT50" s="1311"/>
      <c r="CU50" s="1311"/>
      <c r="CV50" s="1311" t="s">
        <v>553</v>
      </c>
      <c r="CW50" s="1311"/>
      <c r="CX50" s="1311"/>
      <c r="CY50" s="1311"/>
      <c r="CZ50" s="1311"/>
      <c r="DA50" s="1311"/>
      <c r="DB50" s="1311"/>
      <c r="DC50" s="1311"/>
    </row>
    <row r="51" spans="1:109" ht="13.5" customHeight="1">
      <c r="B51" s="394"/>
      <c r="G51" s="1322"/>
      <c r="H51" s="1322"/>
      <c r="I51" s="1327"/>
      <c r="J51" s="1327"/>
      <c r="K51" s="1312"/>
      <c r="L51" s="1312"/>
      <c r="M51" s="1312"/>
      <c r="N51" s="1312"/>
      <c r="AM51" s="403"/>
      <c r="AN51" s="1310" t="s">
        <v>602</v>
      </c>
      <c r="AO51" s="1310"/>
      <c r="AP51" s="1310"/>
      <c r="AQ51" s="1310"/>
      <c r="AR51" s="1310"/>
      <c r="AS51" s="1310"/>
      <c r="AT51" s="1310"/>
      <c r="AU51" s="1310"/>
      <c r="AV51" s="1310"/>
      <c r="AW51" s="1310"/>
      <c r="AX51" s="1310"/>
      <c r="AY51" s="1310"/>
      <c r="AZ51" s="1310"/>
      <c r="BA51" s="1310"/>
      <c r="BB51" s="1310" t="s">
        <v>603</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604</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65.7</v>
      </c>
      <c r="BY53" s="1307"/>
      <c r="BZ53" s="1307"/>
      <c r="CA53" s="1307"/>
      <c r="CB53" s="1307"/>
      <c r="CC53" s="1307"/>
      <c r="CD53" s="1307"/>
      <c r="CE53" s="1307"/>
      <c r="CF53" s="1307">
        <v>66.900000000000006</v>
      </c>
      <c r="CG53" s="1307"/>
      <c r="CH53" s="1307"/>
      <c r="CI53" s="1307"/>
      <c r="CJ53" s="1307"/>
      <c r="CK53" s="1307"/>
      <c r="CL53" s="1307"/>
      <c r="CM53" s="1307"/>
      <c r="CN53" s="1307">
        <v>68.400000000000006</v>
      </c>
      <c r="CO53" s="1307"/>
      <c r="CP53" s="1307"/>
      <c r="CQ53" s="1307"/>
      <c r="CR53" s="1307"/>
      <c r="CS53" s="1307"/>
      <c r="CT53" s="1307"/>
      <c r="CU53" s="1307"/>
      <c r="CV53" s="1307">
        <v>69.7</v>
      </c>
      <c r="CW53" s="1307"/>
      <c r="CX53" s="1307"/>
      <c r="CY53" s="1307"/>
      <c r="CZ53" s="1307"/>
      <c r="DA53" s="1307"/>
      <c r="DB53" s="1307"/>
      <c r="DC53" s="1307"/>
    </row>
    <row r="54" spans="1:109">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605</v>
      </c>
      <c r="AO55" s="1311"/>
      <c r="AP55" s="1311"/>
      <c r="AQ55" s="1311"/>
      <c r="AR55" s="1311"/>
      <c r="AS55" s="1311"/>
      <c r="AT55" s="1311"/>
      <c r="AU55" s="1311"/>
      <c r="AV55" s="1311"/>
      <c r="AW55" s="1311"/>
      <c r="AX55" s="1311"/>
      <c r="AY55" s="1311"/>
      <c r="AZ55" s="1311"/>
      <c r="BA55" s="1311"/>
      <c r="BB55" s="1310" t="s">
        <v>603</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41.5</v>
      </c>
      <c r="BY55" s="1307"/>
      <c r="BZ55" s="1307"/>
      <c r="CA55" s="1307"/>
      <c r="CB55" s="1307"/>
      <c r="CC55" s="1307"/>
      <c r="CD55" s="1307"/>
      <c r="CE55" s="1307"/>
      <c r="CF55" s="1307">
        <v>36.6</v>
      </c>
      <c r="CG55" s="1307"/>
      <c r="CH55" s="1307"/>
      <c r="CI55" s="1307"/>
      <c r="CJ55" s="1307"/>
      <c r="CK55" s="1307"/>
      <c r="CL55" s="1307"/>
      <c r="CM55" s="1307"/>
      <c r="CN55" s="1307">
        <v>37.700000000000003</v>
      </c>
      <c r="CO55" s="1307"/>
      <c r="CP55" s="1307"/>
      <c r="CQ55" s="1307"/>
      <c r="CR55" s="1307"/>
      <c r="CS55" s="1307"/>
      <c r="CT55" s="1307"/>
      <c r="CU55" s="1307"/>
      <c r="CV55" s="1307">
        <v>37.9</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604</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56.4</v>
      </c>
      <c r="BY57" s="1307"/>
      <c r="BZ57" s="1307"/>
      <c r="CA57" s="1307"/>
      <c r="CB57" s="1307"/>
      <c r="CC57" s="1307"/>
      <c r="CD57" s="1307"/>
      <c r="CE57" s="1307"/>
      <c r="CF57" s="1307">
        <v>58.8</v>
      </c>
      <c r="CG57" s="1307"/>
      <c r="CH57" s="1307"/>
      <c r="CI57" s="1307"/>
      <c r="CJ57" s="1307"/>
      <c r="CK57" s="1307"/>
      <c r="CL57" s="1307"/>
      <c r="CM57" s="1307"/>
      <c r="CN57" s="1307">
        <v>59.4</v>
      </c>
      <c r="CO57" s="1307"/>
      <c r="CP57" s="1307"/>
      <c r="CQ57" s="1307"/>
      <c r="CR57" s="1307"/>
      <c r="CS57" s="1307"/>
      <c r="CT57" s="1307"/>
      <c r="CU57" s="1307"/>
      <c r="CV57" s="1307">
        <v>59.2</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606</v>
      </c>
    </row>
    <row r="64" spans="1:109">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607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601</v>
      </c>
    </row>
    <row r="72" spans="2:107">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549</v>
      </c>
      <c r="BQ72" s="1311"/>
      <c r="BR72" s="1311"/>
      <c r="BS72" s="1311"/>
      <c r="BT72" s="1311"/>
      <c r="BU72" s="1311"/>
      <c r="BV72" s="1311"/>
      <c r="BW72" s="1311"/>
      <c r="BX72" s="1311" t="s">
        <v>550</v>
      </c>
      <c r="BY72" s="1311"/>
      <c r="BZ72" s="1311"/>
      <c r="CA72" s="1311"/>
      <c r="CB72" s="1311"/>
      <c r="CC72" s="1311"/>
      <c r="CD72" s="1311"/>
      <c r="CE72" s="1311"/>
      <c r="CF72" s="1311" t="s">
        <v>551</v>
      </c>
      <c r="CG72" s="1311"/>
      <c r="CH72" s="1311"/>
      <c r="CI72" s="1311"/>
      <c r="CJ72" s="1311"/>
      <c r="CK72" s="1311"/>
      <c r="CL72" s="1311"/>
      <c r="CM72" s="1311"/>
      <c r="CN72" s="1311" t="s">
        <v>552</v>
      </c>
      <c r="CO72" s="1311"/>
      <c r="CP72" s="1311"/>
      <c r="CQ72" s="1311"/>
      <c r="CR72" s="1311"/>
      <c r="CS72" s="1311"/>
      <c r="CT72" s="1311"/>
      <c r="CU72" s="1311"/>
      <c r="CV72" s="1311" t="s">
        <v>553</v>
      </c>
      <c r="CW72" s="1311"/>
      <c r="CX72" s="1311"/>
      <c r="CY72" s="1311"/>
      <c r="CZ72" s="1311"/>
      <c r="DA72" s="1311"/>
      <c r="DB72" s="1311"/>
      <c r="DC72" s="1311"/>
    </row>
    <row r="73" spans="2:107">
      <c r="B73" s="394"/>
      <c r="G73" s="1322"/>
      <c r="H73" s="1322"/>
      <c r="I73" s="1322"/>
      <c r="J73" s="1322"/>
      <c r="K73" s="1306"/>
      <c r="L73" s="1306"/>
      <c r="M73" s="1306"/>
      <c r="N73" s="1306"/>
      <c r="AM73" s="403"/>
      <c r="AN73" s="1310" t="s">
        <v>602</v>
      </c>
      <c r="AO73" s="1310"/>
      <c r="AP73" s="1310"/>
      <c r="AQ73" s="1310"/>
      <c r="AR73" s="1310"/>
      <c r="AS73" s="1310"/>
      <c r="AT73" s="1310"/>
      <c r="AU73" s="1310"/>
      <c r="AV73" s="1310"/>
      <c r="AW73" s="1310"/>
      <c r="AX73" s="1310"/>
      <c r="AY73" s="1310"/>
      <c r="AZ73" s="1310"/>
      <c r="BA73" s="1310"/>
      <c r="BB73" s="1310" t="s">
        <v>603</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608</v>
      </c>
      <c r="BC75" s="1310"/>
      <c r="BD75" s="1310"/>
      <c r="BE75" s="1310"/>
      <c r="BF75" s="1310"/>
      <c r="BG75" s="1310"/>
      <c r="BH75" s="1310"/>
      <c r="BI75" s="1310"/>
      <c r="BJ75" s="1310"/>
      <c r="BK75" s="1310"/>
      <c r="BL75" s="1310"/>
      <c r="BM75" s="1310"/>
      <c r="BN75" s="1310"/>
      <c r="BO75" s="1310"/>
      <c r="BP75" s="1307">
        <v>9.4</v>
      </c>
      <c r="BQ75" s="1307"/>
      <c r="BR75" s="1307"/>
      <c r="BS75" s="1307"/>
      <c r="BT75" s="1307"/>
      <c r="BU75" s="1307"/>
      <c r="BV75" s="1307"/>
      <c r="BW75" s="1307"/>
      <c r="BX75" s="1307">
        <v>8.6</v>
      </c>
      <c r="BY75" s="1307"/>
      <c r="BZ75" s="1307"/>
      <c r="CA75" s="1307"/>
      <c r="CB75" s="1307"/>
      <c r="CC75" s="1307"/>
      <c r="CD75" s="1307"/>
      <c r="CE75" s="1307"/>
      <c r="CF75" s="1307">
        <v>8.3000000000000007</v>
      </c>
      <c r="CG75" s="1307"/>
      <c r="CH75" s="1307"/>
      <c r="CI75" s="1307"/>
      <c r="CJ75" s="1307"/>
      <c r="CK75" s="1307"/>
      <c r="CL75" s="1307"/>
      <c r="CM75" s="1307"/>
      <c r="CN75" s="1307">
        <v>8.1</v>
      </c>
      <c r="CO75" s="1307"/>
      <c r="CP75" s="1307"/>
      <c r="CQ75" s="1307"/>
      <c r="CR75" s="1307"/>
      <c r="CS75" s="1307"/>
      <c r="CT75" s="1307"/>
      <c r="CU75" s="1307"/>
      <c r="CV75" s="1307">
        <v>8</v>
      </c>
      <c r="CW75" s="1307"/>
      <c r="CX75" s="1307"/>
      <c r="CY75" s="1307"/>
      <c r="CZ75" s="1307"/>
      <c r="DA75" s="1307"/>
      <c r="DB75" s="1307"/>
      <c r="DC75" s="1307"/>
    </row>
    <row r="76" spans="2:107">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605</v>
      </c>
      <c r="AO77" s="1311"/>
      <c r="AP77" s="1311"/>
      <c r="AQ77" s="1311"/>
      <c r="AR77" s="1311"/>
      <c r="AS77" s="1311"/>
      <c r="AT77" s="1311"/>
      <c r="AU77" s="1311"/>
      <c r="AV77" s="1311"/>
      <c r="AW77" s="1311"/>
      <c r="AX77" s="1311"/>
      <c r="AY77" s="1311"/>
      <c r="AZ77" s="1311"/>
      <c r="BA77" s="1311"/>
      <c r="BB77" s="1310" t="s">
        <v>603</v>
      </c>
      <c r="BC77" s="1310"/>
      <c r="BD77" s="1310"/>
      <c r="BE77" s="1310"/>
      <c r="BF77" s="1310"/>
      <c r="BG77" s="1310"/>
      <c r="BH77" s="1310"/>
      <c r="BI77" s="1310"/>
      <c r="BJ77" s="1310"/>
      <c r="BK77" s="1310"/>
      <c r="BL77" s="1310"/>
      <c r="BM77" s="1310"/>
      <c r="BN77" s="1310"/>
      <c r="BO77" s="1310"/>
      <c r="BP77" s="1307">
        <v>61.3</v>
      </c>
      <c r="BQ77" s="1307"/>
      <c r="BR77" s="1307"/>
      <c r="BS77" s="1307"/>
      <c r="BT77" s="1307"/>
      <c r="BU77" s="1307"/>
      <c r="BV77" s="1307"/>
      <c r="BW77" s="1307"/>
      <c r="BX77" s="1307">
        <v>41.5</v>
      </c>
      <c r="BY77" s="1307"/>
      <c r="BZ77" s="1307"/>
      <c r="CA77" s="1307"/>
      <c r="CB77" s="1307"/>
      <c r="CC77" s="1307"/>
      <c r="CD77" s="1307"/>
      <c r="CE77" s="1307"/>
      <c r="CF77" s="1307">
        <v>36.6</v>
      </c>
      <c r="CG77" s="1307"/>
      <c r="CH77" s="1307"/>
      <c r="CI77" s="1307"/>
      <c r="CJ77" s="1307"/>
      <c r="CK77" s="1307"/>
      <c r="CL77" s="1307"/>
      <c r="CM77" s="1307"/>
      <c r="CN77" s="1307">
        <v>37.700000000000003</v>
      </c>
      <c r="CO77" s="1307"/>
      <c r="CP77" s="1307"/>
      <c r="CQ77" s="1307"/>
      <c r="CR77" s="1307"/>
      <c r="CS77" s="1307"/>
      <c r="CT77" s="1307"/>
      <c r="CU77" s="1307"/>
      <c r="CV77" s="1307">
        <v>37.9</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608</v>
      </c>
      <c r="BC79" s="1310"/>
      <c r="BD79" s="1310"/>
      <c r="BE79" s="1310"/>
      <c r="BF79" s="1310"/>
      <c r="BG79" s="1310"/>
      <c r="BH79" s="1310"/>
      <c r="BI79" s="1310"/>
      <c r="BJ79" s="1310"/>
      <c r="BK79" s="1310"/>
      <c r="BL79" s="1310"/>
      <c r="BM79" s="1310"/>
      <c r="BN79" s="1310"/>
      <c r="BO79" s="1310"/>
      <c r="BP79" s="1307">
        <v>9.3000000000000007</v>
      </c>
      <c r="BQ79" s="1307"/>
      <c r="BR79" s="1307"/>
      <c r="BS79" s="1307"/>
      <c r="BT79" s="1307"/>
      <c r="BU79" s="1307"/>
      <c r="BV79" s="1307"/>
      <c r="BW79" s="1307"/>
      <c r="BX79" s="1307">
        <v>9.6</v>
      </c>
      <c r="BY79" s="1307"/>
      <c r="BZ79" s="1307"/>
      <c r="CA79" s="1307"/>
      <c r="CB79" s="1307"/>
      <c r="CC79" s="1307"/>
      <c r="CD79" s="1307"/>
      <c r="CE79" s="1307"/>
      <c r="CF79" s="1307">
        <v>9.1999999999999993</v>
      </c>
      <c r="CG79" s="1307"/>
      <c r="CH79" s="1307"/>
      <c r="CI79" s="1307"/>
      <c r="CJ79" s="1307"/>
      <c r="CK79" s="1307"/>
      <c r="CL79" s="1307"/>
      <c r="CM79" s="1307"/>
      <c r="CN79" s="1307">
        <v>8.9</v>
      </c>
      <c r="CO79" s="1307"/>
      <c r="CP79" s="1307"/>
      <c r="CQ79" s="1307"/>
      <c r="CR79" s="1307"/>
      <c r="CS79" s="1307"/>
      <c r="CT79" s="1307"/>
      <c r="CU79" s="1307"/>
      <c r="CV79" s="1307">
        <v>8.6999999999999993</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aEId2o7PxTRmvi9w0ynroZLNCWn9wlJPW6hy1H961MwpVZxiFmkJUaBeXitFif/kB6bTp8tRfLPu1IiIbmoJQ==" saltValue="LZVyrpYQLuKt7FjjvgXPW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88" zoomScale="85" zoomScaleNormal="85" zoomScaleSheetLayoutView="70" workbookViewId="0">
      <selection activeCell="BL96" sqref="BL96"/>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EZ63FKWm/p60awUDz08vv6qMBvqlA/j2Pt6g1zLN86qerz7d2XwzTeDirrpIbU5f/mT8zBxKTyPSUuZJ9Sjmg==" saltValue="ftXx+FVcq7IiAFbu2Ojkh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88" zoomScale="85" zoomScaleNormal="85" zoomScaleSheetLayoutView="55" workbookViewId="0">
      <selection activeCell="BL96" sqref="BL96"/>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pyiSIyues20mOcI58ENTKF2lZJ2HtBaiP79DCdg7FDKXY15Qi1Loy5ZxWsSur8AKCauWtBaQXscadGK3rgZHw==" saltValue="rQvwWh5dogpLVia/dWlRv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546</v>
      </c>
      <c r="G2" s="156"/>
      <c r="H2" s="157"/>
    </row>
    <row r="3" spans="1:8">
      <c r="A3" s="153" t="s">
        <v>539</v>
      </c>
      <c r="B3" s="158"/>
      <c r="C3" s="159"/>
      <c r="D3" s="160">
        <v>51047</v>
      </c>
      <c r="E3" s="161"/>
      <c r="F3" s="162">
        <v>53896</v>
      </c>
      <c r="G3" s="163"/>
      <c r="H3" s="164"/>
    </row>
    <row r="4" spans="1:8">
      <c r="A4" s="165"/>
      <c r="B4" s="166"/>
      <c r="C4" s="167"/>
      <c r="D4" s="168">
        <v>17310</v>
      </c>
      <c r="E4" s="169"/>
      <c r="F4" s="170">
        <v>20608</v>
      </c>
      <c r="G4" s="171"/>
      <c r="H4" s="172"/>
    </row>
    <row r="5" spans="1:8">
      <c r="A5" s="153" t="s">
        <v>541</v>
      </c>
      <c r="B5" s="158"/>
      <c r="C5" s="159"/>
      <c r="D5" s="160">
        <v>49383</v>
      </c>
      <c r="E5" s="161"/>
      <c r="F5" s="162">
        <v>63727</v>
      </c>
      <c r="G5" s="163"/>
      <c r="H5" s="164"/>
    </row>
    <row r="6" spans="1:8">
      <c r="A6" s="165"/>
      <c r="B6" s="166"/>
      <c r="C6" s="167"/>
      <c r="D6" s="168">
        <v>13918</v>
      </c>
      <c r="E6" s="169"/>
      <c r="F6" s="170">
        <v>34577</v>
      </c>
      <c r="G6" s="171"/>
      <c r="H6" s="172"/>
    </row>
    <row r="7" spans="1:8">
      <c r="A7" s="153" t="s">
        <v>542</v>
      </c>
      <c r="B7" s="158"/>
      <c r="C7" s="159"/>
      <c r="D7" s="160">
        <v>53745</v>
      </c>
      <c r="E7" s="161"/>
      <c r="F7" s="162">
        <v>66954</v>
      </c>
      <c r="G7" s="163"/>
      <c r="H7" s="164"/>
    </row>
    <row r="8" spans="1:8">
      <c r="A8" s="165"/>
      <c r="B8" s="166"/>
      <c r="C8" s="167"/>
      <c r="D8" s="168">
        <v>19163</v>
      </c>
      <c r="E8" s="169"/>
      <c r="F8" s="170">
        <v>37305</v>
      </c>
      <c r="G8" s="171"/>
      <c r="H8" s="172"/>
    </row>
    <row r="9" spans="1:8">
      <c r="A9" s="153" t="s">
        <v>543</v>
      </c>
      <c r="B9" s="158"/>
      <c r="C9" s="159"/>
      <c r="D9" s="160">
        <v>45075</v>
      </c>
      <c r="E9" s="161"/>
      <c r="F9" s="162">
        <v>72656</v>
      </c>
      <c r="G9" s="163"/>
      <c r="H9" s="164"/>
    </row>
    <row r="10" spans="1:8">
      <c r="A10" s="165"/>
      <c r="B10" s="166"/>
      <c r="C10" s="167"/>
      <c r="D10" s="168">
        <v>24068</v>
      </c>
      <c r="E10" s="169"/>
      <c r="F10" s="170">
        <v>36448</v>
      </c>
      <c r="G10" s="171"/>
      <c r="H10" s="172"/>
    </row>
    <row r="11" spans="1:8">
      <c r="A11" s="153" t="s">
        <v>544</v>
      </c>
      <c r="B11" s="158"/>
      <c r="C11" s="159"/>
      <c r="D11" s="160">
        <v>54456</v>
      </c>
      <c r="E11" s="161"/>
      <c r="F11" s="162">
        <v>65080</v>
      </c>
      <c r="G11" s="163"/>
      <c r="H11" s="164"/>
    </row>
    <row r="12" spans="1:8">
      <c r="A12" s="165"/>
      <c r="B12" s="166"/>
      <c r="C12" s="173"/>
      <c r="D12" s="168">
        <v>25723</v>
      </c>
      <c r="E12" s="169"/>
      <c r="F12" s="170">
        <v>38201</v>
      </c>
      <c r="G12" s="171"/>
      <c r="H12" s="172"/>
    </row>
    <row r="13" spans="1:8">
      <c r="A13" s="153"/>
      <c r="B13" s="158"/>
      <c r="C13" s="174"/>
      <c r="D13" s="175">
        <v>50741</v>
      </c>
      <c r="E13" s="176"/>
      <c r="F13" s="177">
        <v>64463</v>
      </c>
      <c r="G13" s="178"/>
      <c r="H13" s="164"/>
    </row>
    <row r="14" spans="1:8">
      <c r="A14" s="165"/>
      <c r="B14" s="166"/>
      <c r="C14" s="167"/>
      <c r="D14" s="168">
        <v>20036</v>
      </c>
      <c r="E14" s="169"/>
      <c r="F14" s="170">
        <v>33428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5.18</v>
      </c>
      <c r="C19" s="179">
        <f>ROUND(VALUE(SUBSTITUTE(実質収支比率等に係る経年分析!G$48,"▲","-")),2)</f>
        <v>6.02</v>
      </c>
      <c r="D19" s="179">
        <f>ROUND(VALUE(SUBSTITUTE(実質収支比率等に係る経年分析!H$48,"▲","-")),2)</f>
        <v>3.89</v>
      </c>
      <c r="E19" s="179">
        <f>ROUND(VALUE(SUBSTITUTE(実質収支比率等に係る経年分析!I$48,"▲","-")),2)</f>
        <v>5.15</v>
      </c>
      <c r="F19" s="179">
        <f>ROUND(VALUE(SUBSTITUTE(実質収支比率等に係る経年分析!J$48,"▲","-")),2)</f>
        <v>4.84</v>
      </c>
    </row>
    <row r="20" spans="1:11">
      <c r="A20" s="179" t="s">
        <v>55</v>
      </c>
      <c r="B20" s="179">
        <f>ROUND(VALUE(SUBSTITUTE(実質収支比率等に係る経年分析!F$47,"▲","-")),2)</f>
        <v>22.32</v>
      </c>
      <c r="C20" s="179">
        <f>ROUND(VALUE(SUBSTITUTE(実質収支比率等に係る経年分析!G$47,"▲","-")),2)</f>
        <v>24</v>
      </c>
      <c r="D20" s="179">
        <f>ROUND(VALUE(SUBSTITUTE(実質収支比率等に係る経年分析!H$47,"▲","-")),2)</f>
        <v>25.41</v>
      </c>
      <c r="E20" s="179">
        <f>ROUND(VALUE(SUBSTITUTE(実質収支比率等に係る経年分析!I$47,"▲","-")),2)</f>
        <v>26.79</v>
      </c>
      <c r="F20" s="179">
        <f>ROUND(VALUE(SUBSTITUTE(実質収支比率等に係る経年分析!J$47,"▲","-")),2)</f>
        <v>25.74</v>
      </c>
    </row>
    <row r="21" spans="1:11">
      <c r="A21" s="179" t="s">
        <v>56</v>
      </c>
      <c r="B21" s="179">
        <f>IF(ISNUMBER(VALUE(SUBSTITUTE(実質収支比率等に係る経年分析!F$49,"▲","-"))),ROUND(VALUE(SUBSTITUTE(実質収支比率等に係る経年分析!F$49,"▲","-")),2),NA())</f>
        <v>0.38</v>
      </c>
      <c r="C21" s="179">
        <f>IF(ISNUMBER(VALUE(SUBSTITUTE(実質収支比率等に係る経年分析!G$49,"▲","-"))),ROUND(VALUE(SUBSTITUTE(実質収支比率等に係る経年分析!G$49,"▲","-")),2),NA())</f>
        <v>0.98</v>
      </c>
      <c r="D21" s="179">
        <f>IF(ISNUMBER(VALUE(SUBSTITUTE(実質収支比率等に係る経年分析!H$49,"▲","-"))),ROUND(VALUE(SUBSTITUTE(実質収支比率等に係る経年分析!H$49,"▲","-")),2),NA())</f>
        <v>-3.95</v>
      </c>
      <c r="E21" s="179">
        <f>IF(ISNUMBER(VALUE(SUBSTITUTE(実質収支比率等に係る経年分析!I$49,"▲","-"))),ROUND(VALUE(SUBSTITUTE(実質収支比率等に係る経年分析!I$49,"▲","-")),2),NA())</f>
        <v>1.35</v>
      </c>
      <c r="F21" s="179">
        <f>IF(ISNUMBER(VALUE(SUBSTITUTE(実質収支比率等に係る経年分析!J$49,"▲","-"))),ROUND(VALUE(SUBSTITUTE(実質収支比率等に係る経年分析!J$49,"▲","-")),2),NA())</f>
        <v>-4.66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田川市等三線沿線地域交通体系整備事業基金特別会計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住宅新築資金等貸付特別会計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0.28000000000000003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c r="A32" s="180" t="str">
        <f>IF(連結実質赤字比率に係る赤字・黒字の構成分析!C$38="",NA(),連結実質赤字比率に係る赤字・黒字の構成分析!C$38)</f>
        <v>急患医療特別会計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0.39</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0.11</v>
      </c>
      <c r="D33" s="180">
        <f>IF(ROUND(VALUE(SUBSTITUTE(連結実質赤字比率に係る赤字・黒字の構成分析!G$37,"▲", "-")), 2) &lt; 0, ABS(ROUND(VALUE(SUBSTITUTE(連結実質赤字比率に係る赤字・黒字の構成分析!G$37,"▲", "-")), 2)), NA())</f>
        <v>2.21</v>
      </c>
      <c r="E33" s="180" t="e">
        <f>IF(ROUND(VALUE(SUBSTITUTE(連結実質赤字比率に係る赤字・黒字の構成分析!G$37,"▲", "-")), 2) &gt;= 0, ABS(ROUND(VALUE(SUBSTITUTE(連結実質赤字比率に係る赤字・黒字の構成分析!G$37,"▲", "-")), 2)), NA())</f>
        <v>#N/A</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3.38</v>
      </c>
    </row>
    <row r="34" spans="1:16">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3.52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4.9400000000000004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6.18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3.89</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4.63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3.58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4.74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4.42</v>
      </c>
    </row>
    <row r="36" spans="1:16">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5.89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7.42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9.23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7.97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2322</v>
      </c>
      <c r="E42" s="181"/>
      <c r="F42" s="181"/>
      <c r="G42" s="181">
        <f>'実質公債費比率（分子）の構造'!L$52</f>
        <v>2251</v>
      </c>
      <c r="H42" s="181"/>
      <c r="I42" s="181"/>
      <c r="J42" s="181">
        <f>'実質公債費比率（分子）の構造'!M$52</f>
        <v>2286</v>
      </c>
      <c r="K42" s="181"/>
      <c r="L42" s="181"/>
      <c r="M42" s="181">
        <f>'実質公債費比率（分子）の構造'!N$52</f>
        <v>2255</v>
      </c>
      <c r="N42" s="181"/>
      <c r="O42" s="181"/>
      <c r="P42" s="181">
        <f>'実質公債費比率（分子）の構造'!O$52</f>
        <v>2320</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45</v>
      </c>
      <c r="C44" s="181"/>
      <c r="D44" s="181"/>
      <c r="E44" s="181">
        <f>'実質公債費比率（分子）の構造'!L$50</f>
        <v>44</v>
      </c>
      <c r="F44" s="181"/>
      <c r="G44" s="181"/>
      <c r="H44" s="181">
        <f>'実質公債費比率（分子）の構造'!M$50</f>
        <v>44</v>
      </c>
      <c r="I44" s="181"/>
      <c r="J44" s="181"/>
      <c r="K44" s="181">
        <f>'実質公債費比率（分子）の構造'!N$50</f>
        <v>43</v>
      </c>
      <c r="L44" s="181"/>
      <c r="M44" s="181"/>
      <c r="N44" s="181">
        <f>'実質公債費比率（分子）の構造'!O$50</f>
        <v>43</v>
      </c>
      <c r="O44" s="181"/>
      <c r="P44" s="181"/>
    </row>
    <row r="45" spans="1:16">
      <c r="A45" s="181" t="s">
        <v>66</v>
      </c>
      <c r="B45" s="181">
        <f>'実質公債費比率（分子）の構造'!K$49</f>
        <v>97</v>
      </c>
      <c r="C45" s="181"/>
      <c r="D45" s="181"/>
      <c r="E45" s="181">
        <f>'実質公債費比率（分子）の構造'!L$49</f>
        <v>209</v>
      </c>
      <c r="F45" s="181"/>
      <c r="G45" s="181"/>
      <c r="H45" s="181">
        <f>'実質公債費比率（分子）の構造'!M$49</f>
        <v>208</v>
      </c>
      <c r="I45" s="181"/>
      <c r="J45" s="181"/>
      <c r="K45" s="181">
        <f>'実質公債費比率（分子）の構造'!N$49</f>
        <v>170</v>
      </c>
      <c r="L45" s="181"/>
      <c r="M45" s="181"/>
      <c r="N45" s="181">
        <f>'実質公債費比率（分子）の構造'!O$49</f>
        <v>172</v>
      </c>
      <c r="O45" s="181"/>
      <c r="P45" s="181"/>
    </row>
    <row r="46" spans="1:16">
      <c r="A46" s="181" t="s">
        <v>67</v>
      </c>
      <c r="B46" s="181">
        <f>'実質公債費比率（分子）の構造'!K$48</f>
        <v>422</v>
      </c>
      <c r="C46" s="181"/>
      <c r="D46" s="181"/>
      <c r="E46" s="181">
        <f>'実質公債費比率（分子）の構造'!L$48</f>
        <v>490</v>
      </c>
      <c r="F46" s="181"/>
      <c r="G46" s="181"/>
      <c r="H46" s="181">
        <f>'実質公債費比率（分子）の構造'!M$48</f>
        <v>492</v>
      </c>
      <c r="I46" s="181"/>
      <c r="J46" s="181"/>
      <c r="K46" s="181">
        <f>'実質公債費比率（分子）の構造'!N$48</f>
        <v>503</v>
      </c>
      <c r="L46" s="181"/>
      <c r="M46" s="181"/>
      <c r="N46" s="181">
        <f>'実質公債費比率（分子）の構造'!O$48</f>
        <v>506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2695</v>
      </c>
      <c r="C49" s="181"/>
      <c r="D49" s="181"/>
      <c r="E49" s="181">
        <f>'実質公債費比率（分子）の構造'!L$45</f>
        <v>2456</v>
      </c>
      <c r="F49" s="181"/>
      <c r="G49" s="181"/>
      <c r="H49" s="181">
        <f>'実質公債費比率（分子）の構造'!M$45</f>
        <v>2509</v>
      </c>
      <c r="I49" s="181"/>
      <c r="J49" s="181"/>
      <c r="K49" s="181">
        <f>'実質公債費比率（分子）の構造'!N$45</f>
        <v>2403</v>
      </c>
      <c r="L49" s="181"/>
      <c r="M49" s="181"/>
      <c r="N49" s="181">
        <f>'実質公債費比率（分子）の構造'!O$45</f>
        <v>2505</v>
      </c>
      <c r="O49" s="181"/>
      <c r="P49" s="181"/>
    </row>
    <row r="50" spans="1:16">
      <c r="A50" s="181" t="s">
        <v>71</v>
      </c>
      <c r="B50" s="181" t="e">
        <f>NA()</f>
        <v>#N/A</v>
      </c>
      <c r="C50" s="181">
        <f>IF(ISNUMBER('実質公債費比率（分子）の構造'!K$53),'実質公債費比率（分子）の構造'!K$53,NA())</f>
        <v>937</v>
      </c>
      <c r="D50" s="181" t="e">
        <f>NA()</f>
        <v>#N/A</v>
      </c>
      <c r="E50" s="181" t="e">
        <f>NA()</f>
        <v>#N/A</v>
      </c>
      <c r="F50" s="181">
        <f>IF(ISNUMBER('実質公債費比率（分子）の構造'!L$53),'実質公債費比率（分子）の構造'!L$53,NA())</f>
        <v>948</v>
      </c>
      <c r="G50" s="181" t="e">
        <f>NA()</f>
        <v>#N/A</v>
      </c>
      <c r="H50" s="181" t="e">
        <f>NA()</f>
        <v>#N/A</v>
      </c>
      <c r="I50" s="181">
        <f>IF(ISNUMBER('実質公債費比率（分子）の構造'!M$53),'実質公債費比率（分子）の構造'!M$53,NA())</f>
        <v>967</v>
      </c>
      <c r="J50" s="181" t="e">
        <f>NA()</f>
        <v>#N/A</v>
      </c>
      <c r="K50" s="181" t="e">
        <f>NA()</f>
        <v>#N/A</v>
      </c>
      <c r="L50" s="181">
        <f>IF(ISNUMBER('実質公債費比率（分子）の構造'!N$53),'実質公債費比率（分子）の構造'!N$53,NA())</f>
        <v>864</v>
      </c>
      <c r="M50" s="181" t="e">
        <f>NA()</f>
        <v>#N/A</v>
      </c>
      <c r="N50" s="181" t="e">
        <f>NA()</f>
        <v>#N/A</v>
      </c>
      <c r="O50" s="181">
        <f>IF(ISNUMBER('実質公債費比率（分子）の構造'!O$53),'実質公債費比率（分子）の構造'!O$53,NA())</f>
        <v>906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18573</v>
      </c>
      <c r="E56" s="180"/>
      <c r="F56" s="180"/>
      <c r="G56" s="180">
        <f>'将来負担比率（分子）の構造'!J$52</f>
        <v>18186</v>
      </c>
      <c r="H56" s="180"/>
      <c r="I56" s="180"/>
      <c r="J56" s="180">
        <f>'将来負担比率（分子）の構造'!K$52</f>
        <v>17657</v>
      </c>
      <c r="K56" s="180"/>
      <c r="L56" s="180"/>
      <c r="M56" s="180">
        <f>'将来負担比率（分子）の構造'!L$52</f>
        <v>17534</v>
      </c>
      <c r="N56" s="180"/>
      <c r="O56" s="180"/>
      <c r="P56" s="180">
        <f>'将来負担比率（分子）の構造'!M$52</f>
        <v>17093</v>
      </c>
    </row>
    <row r="57" spans="1:16">
      <c r="A57" s="180" t="s">
        <v>42</v>
      </c>
      <c r="B57" s="180"/>
      <c r="C57" s="180"/>
      <c r="D57" s="180">
        <f>'将来負担比率（分子）の構造'!I$51</f>
        <v>4912</v>
      </c>
      <c r="E57" s="180"/>
      <c r="F57" s="180"/>
      <c r="G57" s="180">
        <f>'将来負担比率（分子）の構造'!J$51</f>
        <v>5074</v>
      </c>
      <c r="H57" s="180"/>
      <c r="I57" s="180"/>
      <c r="J57" s="180">
        <f>'将来負担比率（分子）の構造'!K$51</f>
        <v>5074</v>
      </c>
      <c r="K57" s="180"/>
      <c r="L57" s="180"/>
      <c r="M57" s="180">
        <f>'将来負担比率（分子）の構造'!L$51</f>
        <v>4740</v>
      </c>
      <c r="N57" s="180"/>
      <c r="O57" s="180"/>
      <c r="P57" s="180">
        <f>'将来負担比率（分子）の構造'!M$51</f>
        <v>4351</v>
      </c>
    </row>
    <row r="58" spans="1:16">
      <c r="A58" s="180" t="s">
        <v>41</v>
      </c>
      <c r="B58" s="180"/>
      <c r="C58" s="180"/>
      <c r="D58" s="180">
        <f>'将来負担比率（分子）の構造'!I$50</f>
        <v>15756</v>
      </c>
      <c r="E58" s="180"/>
      <c r="F58" s="180"/>
      <c r="G58" s="180">
        <f>'将来負担比率（分子）の構造'!J$50</f>
        <v>16200</v>
      </c>
      <c r="H58" s="180"/>
      <c r="I58" s="180"/>
      <c r="J58" s="180">
        <f>'将来負担比率（分子）の構造'!K$50</f>
        <v>16542</v>
      </c>
      <c r="K58" s="180"/>
      <c r="L58" s="180"/>
      <c r="M58" s="180">
        <f>'将来負担比率（分子）の構造'!L$50</f>
        <v>16798</v>
      </c>
      <c r="N58" s="180"/>
      <c r="O58" s="180"/>
      <c r="P58" s="180">
        <f>'将来負担比率（分子）の構造'!M$50</f>
        <v>16555</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2909</v>
      </c>
      <c r="C62" s="180"/>
      <c r="D62" s="180"/>
      <c r="E62" s="180">
        <f>'将来負担比率（分子）の構造'!J$45</f>
        <v>2866</v>
      </c>
      <c r="F62" s="180"/>
      <c r="G62" s="180"/>
      <c r="H62" s="180">
        <f>'将来負担比率（分子）の構造'!K$45</f>
        <v>3026</v>
      </c>
      <c r="I62" s="180"/>
      <c r="J62" s="180"/>
      <c r="K62" s="180">
        <f>'将来負担比率（分子）の構造'!L$45</f>
        <v>3087</v>
      </c>
      <c r="L62" s="180"/>
      <c r="M62" s="180"/>
      <c r="N62" s="180">
        <f>'将来負担比率（分子）の構造'!M$45</f>
        <v>3001</v>
      </c>
      <c r="O62" s="180"/>
      <c r="P62" s="180"/>
    </row>
    <row r="63" spans="1:16">
      <c r="A63" s="180" t="s">
        <v>34</v>
      </c>
      <c r="B63" s="180">
        <f>'将来負担比率（分子）の構造'!I$44</f>
        <v>1408</v>
      </c>
      <c r="C63" s="180"/>
      <c r="D63" s="180"/>
      <c r="E63" s="180">
        <f>'将来負担比率（分子）の構造'!J$44</f>
        <v>1211</v>
      </c>
      <c r="F63" s="180"/>
      <c r="G63" s="180"/>
      <c r="H63" s="180">
        <f>'将来負担比率（分子）の構造'!K$44</f>
        <v>1051</v>
      </c>
      <c r="I63" s="180"/>
      <c r="J63" s="180"/>
      <c r="K63" s="180">
        <f>'将来負担比率（分子）の構造'!L$44</f>
        <v>949</v>
      </c>
      <c r="L63" s="180"/>
      <c r="M63" s="180"/>
      <c r="N63" s="180">
        <f>'将来負担比率（分子）の構造'!M$44</f>
        <v>825</v>
      </c>
      <c r="O63" s="180"/>
      <c r="P63" s="180"/>
    </row>
    <row r="64" spans="1:16">
      <c r="A64" s="180" t="s">
        <v>33</v>
      </c>
      <c r="B64" s="180">
        <f>'将来負担比率（分子）の構造'!I$43</f>
        <v>5324</v>
      </c>
      <c r="C64" s="180"/>
      <c r="D64" s="180"/>
      <c r="E64" s="180">
        <f>'将来負担比率（分子）の構造'!J$43</f>
        <v>4845</v>
      </c>
      <c r="F64" s="180"/>
      <c r="G64" s="180"/>
      <c r="H64" s="180">
        <f>'将来負担比率（分子）の構造'!K$43</f>
        <v>4473</v>
      </c>
      <c r="I64" s="180"/>
      <c r="J64" s="180"/>
      <c r="K64" s="180">
        <f>'将来負担比率（分子）の構造'!L$43</f>
        <v>4115</v>
      </c>
      <c r="L64" s="180"/>
      <c r="M64" s="180"/>
      <c r="N64" s="180">
        <f>'将来負担比率（分子）の構造'!M$43</f>
        <v>3792</v>
      </c>
      <c r="O64" s="180"/>
      <c r="P64" s="180"/>
    </row>
    <row r="65" spans="1:16">
      <c r="A65" s="180" t="s">
        <v>32</v>
      </c>
      <c r="B65" s="180">
        <f>'将来負担比率（分子）の構造'!I$42</f>
        <v>465</v>
      </c>
      <c r="C65" s="180"/>
      <c r="D65" s="180"/>
      <c r="E65" s="180">
        <f>'将来負担比率（分子）の構造'!J$42</f>
        <v>420</v>
      </c>
      <c r="F65" s="180"/>
      <c r="G65" s="180"/>
      <c r="H65" s="180">
        <f>'将来負担比率（分子）の構造'!K$42</f>
        <v>377</v>
      </c>
      <c r="I65" s="180"/>
      <c r="J65" s="180"/>
      <c r="K65" s="180">
        <f>'将来負担比率（分子）の構造'!L$42</f>
        <v>333</v>
      </c>
      <c r="L65" s="180"/>
      <c r="M65" s="180"/>
      <c r="N65" s="180">
        <f>'将来負担比率（分子）の構造'!M$42</f>
        <v>290</v>
      </c>
      <c r="O65" s="180"/>
      <c r="P65" s="180"/>
    </row>
    <row r="66" spans="1:16">
      <c r="A66" s="180" t="s">
        <v>31</v>
      </c>
      <c r="B66" s="180">
        <f>'将来負担比率（分子）の構造'!I$41</f>
        <v>24657</v>
      </c>
      <c r="C66" s="180"/>
      <c r="D66" s="180"/>
      <c r="E66" s="180">
        <f>'将来負担比率（分子）の構造'!J$41</f>
        <v>25093</v>
      </c>
      <c r="F66" s="180"/>
      <c r="G66" s="180"/>
      <c r="H66" s="180">
        <f>'将来負担比率（分子）の構造'!K$41</f>
        <v>25266</v>
      </c>
      <c r="I66" s="180"/>
      <c r="J66" s="180"/>
      <c r="K66" s="180">
        <f>'将来負担比率（分子）の構造'!L$41</f>
        <v>25160</v>
      </c>
      <c r="L66" s="180"/>
      <c r="M66" s="180"/>
      <c r="N66" s="180">
        <f>'将来負担比率（分子）の構造'!M$41</f>
        <v>25182</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3284</v>
      </c>
      <c r="C72" s="184">
        <f>基金残高に係る経年分析!G55</f>
        <v>3534</v>
      </c>
      <c r="D72" s="184">
        <f>基金残高に係る経年分析!H55</f>
        <v>3334</v>
      </c>
    </row>
    <row r="73" spans="1:16">
      <c r="A73" s="183" t="s">
        <v>78</v>
      </c>
      <c r="B73" s="184">
        <f>基金残高に係る経年分析!F56</f>
        <v>763</v>
      </c>
      <c r="C73" s="184">
        <f>基金残高に係る経年分析!G56</f>
        <v>784</v>
      </c>
      <c r="D73" s="184">
        <f>基金残高に係る経年分析!H56</f>
        <v>784</v>
      </c>
    </row>
    <row r="74" spans="1:16">
      <c r="A74" s="183" t="s">
        <v>79</v>
      </c>
      <c r="B74" s="184">
        <f>基金残高に係る経年分析!F57</f>
        <v>12704</v>
      </c>
      <c r="C74" s="184">
        <f>基金残高に係る経年分析!G57</f>
        <v>12678</v>
      </c>
      <c r="D74" s="184">
        <f>基金残高に係る経年分析!H57</f>
        <v>12629</v>
      </c>
    </row>
  </sheetData>
  <sheetProtection algorithmName="SHA-512" hashValue="YqWQvlIWI2Psm4HCoL0BkxGg2ybYtHshIgwa3J8DUI5illqcclHd6wSAuywpHm998T+Yug/pRvF7/kyWZ1aaKA==" saltValue="TIUrNwF74i/YzKr+xurf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228</v>
      </c>
      <c r="C5" s="666"/>
      <c r="D5" s="666"/>
      <c r="E5" s="666"/>
      <c r="F5" s="666"/>
      <c r="G5" s="666"/>
      <c r="H5" s="666"/>
      <c r="I5" s="666"/>
      <c r="J5" s="666"/>
      <c r="K5" s="666"/>
      <c r="L5" s="666"/>
      <c r="M5" s="666"/>
      <c r="N5" s="666"/>
      <c r="O5" s="666"/>
      <c r="P5" s="666"/>
      <c r="Q5" s="667"/>
      <c r="R5" s="668">
        <v>5172224</v>
      </c>
      <c r="S5" s="669"/>
      <c r="T5" s="669"/>
      <c r="U5" s="669"/>
      <c r="V5" s="669"/>
      <c r="W5" s="669"/>
      <c r="X5" s="669"/>
      <c r="Y5" s="670"/>
      <c r="Z5" s="671">
        <v>18</v>
      </c>
      <c r="AA5" s="671"/>
      <c r="AB5" s="671"/>
      <c r="AC5" s="671"/>
      <c r="AD5" s="672">
        <v>5172224</v>
      </c>
      <c r="AE5" s="672"/>
      <c r="AF5" s="672"/>
      <c r="AG5" s="672"/>
      <c r="AH5" s="672"/>
      <c r="AI5" s="672"/>
      <c r="AJ5" s="672"/>
      <c r="AK5" s="672"/>
      <c r="AL5" s="673">
        <v>41.1</v>
      </c>
      <c r="AM5" s="674"/>
      <c r="AN5" s="674"/>
      <c r="AO5" s="675"/>
      <c r="AP5" s="665" t="s">
        <v>229</v>
      </c>
      <c r="AQ5" s="666"/>
      <c r="AR5" s="666"/>
      <c r="AS5" s="666"/>
      <c r="AT5" s="666"/>
      <c r="AU5" s="666"/>
      <c r="AV5" s="666"/>
      <c r="AW5" s="666"/>
      <c r="AX5" s="666"/>
      <c r="AY5" s="666"/>
      <c r="AZ5" s="666"/>
      <c r="BA5" s="666"/>
      <c r="BB5" s="666"/>
      <c r="BC5" s="666"/>
      <c r="BD5" s="666"/>
      <c r="BE5" s="666"/>
      <c r="BF5" s="667"/>
      <c r="BG5" s="679">
        <v>5172224</v>
      </c>
      <c r="BH5" s="680"/>
      <c r="BI5" s="680"/>
      <c r="BJ5" s="680"/>
      <c r="BK5" s="680"/>
      <c r="BL5" s="680"/>
      <c r="BM5" s="680"/>
      <c r="BN5" s="681"/>
      <c r="BO5" s="682">
        <v>100</v>
      </c>
      <c r="BP5" s="682"/>
      <c r="BQ5" s="682"/>
      <c r="BR5" s="682"/>
      <c r="BS5" s="683">
        <v>204261</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c r="B6" s="676" t="s">
        <v>233</v>
      </c>
      <c r="C6" s="677"/>
      <c r="D6" s="677"/>
      <c r="E6" s="677"/>
      <c r="F6" s="677"/>
      <c r="G6" s="677"/>
      <c r="H6" s="677"/>
      <c r="I6" s="677"/>
      <c r="J6" s="677"/>
      <c r="K6" s="677"/>
      <c r="L6" s="677"/>
      <c r="M6" s="677"/>
      <c r="N6" s="677"/>
      <c r="O6" s="677"/>
      <c r="P6" s="677"/>
      <c r="Q6" s="678"/>
      <c r="R6" s="679">
        <v>151225</v>
      </c>
      <c r="S6" s="680"/>
      <c r="T6" s="680"/>
      <c r="U6" s="680"/>
      <c r="V6" s="680"/>
      <c r="W6" s="680"/>
      <c r="X6" s="680"/>
      <c r="Y6" s="681"/>
      <c r="Z6" s="682">
        <v>0.5</v>
      </c>
      <c r="AA6" s="682"/>
      <c r="AB6" s="682"/>
      <c r="AC6" s="682"/>
      <c r="AD6" s="683">
        <v>151225</v>
      </c>
      <c r="AE6" s="683"/>
      <c r="AF6" s="683"/>
      <c r="AG6" s="683"/>
      <c r="AH6" s="683"/>
      <c r="AI6" s="683"/>
      <c r="AJ6" s="683"/>
      <c r="AK6" s="683"/>
      <c r="AL6" s="684">
        <v>1.2</v>
      </c>
      <c r="AM6" s="685"/>
      <c r="AN6" s="685"/>
      <c r="AO6" s="686"/>
      <c r="AP6" s="676" t="s">
        <v>234</v>
      </c>
      <c r="AQ6" s="677"/>
      <c r="AR6" s="677"/>
      <c r="AS6" s="677"/>
      <c r="AT6" s="677"/>
      <c r="AU6" s="677"/>
      <c r="AV6" s="677"/>
      <c r="AW6" s="677"/>
      <c r="AX6" s="677"/>
      <c r="AY6" s="677"/>
      <c r="AZ6" s="677"/>
      <c r="BA6" s="677"/>
      <c r="BB6" s="677"/>
      <c r="BC6" s="677"/>
      <c r="BD6" s="677"/>
      <c r="BE6" s="677"/>
      <c r="BF6" s="678"/>
      <c r="BG6" s="679">
        <v>5172224</v>
      </c>
      <c r="BH6" s="680"/>
      <c r="BI6" s="680"/>
      <c r="BJ6" s="680"/>
      <c r="BK6" s="680"/>
      <c r="BL6" s="680"/>
      <c r="BM6" s="680"/>
      <c r="BN6" s="681"/>
      <c r="BO6" s="682">
        <v>100</v>
      </c>
      <c r="BP6" s="682"/>
      <c r="BQ6" s="682"/>
      <c r="BR6" s="682"/>
      <c r="BS6" s="683">
        <v>204261</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223047</v>
      </c>
      <c r="CS6" s="680"/>
      <c r="CT6" s="680"/>
      <c r="CU6" s="680"/>
      <c r="CV6" s="680"/>
      <c r="CW6" s="680"/>
      <c r="CX6" s="680"/>
      <c r="CY6" s="681"/>
      <c r="CZ6" s="673">
        <v>0.8</v>
      </c>
      <c r="DA6" s="674"/>
      <c r="DB6" s="674"/>
      <c r="DC6" s="693"/>
      <c r="DD6" s="688" t="s">
        <v>128</v>
      </c>
      <c r="DE6" s="680"/>
      <c r="DF6" s="680"/>
      <c r="DG6" s="680"/>
      <c r="DH6" s="680"/>
      <c r="DI6" s="680"/>
      <c r="DJ6" s="680"/>
      <c r="DK6" s="680"/>
      <c r="DL6" s="680"/>
      <c r="DM6" s="680"/>
      <c r="DN6" s="680"/>
      <c r="DO6" s="680"/>
      <c r="DP6" s="681"/>
      <c r="DQ6" s="688">
        <v>223047</v>
      </c>
      <c r="DR6" s="680"/>
      <c r="DS6" s="680"/>
      <c r="DT6" s="680"/>
      <c r="DU6" s="680"/>
      <c r="DV6" s="680"/>
      <c r="DW6" s="680"/>
      <c r="DX6" s="680"/>
      <c r="DY6" s="680"/>
      <c r="DZ6" s="680"/>
      <c r="EA6" s="680"/>
      <c r="EB6" s="680"/>
      <c r="EC6" s="689"/>
    </row>
    <row r="7" spans="2:143" ht="11.25" customHeight="1">
      <c r="B7" s="676" t="s">
        <v>236</v>
      </c>
      <c r="C7" s="677"/>
      <c r="D7" s="677"/>
      <c r="E7" s="677"/>
      <c r="F7" s="677"/>
      <c r="G7" s="677"/>
      <c r="H7" s="677"/>
      <c r="I7" s="677"/>
      <c r="J7" s="677"/>
      <c r="K7" s="677"/>
      <c r="L7" s="677"/>
      <c r="M7" s="677"/>
      <c r="N7" s="677"/>
      <c r="O7" s="677"/>
      <c r="P7" s="677"/>
      <c r="Q7" s="678"/>
      <c r="R7" s="679">
        <v>6546</v>
      </c>
      <c r="S7" s="680"/>
      <c r="T7" s="680"/>
      <c r="U7" s="680"/>
      <c r="V7" s="680"/>
      <c r="W7" s="680"/>
      <c r="X7" s="680"/>
      <c r="Y7" s="681"/>
      <c r="Z7" s="682">
        <v>0</v>
      </c>
      <c r="AA7" s="682"/>
      <c r="AB7" s="682"/>
      <c r="AC7" s="682"/>
      <c r="AD7" s="683">
        <v>6546</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2038934</v>
      </c>
      <c r="BH7" s="680"/>
      <c r="BI7" s="680"/>
      <c r="BJ7" s="680"/>
      <c r="BK7" s="680"/>
      <c r="BL7" s="680"/>
      <c r="BM7" s="680"/>
      <c r="BN7" s="681"/>
      <c r="BO7" s="682">
        <v>39.4</v>
      </c>
      <c r="BP7" s="682"/>
      <c r="BQ7" s="682"/>
      <c r="BR7" s="682"/>
      <c r="BS7" s="683">
        <v>43073</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2139680</v>
      </c>
      <c r="CS7" s="680"/>
      <c r="CT7" s="680"/>
      <c r="CU7" s="680"/>
      <c r="CV7" s="680"/>
      <c r="CW7" s="680"/>
      <c r="CX7" s="680"/>
      <c r="CY7" s="681"/>
      <c r="CZ7" s="682">
        <v>7.7</v>
      </c>
      <c r="DA7" s="682"/>
      <c r="DB7" s="682"/>
      <c r="DC7" s="682"/>
      <c r="DD7" s="688">
        <v>108876</v>
      </c>
      <c r="DE7" s="680"/>
      <c r="DF7" s="680"/>
      <c r="DG7" s="680"/>
      <c r="DH7" s="680"/>
      <c r="DI7" s="680"/>
      <c r="DJ7" s="680"/>
      <c r="DK7" s="680"/>
      <c r="DL7" s="680"/>
      <c r="DM7" s="680"/>
      <c r="DN7" s="680"/>
      <c r="DO7" s="680"/>
      <c r="DP7" s="681"/>
      <c r="DQ7" s="688">
        <v>1653164</v>
      </c>
      <c r="DR7" s="680"/>
      <c r="DS7" s="680"/>
      <c r="DT7" s="680"/>
      <c r="DU7" s="680"/>
      <c r="DV7" s="680"/>
      <c r="DW7" s="680"/>
      <c r="DX7" s="680"/>
      <c r="DY7" s="680"/>
      <c r="DZ7" s="680"/>
      <c r="EA7" s="680"/>
      <c r="EB7" s="680"/>
      <c r="EC7" s="689"/>
    </row>
    <row r="8" spans="2:143" ht="11.25" customHeight="1">
      <c r="B8" s="676" t="s">
        <v>239</v>
      </c>
      <c r="C8" s="677"/>
      <c r="D8" s="677"/>
      <c r="E8" s="677"/>
      <c r="F8" s="677"/>
      <c r="G8" s="677"/>
      <c r="H8" s="677"/>
      <c r="I8" s="677"/>
      <c r="J8" s="677"/>
      <c r="K8" s="677"/>
      <c r="L8" s="677"/>
      <c r="M8" s="677"/>
      <c r="N8" s="677"/>
      <c r="O8" s="677"/>
      <c r="P8" s="677"/>
      <c r="Q8" s="678"/>
      <c r="R8" s="679">
        <v>14529</v>
      </c>
      <c r="S8" s="680"/>
      <c r="T8" s="680"/>
      <c r="U8" s="680"/>
      <c r="V8" s="680"/>
      <c r="W8" s="680"/>
      <c r="X8" s="680"/>
      <c r="Y8" s="681"/>
      <c r="Z8" s="682">
        <v>0.1</v>
      </c>
      <c r="AA8" s="682"/>
      <c r="AB8" s="682"/>
      <c r="AC8" s="682"/>
      <c r="AD8" s="683">
        <v>14529</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70120</v>
      </c>
      <c r="BH8" s="680"/>
      <c r="BI8" s="680"/>
      <c r="BJ8" s="680"/>
      <c r="BK8" s="680"/>
      <c r="BL8" s="680"/>
      <c r="BM8" s="680"/>
      <c r="BN8" s="681"/>
      <c r="BO8" s="682">
        <v>1.4</v>
      </c>
      <c r="BP8" s="682"/>
      <c r="BQ8" s="682"/>
      <c r="BR8" s="682"/>
      <c r="BS8" s="688" t="s">
        <v>128</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14064448</v>
      </c>
      <c r="CS8" s="680"/>
      <c r="CT8" s="680"/>
      <c r="CU8" s="680"/>
      <c r="CV8" s="680"/>
      <c r="CW8" s="680"/>
      <c r="CX8" s="680"/>
      <c r="CY8" s="681"/>
      <c r="CZ8" s="682">
        <v>50.5</v>
      </c>
      <c r="DA8" s="682"/>
      <c r="DB8" s="682"/>
      <c r="DC8" s="682"/>
      <c r="DD8" s="688">
        <v>34913</v>
      </c>
      <c r="DE8" s="680"/>
      <c r="DF8" s="680"/>
      <c r="DG8" s="680"/>
      <c r="DH8" s="680"/>
      <c r="DI8" s="680"/>
      <c r="DJ8" s="680"/>
      <c r="DK8" s="680"/>
      <c r="DL8" s="680"/>
      <c r="DM8" s="680"/>
      <c r="DN8" s="680"/>
      <c r="DO8" s="680"/>
      <c r="DP8" s="681"/>
      <c r="DQ8" s="688">
        <v>5689824</v>
      </c>
      <c r="DR8" s="680"/>
      <c r="DS8" s="680"/>
      <c r="DT8" s="680"/>
      <c r="DU8" s="680"/>
      <c r="DV8" s="680"/>
      <c r="DW8" s="680"/>
      <c r="DX8" s="680"/>
      <c r="DY8" s="680"/>
      <c r="DZ8" s="680"/>
      <c r="EA8" s="680"/>
      <c r="EB8" s="680"/>
      <c r="EC8" s="689"/>
    </row>
    <row r="9" spans="2:143" ht="11.25" customHeight="1">
      <c r="B9" s="676" t="s">
        <v>242</v>
      </c>
      <c r="C9" s="677"/>
      <c r="D9" s="677"/>
      <c r="E9" s="677"/>
      <c r="F9" s="677"/>
      <c r="G9" s="677"/>
      <c r="H9" s="677"/>
      <c r="I9" s="677"/>
      <c r="J9" s="677"/>
      <c r="K9" s="677"/>
      <c r="L9" s="677"/>
      <c r="M9" s="677"/>
      <c r="N9" s="677"/>
      <c r="O9" s="677"/>
      <c r="P9" s="677"/>
      <c r="Q9" s="678"/>
      <c r="R9" s="679">
        <v>13296</v>
      </c>
      <c r="S9" s="680"/>
      <c r="T9" s="680"/>
      <c r="U9" s="680"/>
      <c r="V9" s="680"/>
      <c r="W9" s="680"/>
      <c r="X9" s="680"/>
      <c r="Y9" s="681"/>
      <c r="Z9" s="682">
        <v>0</v>
      </c>
      <c r="AA9" s="682"/>
      <c r="AB9" s="682"/>
      <c r="AC9" s="682"/>
      <c r="AD9" s="683">
        <v>13296</v>
      </c>
      <c r="AE9" s="683"/>
      <c r="AF9" s="683"/>
      <c r="AG9" s="683"/>
      <c r="AH9" s="683"/>
      <c r="AI9" s="683"/>
      <c r="AJ9" s="683"/>
      <c r="AK9" s="683"/>
      <c r="AL9" s="684">
        <v>0.1</v>
      </c>
      <c r="AM9" s="685"/>
      <c r="AN9" s="685"/>
      <c r="AO9" s="686"/>
      <c r="AP9" s="676" t="s">
        <v>243</v>
      </c>
      <c r="AQ9" s="677"/>
      <c r="AR9" s="677"/>
      <c r="AS9" s="677"/>
      <c r="AT9" s="677"/>
      <c r="AU9" s="677"/>
      <c r="AV9" s="677"/>
      <c r="AW9" s="677"/>
      <c r="AX9" s="677"/>
      <c r="AY9" s="677"/>
      <c r="AZ9" s="677"/>
      <c r="BA9" s="677"/>
      <c r="BB9" s="677"/>
      <c r="BC9" s="677"/>
      <c r="BD9" s="677"/>
      <c r="BE9" s="677"/>
      <c r="BF9" s="678"/>
      <c r="BG9" s="679">
        <v>1631737</v>
      </c>
      <c r="BH9" s="680"/>
      <c r="BI9" s="680"/>
      <c r="BJ9" s="680"/>
      <c r="BK9" s="680"/>
      <c r="BL9" s="680"/>
      <c r="BM9" s="680"/>
      <c r="BN9" s="681"/>
      <c r="BO9" s="682">
        <v>31.5</v>
      </c>
      <c r="BP9" s="682"/>
      <c r="BQ9" s="682"/>
      <c r="BR9" s="682"/>
      <c r="BS9" s="688" t="s">
        <v>128</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2302506</v>
      </c>
      <c r="CS9" s="680"/>
      <c r="CT9" s="680"/>
      <c r="CU9" s="680"/>
      <c r="CV9" s="680"/>
      <c r="CW9" s="680"/>
      <c r="CX9" s="680"/>
      <c r="CY9" s="681"/>
      <c r="CZ9" s="682">
        <v>8.3000000000000007</v>
      </c>
      <c r="DA9" s="682"/>
      <c r="DB9" s="682"/>
      <c r="DC9" s="682"/>
      <c r="DD9" s="688">
        <v>112996</v>
      </c>
      <c r="DE9" s="680"/>
      <c r="DF9" s="680"/>
      <c r="DG9" s="680"/>
      <c r="DH9" s="680"/>
      <c r="DI9" s="680"/>
      <c r="DJ9" s="680"/>
      <c r="DK9" s="680"/>
      <c r="DL9" s="680"/>
      <c r="DM9" s="680"/>
      <c r="DN9" s="680"/>
      <c r="DO9" s="680"/>
      <c r="DP9" s="681"/>
      <c r="DQ9" s="688">
        <v>1938752</v>
      </c>
      <c r="DR9" s="680"/>
      <c r="DS9" s="680"/>
      <c r="DT9" s="680"/>
      <c r="DU9" s="680"/>
      <c r="DV9" s="680"/>
      <c r="DW9" s="680"/>
      <c r="DX9" s="680"/>
      <c r="DY9" s="680"/>
      <c r="DZ9" s="680"/>
      <c r="EA9" s="680"/>
      <c r="EB9" s="680"/>
      <c r="EC9" s="689"/>
    </row>
    <row r="10" spans="2:143" ht="11.25" customHeight="1">
      <c r="B10" s="676" t="s">
        <v>245</v>
      </c>
      <c r="C10" s="677"/>
      <c r="D10" s="677"/>
      <c r="E10" s="677"/>
      <c r="F10" s="677"/>
      <c r="G10" s="677"/>
      <c r="H10" s="677"/>
      <c r="I10" s="677"/>
      <c r="J10" s="677"/>
      <c r="K10" s="677"/>
      <c r="L10" s="677"/>
      <c r="M10" s="677"/>
      <c r="N10" s="677"/>
      <c r="O10" s="677"/>
      <c r="P10" s="677"/>
      <c r="Q10" s="678"/>
      <c r="R10" s="679" t="s">
        <v>246</v>
      </c>
      <c r="S10" s="680"/>
      <c r="T10" s="680"/>
      <c r="U10" s="680"/>
      <c r="V10" s="680"/>
      <c r="W10" s="680"/>
      <c r="X10" s="680"/>
      <c r="Y10" s="681"/>
      <c r="Z10" s="682" t="s">
        <v>246</v>
      </c>
      <c r="AA10" s="682"/>
      <c r="AB10" s="682"/>
      <c r="AC10" s="682"/>
      <c r="AD10" s="683" t="s">
        <v>128</v>
      </c>
      <c r="AE10" s="683"/>
      <c r="AF10" s="683"/>
      <c r="AG10" s="683"/>
      <c r="AH10" s="683"/>
      <c r="AI10" s="683"/>
      <c r="AJ10" s="683"/>
      <c r="AK10" s="683"/>
      <c r="AL10" s="684" t="s">
        <v>128</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125098</v>
      </c>
      <c r="BH10" s="680"/>
      <c r="BI10" s="680"/>
      <c r="BJ10" s="680"/>
      <c r="BK10" s="680"/>
      <c r="BL10" s="680"/>
      <c r="BM10" s="680"/>
      <c r="BN10" s="681"/>
      <c r="BO10" s="682">
        <v>2.4</v>
      </c>
      <c r="BP10" s="682"/>
      <c r="BQ10" s="682"/>
      <c r="BR10" s="682"/>
      <c r="BS10" s="688" t="s">
        <v>246</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24112</v>
      </c>
      <c r="CS10" s="680"/>
      <c r="CT10" s="680"/>
      <c r="CU10" s="680"/>
      <c r="CV10" s="680"/>
      <c r="CW10" s="680"/>
      <c r="CX10" s="680"/>
      <c r="CY10" s="681"/>
      <c r="CZ10" s="682">
        <v>0.1</v>
      </c>
      <c r="DA10" s="682"/>
      <c r="DB10" s="682"/>
      <c r="DC10" s="682"/>
      <c r="DD10" s="688" t="s">
        <v>246</v>
      </c>
      <c r="DE10" s="680"/>
      <c r="DF10" s="680"/>
      <c r="DG10" s="680"/>
      <c r="DH10" s="680"/>
      <c r="DI10" s="680"/>
      <c r="DJ10" s="680"/>
      <c r="DK10" s="680"/>
      <c r="DL10" s="680"/>
      <c r="DM10" s="680"/>
      <c r="DN10" s="680"/>
      <c r="DO10" s="680"/>
      <c r="DP10" s="681"/>
      <c r="DQ10" s="688">
        <v>17406</v>
      </c>
      <c r="DR10" s="680"/>
      <c r="DS10" s="680"/>
      <c r="DT10" s="680"/>
      <c r="DU10" s="680"/>
      <c r="DV10" s="680"/>
      <c r="DW10" s="680"/>
      <c r="DX10" s="680"/>
      <c r="DY10" s="680"/>
      <c r="DZ10" s="680"/>
      <c r="EA10" s="680"/>
      <c r="EB10" s="680"/>
      <c r="EC10" s="689"/>
    </row>
    <row r="11" spans="2:143" ht="11.25" customHeight="1">
      <c r="B11" s="676" t="s">
        <v>249</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128</v>
      </c>
      <c r="AE11" s="683"/>
      <c r="AF11" s="683"/>
      <c r="AG11" s="683"/>
      <c r="AH11" s="683"/>
      <c r="AI11" s="683"/>
      <c r="AJ11" s="683"/>
      <c r="AK11" s="683"/>
      <c r="AL11" s="684" t="s">
        <v>128</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211979</v>
      </c>
      <c r="BH11" s="680"/>
      <c r="BI11" s="680"/>
      <c r="BJ11" s="680"/>
      <c r="BK11" s="680"/>
      <c r="BL11" s="680"/>
      <c r="BM11" s="680"/>
      <c r="BN11" s="681"/>
      <c r="BO11" s="682">
        <v>4.0999999999999996</v>
      </c>
      <c r="BP11" s="682"/>
      <c r="BQ11" s="682"/>
      <c r="BR11" s="682"/>
      <c r="BS11" s="688">
        <v>43073</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456354</v>
      </c>
      <c r="CS11" s="680"/>
      <c r="CT11" s="680"/>
      <c r="CU11" s="680"/>
      <c r="CV11" s="680"/>
      <c r="CW11" s="680"/>
      <c r="CX11" s="680"/>
      <c r="CY11" s="681"/>
      <c r="CZ11" s="682">
        <v>1.6</v>
      </c>
      <c r="DA11" s="682"/>
      <c r="DB11" s="682"/>
      <c r="DC11" s="682"/>
      <c r="DD11" s="688">
        <v>187577</v>
      </c>
      <c r="DE11" s="680"/>
      <c r="DF11" s="680"/>
      <c r="DG11" s="680"/>
      <c r="DH11" s="680"/>
      <c r="DI11" s="680"/>
      <c r="DJ11" s="680"/>
      <c r="DK11" s="680"/>
      <c r="DL11" s="680"/>
      <c r="DM11" s="680"/>
      <c r="DN11" s="680"/>
      <c r="DO11" s="680"/>
      <c r="DP11" s="681"/>
      <c r="DQ11" s="688">
        <v>165366</v>
      </c>
      <c r="DR11" s="680"/>
      <c r="DS11" s="680"/>
      <c r="DT11" s="680"/>
      <c r="DU11" s="680"/>
      <c r="DV11" s="680"/>
      <c r="DW11" s="680"/>
      <c r="DX11" s="680"/>
      <c r="DY11" s="680"/>
      <c r="DZ11" s="680"/>
      <c r="EA11" s="680"/>
      <c r="EB11" s="680"/>
      <c r="EC11" s="689"/>
    </row>
    <row r="12" spans="2:143" ht="11.25" customHeight="1">
      <c r="B12" s="676" t="s">
        <v>252</v>
      </c>
      <c r="C12" s="677"/>
      <c r="D12" s="677"/>
      <c r="E12" s="677"/>
      <c r="F12" s="677"/>
      <c r="G12" s="677"/>
      <c r="H12" s="677"/>
      <c r="I12" s="677"/>
      <c r="J12" s="677"/>
      <c r="K12" s="677"/>
      <c r="L12" s="677"/>
      <c r="M12" s="677"/>
      <c r="N12" s="677"/>
      <c r="O12" s="677"/>
      <c r="P12" s="677"/>
      <c r="Q12" s="678"/>
      <c r="R12" s="679">
        <v>905901</v>
      </c>
      <c r="S12" s="680"/>
      <c r="T12" s="680"/>
      <c r="U12" s="680"/>
      <c r="V12" s="680"/>
      <c r="W12" s="680"/>
      <c r="X12" s="680"/>
      <c r="Y12" s="681"/>
      <c r="Z12" s="682">
        <v>3.2</v>
      </c>
      <c r="AA12" s="682"/>
      <c r="AB12" s="682"/>
      <c r="AC12" s="682"/>
      <c r="AD12" s="683">
        <v>905901</v>
      </c>
      <c r="AE12" s="683"/>
      <c r="AF12" s="683"/>
      <c r="AG12" s="683"/>
      <c r="AH12" s="683"/>
      <c r="AI12" s="683"/>
      <c r="AJ12" s="683"/>
      <c r="AK12" s="683"/>
      <c r="AL12" s="684">
        <v>7.2</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2475622</v>
      </c>
      <c r="BH12" s="680"/>
      <c r="BI12" s="680"/>
      <c r="BJ12" s="680"/>
      <c r="BK12" s="680"/>
      <c r="BL12" s="680"/>
      <c r="BM12" s="680"/>
      <c r="BN12" s="681"/>
      <c r="BO12" s="682">
        <v>47.9</v>
      </c>
      <c r="BP12" s="682"/>
      <c r="BQ12" s="682"/>
      <c r="BR12" s="682"/>
      <c r="BS12" s="688">
        <v>161188</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389425</v>
      </c>
      <c r="CS12" s="680"/>
      <c r="CT12" s="680"/>
      <c r="CU12" s="680"/>
      <c r="CV12" s="680"/>
      <c r="CW12" s="680"/>
      <c r="CX12" s="680"/>
      <c r="CY12" s="681"/>
      <c r="CZ12" s="682">
        <v>1.4</v>
      </c>
      <c r="DA12" s="682"/>
      <c r="DB12" s="682"/>
      <c r="DC12" s="682"/>
      <c r="DD12" s="688">
        <v>44419</v>
      </c>
      <c r="DE12" s="680"/>
      <c r="DF12" s="680"/>
      <c r="DG12" s="680"/>
      <c r="DH12" s="680"/>
      <c r="DI12" s="680"/>
      <c r="DJ12" s="680"/>
      <c r="DK12" s="680"/>
      <c r="DL12" s="680"/>
      <c r="DM12" s="680"/>
      <c r="DN12" s="680"/>
      <c r="DO12" s="680"/>
      <c r="DP12" s="681"/>
      <c r="DQ12" s="688">
        <v>220772</v>
      </c>
      <c r="DR12" s="680"/>
      <c r="DS12" s="680"/>
      <c r="DT12" s="680"/>
      <c r="DU12" s="680"/>
      <c r="DV12" s="680"/>
      <c r="DW12" s="680"/>
      <c r="DX12" s="680"/>
      <c r="DY12" s="680"/>
      <c r="DZ12" s="680"/>
      <c r="EA12" s="680"/>
      <c r="EB12" s="680"/>
      <c r="EC12" s="689"/>
    </row>
    <row r="13" spans="2:143" ht="11.25" customHeight="1">
      <c r="B13" s="676" t="s">
        <v>255</v>
      </c>
      <c r="C13" s="677"/>
      <c r="D13" s="677"/>
      <c r="E13" s="677"/>
      <c r="F13" s="677"/>
      <c r="G13" s="677"/>
      <c r="H13" s="677"/>
      <c r="I13" s="677"/>
      <c r="J13" s="677"/>
      <c r="K13" s="677"/>
      <c r="L13" s="677"/>
      <c r="M13" s="677"/>
      <c r="N13" s="677"/>
      <c r="O13" s="677"/>
      <c r="P13" s="677"/>
      <c r="Q13" s="678"/>
      <c r="R13" s="679" t="s">
        <v>128</v>
      </c>
      <c r="S13" s="680"/>
      <c r="T13" s="680"/>
      <c r="U13" s="680"/>
      <c r="V13" s="680"/>
      <c r="W13" s="680"/>
      <c r="X13" s="680"/>
      <c r="Y13" s="681"/>
      <c r="Z13" s="682" t="s">
        <v>128</v>
      </c>
      <c r="AA13" s="682"/>
      <c r="AB13" s="682"/>
      <c r="AC13" s="682"/>
      <c r="AD13" s="683" t="s">
        <v>128</v>
      </c>
      <c r="AE13" s="683"/>
      <c r="AF13" s="683"/>
      <c r="AG13" s="683"/>
      <c r="AH13" s="683"/>
      <c r="AI13" s="683"/>
      <c r="AJ13" s="683"/>
      <c r="AK13" s="683"/>
      <c r="AL13" s="684" t="s">
        <v>128</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2441128</v>
      </c>
      <c r="BH13" s="680"/>
      <c r="BI13" s="680"/>
      <c r="BJ13" s="680"/>
      <c r="BK13" s="680"/>
      <c r="BL13" s="680"/>
      <c r="BM13" s="680"/>
      <c r="BN13" s="681"/>
      <c r="BO13" s="682">
        <v>47.2</v>
      </c>
      <c r="BP13" s="682"/>
      <c r="BQ13" s="682"/>
      <c r="BR13" s="682"/>
      <c r="BS13" s="688">
        <v>161188</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2587963</v>
      </c>
      <c r="CS13" s="680"/>
      <c r="CT13" s="680"/>
      <c r="CU13" s="680"/>
      <c r="CV13" s="680"/>
      <c r="CW13" s="680"/>
      <c r="CX13" s="680"/>
      <c r="CY13" s="681"/>
      <c r="CZ13" s="682">
        <v>9.3000000000000007</v>
      </c>
      <c r="DA13" s="682"/>
      <c r="DB13" s="682"/>
      <c r="DC13" s="682"/>
      <c r="DD13" s="688">
        <v>1614894</v>
      </c>
      <c r="DE13" s="680"/>
      <c r="DF13" s="680"/>
      <c r="DG13" s="680"/>
      <c r="DH13" s="680"/>
      <c r="DI13" s="680"/>
      <c r="DJ13" s="680"/>
      <c r="DK13" s="680"/>
      <c r="DL13" s="680"/>
      <c r="DM13" s="680"/>
      <c r="DN13" s="680"/>
      <c r="DO13" s="680"/>
      <c r="DP13" s="681"/>
      <c r="DQ13" s="688">
        <v>790458</v>
      </c>
      <c r="DR13" s="680"/>
      <c r="DS13" s="680"/>
      <c r="DT13" s="680"/>
      <c r="DU13" s="680"/>
      <c r="DV13" s="680"/>
      <c r="DW13" s="680"/>
      <c r="DX13" s="680"/>
      <c r="DY13" s="680"/>
      <c r="DZ13" s="680"/>
      <c r="EA13" s="680"/>
      <c r="EB13" s="680"/>
      <c r="EC13" s="689"/>
    </row>
    <row r="14" spans="2:143" ht="11.25" customHeight="1">
      <c r="B14" s="676" t="s">
        <v>258</v>
      </c>
      <c r="C14" s="677"/>
      <c r="D14" s="677"/>
      <c r="E14" s="677"/>
      <c r="F14" s="677"/>
      <c r="G14" s="677"/>
      <c r="H14" s="677"/>
      <c r="I14" s="677"/>
      <c r="J14" s="677"/>
      <c r="K14" s="677"/>
      <c r="L14" s="677"/>
      <c r="M14" s="677"/>
      <c r="N14" s="677"/>
      <c r="O14" s="677"/>
      <c r="P14" s="677"/>
      <c r="Q14" s="678"/>
      <c r="R14" s="679" t="s">
        <v>246</v>
      </c>
      <c r="S14" s="680"/>
      <c r="T14" s="680"/>
      <c r="U14" s="680"/>
      <c r="V14" s="680"/>
      <c r="W14" s="680"/>
      <c r="X14" s="680"/>
      <c r="Y14" s="681"/>
      <c r="Z14" s="682" t="s">
        <v>128</v>
      </c>
      <c r="AA14" s="682"/>
      <c r="AB14" s="682"/>
      <c r="AC14" s="682"/>
      <c r="AD14" s="683" t="s">
        <v>246</v>
      </c>
      <c r="AE14" s="683"/>
      <c r="AF14" s="683"/>
      <c r="AG14" s="683"/>
      <c r="AH14" s="683"/>
      <c r="AI14" s="683"/>
      <c r="AJ14" s="683"/>
      <c r="AK14" s="683"/>
      <c r="AL14" s="684" t="s">
        <v>128</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149121</v>
      </c>
      <c r="BH14" s="680"/>
      <c r="BI14" s="680"/>
      <c r="BJ14" s="680"/>
      <c r="BK14" s="680"/>
      <c r="BL14" s="680"/>
      <c r="BM14" s="680"/>
      <c r="BN14" s="681"/>
      <c r="BO14" s="682">
        <v>2.9</v>
      </c>
      <c r="BP14" s="682"/>
      <c r="BQ14" s="682"/>
      <c r="BR14" s="682"/>
      <c r="BS14" s="688" t="s">
        <v>128</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790880</v>
      </c>
      <c r="CS14" s="680"/>
      <c r="CT14" s="680"/>
      <c r="CU14" s="680"/>
      <c r="CV14" s="680"/>
      <c r="CW14" s="680"/>
      <c r="CX14" s="680"/>
      <c r="CY14" s="681"/>
      <c r="CZ14" s="682">
        <v>2.8</v>
      </c>
      <c r="DA14" s="682"/>
      <c r="DB14" s="682"/>
      <c r="DC14" s="682"/>
      <c r="DD14" s="688">
        <v>32347</v>
      </c>
      <c r="DE14" s="680"/>
      <c r="DF14" s="680"/>
      <c r="DG14" s="680"/>
      <c r="DH14" s="680"/>
      <c r="DI14" s="680"/>
      <c r="DJ14" s="680"/>
      <c r="DK14" s="680"/>
      <c r="DL14" s="680"/>
      <c r="DM14" s="680"/>
      <c r="DN14" s="680"/>
      <c r="DO14" s="680"/>
      <c r="DP14" s="681"/>
      <c r="DQ14" s="688">
        <v>743603</v>
      </c>
      <c r="DR14" s="680"/>
      <c r="DS14" s="680"/>
      <c r="DT14" s="680"/>
      <c r="DU14" s="680"/>
      <c r="DV14" s="680"/>
      <c r="DW14" s="680"/>
      <c r="DX14" s="680"/>
      <c r="DY14" s="680"/>
      <c r="DZ14" s="680"/>
      <c r="EA14" s="680"/>
      <c r="EB14" s="680"/>
      <c r="EC14" s="689"/>
    </row>
    <row r="15" spans="2:143" ht="11.25" customHeight="1">
      <c r="B15" s="676" t="s">
        <v>261</v>
      </c>
      <c r="C15" s="677"/>
      <c r="D15" s="677"/>
      <c r="E15" s="677"/>
      <c r="F15" s="677"/>
      <c r="G15" s="677"/>
      <c r="H15" s="677"/>
      <c r="I15" s="677"/>
      <c r="J15" s="677"/>
      <c r="K15" s="677"/>
      <c r="L15" s="677"/>
      <c r="M15" s="677"/>
      <c r="N15" s="677"/>
      <c r="O15" s="677"/>
      <c r="P15" s="677"/>
      <c r="Q15" s="678"/>
      <c r="R15" s="679">
        <v>57447</v>
      </c>
      <c r="S15" s="680"/>
      <c r="T15" s="680"/>
      <c r="U15" s="680"/>
      <c r="V15" s="680"/>
      <c r="W15" s="680"/>
      <c r="X15" s="680"/>
      <c r="Y15" s="681"/>
      <c r="Z15" s="682">
        <v>0.2</v>
      </c>
      <c r="AA15" s="682"/>
      <c r="AB15" s="682"/>
      <c r="AC15" s="682"/>
      <c r="AD15" s="683">
        <v>57447</v>
      </c>
      <c r="AE15" s="683"/>
      <c r="AF15" s="683"/>
      <c r="AG15" s="683"/>
      <c r="AH15" s="683"/>
      <c r="AI15" s="683"/>
      <c r="AJ15" s="683"/>
      <c r="AK15" s="683"/>
      <c r="AL15" s="684">
        <v>0.5</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504413</v>
      </c>
      <c r="BH15" s="680"/>
      <c r="BI15" s="680"/>
      <c r="BJ15" s="680"/>
      <c r="BK15" s="680"/>
      <c r="BL15" s="680"/>
      <c r="BM15" s="680"/>
      <c r="BN15" s="681"/>
      <c r="BO15" s="682">
        <v>9.8000000000000007</v>
      </c>
      <c r="BP15" s="682"/>
      <c r="BQ15" s="682"/>
      <c r="BR15" s="682"/>
      <c r="BS15" s="688" t="s">
        <v>246</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2259474</v>
      </c>
      <c r="CS15" s="680"/>
      <c r="CT15" s="680"/>
      <c r="CU15" s="680"/>
      <c r="CV15" s="680"/>
      <c r="CW15" s="680"/>
      <c r="CX15" s="680"/>
      <c r="CY15" s="681"/>
      <c r="CZ15" s="682">
        <v>8.1</v>
      </c>
      <c r="DA15" s="682"/>
      <c r="DB15" s="682"/>
      <c r="DC15" s="682"/>
      <c r="DD15" s="688">
        <v>477755</v>
      </c>
      <c r="DE15" s="680"/>
      <c r="DF15" s="680"/>
      <c r="DG15" s="680"/>
      <c r="DH15" s="680"/>
      <c r="DI15" s="680"/>
      <c r="DJ15" s="680"/>
      <c r="DK15" s="680"/>
      <c r="DL15" s="680"/>
      <c r="DM15" s="680"/>
      <c r="DN15" s="680"/>
      <c r="DO15" s="680"/>
      <c r="DP15" s="681"/>
      <c r="DQ15" s="688">
        <v>1453515</v>
      </c>
      <c r="DR15" s="680"/>
      <c r="DS15" s="680"/>
      <c r="DT15" s="680"/>
      <c r="DU15" s="680"/>
      <c r="DV15" s="680"/>
      <c r="DW15" s="680"/>
      <c r="DX15" s="680"/>
      <c r="DY15" s="680"/>
      <c r="DZ15" s="680"/>
      <c r="EA15" s="680"/>
      <c r="EB15" s="680"/>
      <c r="EC15" s="689"/>
    </row>
    <row r="16" spans="2:143" ht="11.25" customHeight="1">
      <c r="B16" s="676" t="s">
        <v>264</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246</v>
      </c>
      <c r="AA16" s="682"/>
      <c r="AB16" s="682"/>
      <c r="AC16" s="682"/>
      <c r="AD16" s="683" t="s">
        <v>128</v>
      </c>
      <c r="AE16" s="683"/>
      <c r="AF16" s="683"/>
      <c r="AG16" s="683"/>
      <c r="AH16" s="683"/>
      <c r="AI16" s="683"/>
      <c r="AJ16" s="683"/>
      <c r="AK16" s="683"/>
      <c r="AL16" s="684" t="s">
        <v>246</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v>4134</v>
      </c>
      <c r="BH16" s="680"/>
      <c r="BI16" s="680"/>
      <c r="BJ16" s="680"/>
      <c r="BK16" s="680"/>
      <c r="BL16" s="680"/>
      <c r="BM16" s="680"/>
      <c r="BN16" s="681"/>
      <c r="BO16" s="682">
        <v>0.1</v>
      </c>
      <c r="BP16" s="682"/>
      <c r="BQ16" s="682"/>
      <c r="BR16" s="682"/>
      <c r="BS16" s="688" t="s">
        <v>128</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125396</v>
      </c>
      <c r="CS16" s="680"/>
      <c r="CT16" s="680"/>
      <c r="CU16" s="680"/>
      <c r="CV16" s="680"/>
      <c r="CW16" s="680"/>
      <c r="CX16" s="680"/>
      <c r="CY16" s="681"/>
      <c r="CZ16" s="682">
        <v>0.4</v>
      </c>
      <c r="DA16" s="682"/>
      <c r="DB16" s="682"/>
      <c r="DC16" s="682"/>
      <c r="DD16" s="688" t="s">
        <v>246</v>
      </c>
      <c r="DE16" s="680"/>
      <c r="DF16" s="680"/>
      <c r="DG16" s="680"/>
      <c r="DH16" s="680"/>
      <c r="DI16" s="680"/>
      <c r="DJ16" s="680"/>
      <c r="DK16" s="680"/>
      <c r="DL16" s="680"/>
      <c r="DM16" s="680"/>
      <c r="DN16" s="680"/>
      <c r="DO16" s="680"/>
      <c r="DP16" s="681"/>
      <c r="DQ16" s="688">
        <v>21866</v>
      </c>
      <c r="DR16" s="680"/>
      <c r="DS16" s="680"/>
      <c r="DT16" s="680"/>
      <c r="DU16" s="680"/>
      <c r="DV16" s="680"/>
      <c r="DW16" s="680"/>
      <c r="DX16" s="680"/>
      <c r="DY16" s="680"/>
      <c r="DZ16" s="680"/>
      <c r="EA16" s="680"/>
      <c r="EB16" s="680"/>
      <c r="EC16" s="689"/>
    </row>
    <row r="17" spans="2:133" ht="11.25" customHeight="1">
      <c r="B17" s="676" t="s">
        <v>267</v>
      </c>
      <c r="C17" s="677"/>
      <c r="D17" s="677"/>
      <c r="E17" s="677"/>
      <c r="F17" s="677"/>
      <c r="G17" s="677"/>
      <c r="H17" s="677"/>
      <c r="I17" s="677"/>
      <c r="J17" s="677"/>
      <c r="K17" s="677"/>
      <c r="L17" s="677"/>
      <c r="M17" s="677"/>
      <c r="N17" s="677"/>
      <c r="O17" s="677"/>
      <c r="P17" s="677"/>
      <c r="Q17" s="678"/>
      <c r="R17" s="679">
        <v>21086</v>
      </c>
      <c r="S17" s="680"/>
      <c r="T17" s="680"/>
      <c r="U17" s="680"/>
      <c r="V17" s="680"/>
      <c r="W17" s="680"/>
      <c r="X17" s="680"/>
      <c r="Y17" s="681"/>
      <c r="Z17" s="682">
        <v>0.1</v>
      </c>
      <c r="AA17" s="682"/>
      <c r="AB17" s="682"/>
      <c r="AC17" s="682"/>
      <c r="AD17" s="683">
        <v>21086</v>
      </c>
      <c r="AE17" s="683"/>
      <c r="AF17" s="683"/>
      <c r="AG17" s="683"/>
      <c r="AH17" s="683"/>
      <c r="AI17" s="683"/>
      <c r="AJ17" s="683"/>
      <c r="AK17" s="683"/>
      <c r="AL17" s="684">
        <v>0.2</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246</v>
      </c>
      <c r="BH17" s="680"/>
      <c r="BI17" s="680"/>
      <c r="BJ17" s="680"/>
      <c r="BK17" s="680"/>
      <c r="BL17" s="680"/>
      <c r="BM17" s="680"/>
      <c r="BN17" s="681"/>
      <c r="BO17" s="682" t="s">
        <v>246</v>
      </c>
      <c r="BP17" s="682"/>
      <c r="BQ17" s="682"/>
      <c r="BR17" s="682"/>
      <c r="BS17" s="688" t="s">
        <v>128</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2504848</v>
      </c>
      <c r="CS17" s="680"/>
      <c r="CT17" s="680"/>
      <c r="CU17" s="680"/>
      <c r="CV17" s="680"/>
      <c r="CW17" s="680"/>
      <c r="CX17" s="680"/>
      <c r="CY17" s="681"/>
      <c r="CZ17" s="682">
        <v>9</v>
      </c>
      <c r="DA17" s="682"/>
      <c r="DB17" s="682"/>
      <c r="DC17" s="682"/>
      <c r="DD17" s="688" t="s">
        <v>128</v>
      </c>
      <c r="DE17" s="680"/>
      <c r="DF17" s="680"/>
      <c r="DG17" s="680"/>
      <c r="DH17" s="680"/>
      <c r="DI17" s="680"/>
      <c r="DJ17" s="680"/>
      <c r="DK17" s="680"/>
      <c r="DL17" s="680"/>
      <c r="DM17" s="680"/>
      <c r="DN17" s="680"/>
      <c r="DO17" s="680"/>
      <c r="DP17" s="681"/>
      <c r="DQ17" s="688">
        <v>1974294</v>
      </c>
      <c r="DR17" s="680"/>
      <c r="DS17" s="680"/>
      <c r="DT17" s="680"/>
      <c r="DU17" s="680"/>
      <c r="DV17" s="680"/>
      <c r="DW17" s="680"/>
      <c r="DX17" s="680"/>
      <c r="DY17" s="680"/>
      <c r="DZ17" s="680"/>
      <c r="EA17" s="680"/>
      <c r="EB17" s="680"/>
      <c r="EC17" s="689"/>
    </row>
    <row r="18" spans="2:133" ht="11.25" customHeight="1">
      <c r="B18" s="676" t="s">
        <v>270</v>
      </c>
      <c r="C18" s="677"/>
      <c r="D18" s="677"/>
      <c r="E18" s="677"/>
      <c r="F18" s="677"/>
      <c r="G18" s="677"/>
      <c r="H18" s="677"/>
      <c r="I18" s="677"/>
      <c r="J18" s="677"/>
      <c r="K18" s="677"/>
      <c r="L18" s="677"/>
      <c r="M18" s="677"/>
      <c r="N18" s="677"/>
      <c r="O18" s="677"/>
      <c r="P18" s="677"/>
      <c r="Q18" s="678"/>
      <c r="R18" s="679">
        <v>7138696</v>
      </c>
      <c r="S18" s="680"/>
      <c r="T18" s="680"/>
      <c r="U18" s="680"/>
      <c r="V18" s="680"/>
      <c r="W18" s="680"/>
      <c r="X18" s="680"/>
      <c r="Y18" s="681"/>
      <c r="Z18" s="682">
        <v>24.9</v>
      </c>
      <c r="AA18" s="682"/>
      <c r="AB18" s="682"/>
      <c r="AC18" s="682"/>
      <c r="AD18" s="683">
        <v>6174351</v>
      </c>
      <c r="AE18" s="683"/>
      <c r="AF18" s="683"/>
      <c r="AG18" s="683"/>
      <c r="AH18" s="683"/>
      <c r="AI18" s="683"/>
      <c r="AJ18" s="683"/>
      <c r="AK18" s="683"/>
      <c r="AL18" s="684">
        <v>49</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246</v>
      </c>
      <c r="BH18" s="680"/>
      <c r="BI18" s="680"/>
      <c r="BJ18" s="680"/>
      <c r="BK18" s="680"/>
      <c r="BL18" s="680"/>
      <c r="BM18" s="680"/>
      <c r="BN18" s="681"/>
      <c r="BO18" s="682" t="s">
        <v>246</v>
      </c>
      <c r="BP18" s="682"/>
      <c r="BQ18" s="682"/>
      <c r="BR18" s="682"/>
      <c r="BS18" s="688" t="s">
        <v>246</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246</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c r="B19" s="676" t="s">
        <v>273</v>
      </c>
      <c r="C19" s="677"/>
      <c r="D19" s="677"/>
      <c r="E19" s="677"/>
      <c r="F19" s="677"/>
      <c r="G19" s="677"/>
      <c r="H19" s="677"/>
      <c r="I19" s="677"/>
      <c r="J19" s="677"/>
      <c r="K19" s="677"/>
      <c r="L19" s="677"/>
      <c r="M19" s="677"/>
      <c r="N19" s="677"/>
      <c r="O19" s="677"/>
      <c r="P19" s="677"/>
      <c r="Q19" s="678"/>
      <c r="R19" s="679">
        <v>6174351</v>
      </c>
      <c r="S19" s="680"/>
      <c r="T19" s="680"/>
      <c r="U19" s="680"/>
      <c r="V19" s="680"/>
      <c r="W19" s="680"/>
      <c r="X19" s="680"/>
      <c r="Y19" s="681"/>
      <c r="Z19" s="682">
        <v>21.5</v>
      </c>
      <c r="AA19" s="682"/>
      <c r="AB19" s="682"/>
      <c r="AC19" s="682"/>
      <c r="AD19" s="683">
        <v>6174351</v>
      </c>
      <c r="AE19" s="683"/>
      <c r="AF19" s="683"/>
      <c r="AG19" s="683"/>
      <c r="AH19" s="683"/>
      <c r="AI19" s="683"/>
      <c r="AJ19" s="683"/>
      <c r="AK19" s="683"/>
      <c r="AL19" s="684">
        <v>49</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t="s">
        <v>246</v>
      </c>
      <c r="BH19" s="680"/>
      <c r="BI19" s="680"/>
      <c r="BJ19" s="680"/>
      <c r="BK19" s="680"/>
      <c r="BL19" s="680"/>
      <c r="BM19" s="680"/>
      <c r="BN19" s="681"/>
      <c r="BO19" s="682" t="s">
        <v>128</v>
      </c>
      <c r="BP19" s="682"/>
      <c r="BQ19" s="682"/>
      <c r="BR19" s="682"/>
      <c r="BS19" s="688" t="s">
        <v>246</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c r="B20" s="676" t="s">
        <v>276</v>
      </c>
      <c r="C20" s="677"/>
      <c r="D20" s="677"/>
      <c r="E20" s="677"/>
      <c r="F20" s="677"/>
      <c r="G20" s="677"/>
      <c r="H20" s="677"/>
      <c r="I20" s="677"/>
      <c r="J20" s="677"/>
      <c r="K20" s="677"/>
      <c r="L20" s="677"/>
      <c r="M20" s="677"/>
      <c r="N20" s="677"/>
      <c r="O20" s="677"/>
      <c r="P20" s="677"/>
      <c r="Q20" s="678"/>
      <c r="R20" s="679">
        <v>964345</v>
      </c>
      <c r="S20" s="680"/>
      <c r="T20" s="680"/>
      <c r="U20" s="680"/>
      <c r="V20" s="680"/>
      <c r="W20" s="680"/>
      <c r="X20" s="680"/>
      <c r="Y20" s="681"/>
      <c r="Z20" s="682">
        <v>3.4</v>
      </c>
      <c r="AA20" s="682"/>
      <c r="AB20" s="682"/>
      <c r="AC20" s="682"/>
      <c r="AD20" s="683" t="s">
        <v>246</v>
      </c>
      <c r="AE20" s="683"/>
      <c r="AF20" s="683"/>
      <c r="AG20" s="683"/>
      <c r="AH20" s="683"/>
      <c r="AI20" s="683"/>
      <c r="AJ20" s="683"/>
      <c r="AK20" s="683"/>
      <c r="AL20" s="684" t="s">
        <v>128</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t="s">
        <v>128</v>
      </c>
      <c r="BH20" s="680"/>
      <c r="BI20" s="680"/>
      <c r="BJ20" s="680"/>
      <c r="BK20" s="680"/>
      <c r="BL20" s="680"/>
      <c r="BM20" s="680"/>
      <c r="BN20" s="681"/>
      <c r="BO20" s="682" t="s">
        <v>128</v>
      </c>
      <c r="BP20" s="682"/>
      <c r="BQ20" s="682"/>
      <c r="BR20" s="682"/>
      <c r="BS20" s="688" t="s">
        <v>246</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27868133</v>
      </c>
      <c r="CS20" s="680"/>
      <c r="CT20" s="680"/>
      <c r="CU20" s="680"/>
      <c r="CV20" s="680"/>
      <c r="CW20" s="680"/>
      <c r="CX20" s="680"/>
      <c r="CY20" s="681"/>
      <c r="CZ20" s="682">
        <v>100</v>
      </c>
      <c r="DA20" s="682"/>
      <c r="DB20" s="682"/>
      <c r="DC20" s="682"/>
      <c r="DD20" s="688">
        <v>2613777</v>
      </c>
      <c r="DE20" s="680"/>
      <c r="DF20" s="680"/>
      <c r="DG20" s="680"/>
      <c r="DH20" s="680"/>
      <c r="DI20" s="680"/>
      <c r="DJ20" s="680"/>
      <c r="DK20" s="680"/>
      <c r="DL20" s="680"/>
      <c r="DM20" s="680"/>
      <c r="DN20" s="680"/>
      <c r="DO20" s="680"/>
      <c r="DP20" s="681"/>
      <c r="DQ20" s="688">
        <v>14892067</v>
      </c>
      <c r="DR20" s="680"/>
      <c r="DS20" s="680"/>
      <c r="DT20" s="680"/>
      <c r="DU20" s="680"/>
      <c r="DV20" s="680"/>
      <c r="DW20" s="680"/>
      <c r="DX20" s="680"/>
      <c r="DY20" s="680"/>
      <c r="DZ20" s="680"/>
      <c r="EA20" s="680"/>
      <c r="EB20" s="680"/>
      <c r="EC20" s="689"/>
    </row>
    <row r="21" spans="2:133" ht="11.25" customHeight="1">
      <c r="B21" s="676" t="s">
        <v>279</v>
      </c>
      <c r="C21" s="677"/>
      <c r="D21" s="677"/>
      <c r="E21" s="677"/>
      <c r="F21" s="677"/>
      <c r="G21" s="677"/>
      <c r="H21" s="677"/>
      <c r="I21" s="677"/>
      <c r="J21" s="677"/>
      <c r="K21" s="677"/>
      <c r="L21" s="677"/>
      <c r="M21" s="677"/>
      <c r="N21" s="677"/>
      <c r="O21" s="677"/>
      <c r="P21" s="677"/>
      <c r="Q21" s="678"/>
      <c r="R21" s="679" t="s">
        <v>246</v>
      </c>
      <c r="S21" s="680"/>
      <c r="T21" s="680"/>
      <c r="U21" s="680"/>
      <c r="V21" s="680"/>
      <c r="W21" s="680"/>
      <c r="X21" s="680"/>
      <c r="Y21" s="681"/>
      <c r="Z21" s="682" t="s">
        <v>128</v>
      </c>
      <c r="AA21" s="682"/>
      <c r="AB21" s="682"/>
      <c r="AC21" s="682"/>
      <c r="AD21" s="683" t="s">
        <v>128</v>
      </c>
      <c r="AE21" s="683"/>
      <c r="AF21" s="683"/>
      <c r="AG21" s="683"/>
      <c r="AH21" s="683"/>
      <c r="AI21" s="683"/>
      <c r="AJ21" s="683"/>
      <c r="AK21" s="683"/>
      <c r="AL21" s="684" t="s">
        <v>128</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246</v>
      </c>
      <c r="BH21" s="680"/>
      <c r="BI21" s="680"/>
      <c r="BJ21" s="680"/>
      <c r="BK21" s="680"/>
      <c r="BL21" s="680"/>
      <c r="BM21" s="680"/>
      <c r="BN21" s="681"/>
      <c r="BO21" s="682" t="s">
        <v>128</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281</v>
      </c>
      <c r="C22" s="677"/>
      <c r="D22" s="677"/>
      <c r="E22" s="677"/>
      <c r="F22" s="677"/>
      <c r="G22" s="677"/>
      <c r="H22" s="677"/>
      <c r="I22" s="677"/>
      <c r="J22" s="677"/>
      <c r="K22" s="677"/>
      <c r="L22" s="677"/>
      <c r="M22" s="677"/>
      <c r="N22" s="677"/>
      <c r="O22" s="677"/>
      <c r="P22" s="677"/>
      <c r="Q22" s="678"/>
      <c r="R22" s="679">
        <v>13480950</v>
      </c>
      <c r="S22" s="680"/>
      <c r="T22" s="680"/>
      <c r="U22" s="680"/>
      <c r="V22" s="680"/>
      <c r="W22" s="680"/>
      <c r="X22" s="680"/>
      <c r="Y22" s="681"/>
      <c r="Z22" s="682">
        <v>47</v>
      </c>
      <c r="AA22" s="682"/>
      <c r="AB22" s="682"/>
      <c r="AC22" s="682"/>
      <c r="AD22" s="683">
        <v>12516605</v>
      </c>
      <c r="AE22" s="683"/>
      <c r="AF22" s="683"/>
      <c r="AG22" s="683"/>
      <c r="AH22" s="683"/>
      <c r="AI22" s="683"/>
      <c r="AJ22" s="683"/>
      <c r="AK22" s="683"/>
      <c r="AL22" s="684">
        <v>99.4</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246</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284</v>
      </c>
      <c r="C23" s="677"/>
      <c r="D23" s="677"/>
      <c r="E23" s="677"/>
      <c r="F23" s="677"/>
      <c r="G23" s="677"/>
      <c r="H23" s="677"/>
      <c r="I23" s="677"/>
      <c r="J23" s="677"/>
      <c r="K23" s="677"/>
      <c r="L23" s="677"/>
      <c r="M23" s="677"/>
      <c r="N23" s="677"/>
      <c r="O23" s="677"/>
      <c r="P23" s="677"/>
      <c r="Q23" s="678"/>
      <c r="R23" s="679">
        <v>10470</v>
      </c>
      <c r="S23" s="680"/>
      <c r="T23" s="680"/>
      <c r="U23" s="680"/>
      <c r="V23" s="680"/>
      <c r="W23" s="680"/>
      <c r="X23" s="680"/>
      <c r="Y23" s="681"/>
      <c r="Z23" s="682">
        <v>0</v>
      </c>
      <c r="AA23" s="682"/>
      <c r="AB23" s="682"/>
      <c r="AC23" s="682"/>
      <c r="AD23" s="683">
        <v>10470</v>
      </c>
      <c r="AE23" s="683"/>
      <c r="AF23" s="683"/>
      <c r="AG23" s="683"/>
      <c r="AH23" s="683"/>
      <c r="AI23" s="683"/>
      <c r="AJ23" s="683"/>
      <c r="AK23" s="683"/>
      <c r="AL23" s="684">
        <v>0.1</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128</v>
      </c>
      <c r="BH23" s="680"/>
      <c r="BI23" s="680"/>
      <c r="BJ23" s="680"/>
      <c r="BK23" s="680"/>
      <c r="BL23" s="680"/>
      <c r="BM23" s="680"/>
      <c r="BN23" s="681"/>
      <c r="BO23" s="682" t="s">
        <v>246</v>
      </c>
      <c r="BP23" s="682"/>
      <c r="BQ23" s="682"/>
      <c r="BR23" s="682"/>
      <c r="BS23" s="688" t="s">
        <v>128</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c r="B24" s="676" t="s">
        <v>291</v>
      </c>
      <c r="C24" s="677"/>
      <c r="D24" s="677"/>
      <c r="E24" s="677"/>
      <c r="F24" s="677"/>
      <c r="G24" s="677"/>
      <c r="H24" s="677"/>
      <c r="I24" s="677"/>
      <c r="J24" s="677"/>
      <c r="K24" s="677"/>
      <c r="L24" s="677"/>
      <c r="M24" s="677"/>
      <c r="N24" s="677"/>
      <c r="O24" s="677"/>
      <c r="P24" s="677"/>
      <c r="Q24" s="678"/>
      <c r="R24" s="679">
        <v>592983</v>
      </c>
      <c r="S24" s="680"/>
      <c r="T24" s="680"/>
      <c r="U24" s="680"/>
      <c r="V24" s="680"/>
      <c r="W24" s="680"/>
      <c r="X24" s="680"/>
      <c r="Y24" s="681"/>
      <c r="Z24" s="682">
        <v>2.1</v>
      </c>
      <c r="AA24" s="682"/>
      <c r="AB24" s="682"/>
      <c r="AC24" s="682"/>
      <c r="AD24" s="683" t="s">
        <v>246</v>
      </c>
      <c r="AE24" s="683"/>
      <c r="AF24" s="683"/>
      <c r="AG24" s="683"/>
      <c r="AH24" s="683"/>
      <c r="AI24" s="683"/>
      <c r="AJ24" s="683"/>
      <c r="AK24" s="683"/>
      <c r="AL24" s="684" t="s">
        <v>128</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246</v>
      </c>
      <c r="BP24" s="682"/>
      <c r="BQ24" s="682"/>
      <c r="BR24" s="682"/>
      <c r="BS24" s="688" t="s">
        <v>128</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15634786</v>
      </c>
      <c r="CS24" s="669"/>
      <c r="CT24" s="669"/>
      <c r="CU24" s="669"/>
      <c r="CV24" s="669"/>
      <c r="CW24" s="669"/>
      <c r="CX24" s="669"/>
      <c r="CY24" s="670"/>
      <c r="CZ24" s="673">
        <v>56.1</v>
      </c>
      <c r="DA24" s="674"/>
      <c r="DB24" s="674"/>
      <c r="DC24" s="693"/>
      <c r="DD24" s="712">
        <v>7328875</v>
      </c>
      <c r="DE24" s="669"/>
      <c r="DF24" s="669"/>
      <c r="DG24" s="669"/>
      <c r="DH24" s="669"/>
      <c r="DI24" s="669"/>
      <c r="DJ24" s="669"/>
      <c r="DK24" s="670"/>
      <c r="DL24" s="712">
        <v>7286928</v>
      </c>
      <c r="DM24" s="669"/>
      <c r="DN24" s="669"/>
      <c r="DO24" s="669"/>
      <c r="DP24" s="669"/>
      <c r="DQ24" s="669"/>
      <c r="DR24" s="669"/>
      <c r="DS24" s="669"/>
      <c r="DT24" s="669"/>
      <c r="DU24" s="669"/>
      <c r="DV24" s="670"/>
      <c r="DW24" s="673">
        <v>55</v>
      </c>
      <c r="DX24" s="674"/>
      <c r="DY24" s="674"/>
      <c r="DZ24" s="674"/>
      <c r="EA24" s="674"/>
      <c r="EB24" s="674"/>
      <c r="EC24" s="675"/>
    </row>
    <row r="25" spans="2:133" ht="11.25" customHeight="1">
      <c r="B25" s="676" t="s">
        <v>294</v>
      </c>
      <c r="C25" s="677"/>
      <c r="D25" s="677"/>
      <c r="E25" s="677"/>
      <c r="F25" s="677"/>
      <c r="G25" s="677"/>
      <c r="H25" s="677"/>
      <c r="I25" s="677"/>
      <c r="J25" s="677"/>
      <c r="K25" s="677"/>
      <c r="L25" s="677"/>
      <c r="M25" s="677"/>
      <c r="N25" s="677"/>
      <c r="O25" s="677"/>
      <c r="P25" s="677"/>
      <c r="Q25" s="678"/>
      <c r="R25" s="679">
        <v>1211760</v>
      </c>
      <c r="S25" s="680"/>
      <c r="T25" s="680"/>
      <c r="U25" s="680"/>
      <c r="V25" s="680"/>
      <c r="W25" s="680"/>
      <c r="X25" s="680"/>
      <c r="Y25" s="681"/>
      <c r="Z25" s="682">
        <v>4.2</v>
      </c>
      <c r="AA25" s="682"/>
      <c r="AB25" s="682"/>
      <c r="AC25" s="682"/>
      <c r="AD25" s="683">
        <v>26858</v>
      </c>
      <c r="AE25" s="683"/>
      <c r="AF25" s="683"/>
      <c r="AG25" s="683"/>
      <c r="AH25" s="683"/>
      <c r="AI25" s="683"/>
      <c r="AJ25" s="683"/>
      <c r="AK25" s="683"/>
      <c r="AL25" s="684">
        <v>0.2</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246</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3142424</v>
      </c>
      <c r="CS25" s="715"/>
      <c r="CT25" s="715"/>
      <c r="CU25" s="715"/>
      <c r="CV25" s="715"/>
      <c r="CW25" s="715"/>
      <c r="CX25" s="715"/>
      <c r="CY25" s="716"/>
      <c r="CZ25" s="684">
        <v>11.3</v>
      </c>
      <c r="DA25" s="713"/>
      <c r="DB25" s="713"/>
      <c r="DC25" s="717"/>
      <c r="DD25" s="688">
        <v>2922669</v>
      </c>
      <c r="DE25" s="715"/>
      <c r="DF25" s="715"/>
      <c r="DG25" s="715"/>
      <c r="DH25" s="715"/>
      <c r="DI25" s="715"/>
      <c r="DJ25" s="715"/>
      <c r="DK25" s="716"/>
      <c r="DL25" s="688">
        <v>2881255</v>
      </c>
      <c r="DM25" s="715"/>
      <c r="DN25" s="715"/>
      <c r="DO25" s="715"/>
      <c r="DP25" s="715"/>
      <c r="DQ25" s="715"/>
      <c r="DR25" s="715"/>
      <c r="DS25" s="715"/>
      <c r="DT25" s="715"/>
      <c r="DU25" s="715"/>
      <c r="DV25" s="716"/>
      <c r="DW25" s="684">
        <v>21.7</v>
      </c>
      <c r="DX25" s="713"/>
      <c r="DY25" s="713"/>
      <c r="DZ25" s="713"/>
      <c r="EA25" s="713"/>
      <c r="EB25" s="713"/>
      <c r="EC25" s="714"/>
    </row>
    <row r="26" spans="2:133" ht="11.25" customHeight="1">
      <c r="B26" s="676" t="s">
        <v>297</v>
      </c>
      <c r="C26" s="677"/>
      <c r="D26" s="677"/>
      <c r="E26" s="677"/>
      <c r="F26" s="677"/>
      <c r="G26" s="677"/>
      <c r="H26" s="677"/>
      <c r="I26" s="677"/>
      <c r="J26" s="677"/>
      <c r="K26" s="677"/>
      <c r="L26" s="677"/>
      <c r="M26" s="677"/>
      <c r="N26" s="677"/>
      <c r="O26" s="677"/>
      <c r="P26" s="677"/>
      <c r="Q26" s="678"/>
      <c r="R26" s="679">
        <v>129679</v>
      </c>
      <c r="S26" s="680"/>
      <c r="T26" s="680"/>
      <c r="U26" s="680"/>
      <c r="V26" s="680"/>
      <c r="W26" s="680"/>
      <c r="X26" s="680"/>
      <c r="Y26" s="681"/>
      <c r="Z26" s="682">
        <v>0.5</v>
      </c>
      <c r="AA26" s="682"/>
      <c r="AB26" s="682"/>
      <c r="AC26" s="682"/>
      <c r="AD26" s="683" t="s">
        <v>128</v>
      </c>
      <c r="AE26" s="683"/>
      <c r="AF26" s="683"/>
      <c r="AG26" s="683"/>
      <c r="AH26" s="683"/>
      <c r="AI26" s="683"/>
      <c r="AJ26" s="683"/>
      <c r="AK26" s="683"/>
      <c r="AL26" s="684" t="s">
        <v>128</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246</v>
      </c>
      <c r="BH26" s="680"/>
      <c r="BI26" s="680"/>
      <c r="BJ26" s="680"/>
      <c r="BK26" s="680"/>
      <c r="BL26" s="680"/>
      <c r="BM26" s="680"/>
      <c r="BN26" s="681"/>
      <c r="BO26" s="682" t="s">
        <v>246</v>
      </c>
      <c r="BP26" s="682"/>
      <c r="BQ26" s="682"/>
      <c r="BR26" s="682"/>
      <c r="BS26" s="688" t="s">
        <v>246</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2193365</v>
      </c>
      <c r="CS26" s="680"/>
      <c r="CT26" s="680"/>
      <c r="CU26" s="680"/>
      <c r="CV26" s="680"/>
      <c r="CW26" s="680"/>
      <c r="CX26" s="680"/>
      <c r="CY26" s="681"/>
      <c r="CZ26" s="684">
        <v>7.9</v>
      </c>
      <c r="DA26" s="713"/>
      <c r="DB26" s="713"/>
      <c r="DC26" s="717"/>
      <c r="DD26" s="688">
        <v>1998910</v>
      </c>
      <c r="DE26" s="680"/>
      <c r="DF26" s="680"/>
      <c r="DG26" s="680"/>
      <c r="DH26" s="680"/>
      <c r="DI26" s="680"/>
      <c r="DJ26" s="680"/>
      <c r="DK26" s="681"/>
      <c r="DL26" s="688" t="s">
        <v>246</v>
      </c>
      <c r="DM26" s="680"/>
      <c r="DN26" s="680"/>
      <c r="DO26" s="680"/>
      <c r="DP26" s="680"/>
      <c r="DQ26" s="680"/>
      <c r="DR26" s="680"/>
      <c r="DS26" s="680"/>
      <c r="DT26" s="680"/>
      <c r="DU26" s="680"/>
      <c r="DV26" s="681"/>
      <c r="DW26" s="684" t="s">
        <v>246</v>
      </c>
      <c r="DX26" s="713"/>
      <c r="DY26" s="713"/>
      <c r="DZ26" s="713"/>
      <c r="EA26" s="713"/>
      <c r="EB26" s="713"/>
      <c r="EC26" s="714"/>
    </row>
    <row r="27" spans="2:133" ht="11.25" customHeight="1">
      <c r="B27" s="676" t="s">
        <v>300</v>
      </c>
      <c r="C27" s="677"/>
      <c r="D27" s="677"/>
      <c r="E27" s="677"/>
      <c r="F27" s="677"/>
      <c r="G27" s="677"/>
      <c r="H27" s="677"/>
      <c r="I27" s="677"/>
      <c r="J27" s="677"/>
      <c r="K27" s="677"/>
      <c r="L27" s="677"/>
      <c r="M27" s="677"/>
      <c r="N27" s="677"/>
      <c r="O27" s="677"/>
      <c r="P27" s="677"/>
      <c r="Q27" s="678"/>
      <c r="R27" s="679">
        <v>6706822</v>
      </c>
      <c r="S27" s="680"/>
      <c r="T27" s="680"/>
      <c r="U27" s="680"/>
      <c r="V27" s="680"/>
      <c r="W27" s="680"/>
      <c r="X27" s="680"/>
      <c r="Y27" s="681"/>
      <c r="Z27" s="682">
        <v>23.4</v>
      </c>
      <c r="AA27" s="682"/>
      <c r="AB27" s="682"/>
      <c r="AC27" s="682"/>
      <c r="AD27" s="683" t="s">
        <v>246</v>
      </c>
      <c r="AE27" s="683"/>
      <c r="AF27" s="683"/>
      <c r="AG27" s="683"/>
      <c r="AH27" s="683"/>
      <c r="AI27" s="683"/>
      <c r="AJ27" s="683"/>
      <c r="AK27" s="683"/>
      <c r="AL27" s="684" t="s">
        <v>128</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5172224</v>
      </c>
      <c r="BH27" s="680"/>
      <c r="BI27" s="680"/>
      <c r="BJ27" s="680"/>
      <c r="BK27" s="680"/>
      <c r="BL27" s="680"/>
      <c r="BM27" s="680"/>
      <c r="BN27" s="681"/>
      <c r="BO27" s="682">
        <v>100</v>
      </c>
      <c r="BP27" s="682"/>
      <c r="BQ27" s="682"/>
      <c r="BR27" s="682"/>
      <c r="BS27" s="688">
        <v>204261</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9987514</v>
      </c>
      <c r="CS27" s="715"/>
      <c r="CT27" s="715"/>
      <c r="CU27" s="715"/>
      <c r="CV27" s="715"/>
      <c r="CW27" s="715"/>
      <c r="CX27" s="715"/>
      <c r="CY27" s="716"/>
      <c r="CZ27" s="684">
        <v>35.799999999999997</v>
      </c>
      <c r="DA27" s="713"/>
      <c r="DB27" s="713"/>
      <c r="DC27" s="717"/>
      <c r="DD27" s="688">
        <v>2431912</v>
      </c>
      <c r="DE27" s="715"/>
      <c r="DF27" s="715"/>
      <c r="DG27" s="715"/>
      <c r="DH27" s="715"/>
      <c r="DI27" s="715"/>
      <c r="DJ27" s="715"/>
      <c r="DK27" s="716"/>
      <c r="DL27" s="688">
        <v>2431379</v>
      </c>
      <c r="DM27" s="715"/>
      <c r="DN27" s="715"/>
      <c r="DO27" s="715"/>
      <c r="DP27" s="715"/>
      <c r="DQ27" s="715"/>
      <c r="DR27" s="715"/>
      <c r="DS27" s="715"/>
      <c r="DT27" s="715"/>
      <c r="DU27" s="715"/>
      <c r="DV27" s="716"/>
      <c r="DW27" s="684">
        <v>18.3</v>
      </c>
      <c r="DX27" s="713"/>
      <c r="DY27" s="713"/>
      <c r="DZ27" s="713"/>
      <c r="EA27" s="713"/>
      <c r="EB27" s="713"/>
      <c r="EC27" s="714"/>
    </row>
    <row r="28" spans="2:133" ht="11.25" customHeight="1">
      <c r="B28" s="721" t="s">
        <v>303</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246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2504848</v>
      </c>
      <c r="CS28" s="680"/>
      <c r="CT28" s="680"/>
      <c r="CU28" s="680"/>
      <c r="CV28" s="680"/>
      <c r="CW28" s="680"/>
      <c r="CX28" s="680"/>
      <c r="CY28" s="681"/>
      <c r="CZ28" s="684">
        <v>9</v>
      </c>
      <c r="DA28" s="713"/>
      <c r="DB28" s="713"/>
      <c r="DC28" s="717"/>
      <c r="DD28" s="688">
        <v>1974294</v>
      </c>
      <c r="DE28" s="680"/>
      <c r="DF28" s="680"/>
      <c r="DG28" s="680"/>
      <c r="DH28" s="680"/>
      <c r="DI28" s="680"/>
      <c r="DJ28" s="680"/>
      <c r="DK28" s="681"/>
      <c r="DL28" s="688">
        <v>1974294</v>
      </c>
      <c r="DM28" s="680"/>
      <c r="DN28" s="680"/>
      <c r="DO28" s="680"/>
      <c r="DP28" s="680"/>
      <c r="DQ28" s="680"/>
      <c r="DR28" s="680"/>
      <c r="DS28" s="680"/>
      <c r="DT28" s="680"/>
      <c r="DU28" s="680"/>
      <c r="DV28" s="681"/>
      <c r="DW28" s="684">
        <v>14.9</v>
      </c>
      <c r="DX28" s="713"/>
      <c r="DY28" s="713"/>
      <c r="DZ28" s="713"/>
      <c r="EA28" s="713"/>
      <c r="EB28" s="713"/>
      <c r="EC28" s="714"/>
    </row>
    <row r="29" spans="2:133" ht="11.25" customHeight="1">
      <c r="B29" s="676" t="s">
        <v>305</v>
      </c>
      <c r="C29" s="677"/>
      <c r="D29" s="677"/>
      <c r="E29" s="677"/>
      <c r="F29" s="677"/>
      <c r="G29" s="677"/>
      <c r="H29" s="677"/>
      <c r="I29" s="677"/>
      <c r="J29" s="677"/>
      <c r="K29" s="677"/>
      <c r="L29" s="677"/>
      <c r="M29" s="677"/>
      <c r="N29" s="677"/>
      <c r="O29" s="677"/>
      <c r="P29" s="677"/>
      <c r="Q29" s="678"/>
      <c r="R29" s="679">
        <v>1909991</v>
      </c>
      <c r="S29" s="680"/>
      <c r="T29" s="680"/>
      <c r="U29" s="680"/>
      <c r="V29" s="680"/>
      <c r="W29" s="680"/>
      <c r="X29" s="680"/>
      <c r="Y29" s="681"/>
      <c r="Z29" s="682">
        <v>6.7</v>
      </c>
      <c r="AA29" s="682"/>
      <c r="AB29" s="682"/>
      <c r="AC29" s="682"/>
      <c r="AD29" s="683" t="s">
        <v>246</v>
      </c>
      <c r="AE29" s="683"/>
      <c r="AF29" s="683"/>
      <c r="AG29" s="683"/>
      <c r="AH29" s="683"/>
      <c r="AI29" s="683"/>
      <c r="AJ29" s="683"/>
      <c r="AK29" s="683"/>
      <c r="AL29" s="684" t="s">
        <v>128</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70</v>
      </c>
      <c r="CG29" s="695"/>
      <c r="CH29" s="695"/>
      <c r="CI29" s="695"/>
      <c r="CJ29" s="695"/>
      <c r="CK29" s="695"/>
      <c r="CL29" s="695"/>
      <c r="CM29" s="695"/>
      <c r="CN29" s="695"/>
      <c r="CO29" s="695"/>
      <c r="CP29" s="695"/>
      <c r="CQ29" s="696"/>
      <c r="CR29" s="679">
        <v>2504793</v>
      </c>
      <c r="CS29" s="715"/>
      <c r="CT29" s="715"/>
      <c r="CU29" s="715"/>
      <c r="CV29" s="715"/>
      <c r="CW29" s="715"/>
      <c r="CX29" s="715"/>
      <c r="CY29" s="716"/>
      <c r="CZ29" s="684">
        <v>9</v>
      </c>
      <c r="DA29" s="713"/>
      <c r="DB29" s="713"/>
      <c r="DC29" s="717"/>
      <c r="DD29" s="688">
        <v>1974239</v>
      </c>
      <c r="DE29" s="715"/>
      <c r="DF29" s="715"/>
      <c r="DG29" s="715"/>
      <c r="DH29" s="715"/>
      <c r="DI29" s="715"/>
      <c r="DJ29" s="715"/>
      <c r="DK29" s="716"/>
      <c r="DL29" s="688">
        <v>1974239</v>
      </c>
      <c r="DM29" s="715"/>
      <c r="DN29" s="715"/>
      <c r="DO29" s="715"/>
      <c r="DP29" s="715"/>
      <c r="DQ29" s="715"/>
      <c r="DR29" s="715"/>
      <c r="DS29" s="715"/>
      <c r="DT29" s="715"/>
      <c r="DU29" s="715"/>
      <c r="DV29" s="716"/>
      <c r="DW29" s="684">
        <v>14.9</v>
      </c>
      <c r="DX29" s="713"/>
      <c r="DY29" s="713"/>
      <c r="DZ29" s="713"/>
      <c r="EA29" s="713"/>
      <c r="EB29" s="713"/>
      <c r="EC29" s="714"/>
    </row>
    <row r="30" spans="2:133" ht="11.25" customHeight="1">
      <c r="B30" s="676" t="s">
        <v>309</v>
      </c>
      <c r="C30" s="677"/>
      <c r="D30" s="677"/>
      <c r="E30" s="677"/>
      <c r="F30" s="677"/>
      <c r="G30" s="677"/>
      <c r="H30" s="677"/>
      <c r="I30" s="677"/>
      <c r="J30" s="677"/>
      <c r="K30" s="677"/>
      <c r="L30" s="677"/>
      <c r="M30" s="677"/>
      <c r="N30" s="677"/>
      <c r="O30" s="677"/>
      <c r="P30" s="677"/>
      <c r="Q30" s="678"/>
      <c r="R30" s="679">
        <v>227601</v>
      </c>
      <c r="S30" s="680"/>
      <c r="T30" s="680"/>
      <c r="U30" s="680"/>
      <c r="V30" s="680"/>
      <c r="W30" s="680"/>
      <c r="X30" s="680"/>
      <c r="Y30" s="681"/>
      <c r="Z30" s="682">
        <v>0.8</v>
      </c>
      <c r="AA30" s="682"/>
      <c r="AB30" s="682"/>
      <c r="AC30" s="682"/>
      <c r="AD30" s="683">
        <v>39826</v>
      </c>
      <c r="AE30" s="683"/>
      <c r="AF30" s="683"/>
      <c r="AG30" s="683"/>
      <c r="AH30" s="683"/>
      <c r="AI30" s="683"/>
      <c r="AJ30" s="683"/>
      <c r="AK30" s="683"/>
      <c r="AL30" s="684">
        <v>0.3</v>
      </c>
      <c r="AM30" s="685"/>
      <c r="AN30" s="685"/>
      <c r="AO30" s="686"/>
      <c r="AP30" s="727" t="s">
        <v>310</v>
      </c>
      <c r="AQ30" s="728"/>
      <c r="AR30" s="728"/>
      <c r="AS30" s="728"/>
      <c r="AT30" s="733" t="s">
        <v>311</v>
      </c>
      <c r="AU30" s="230"/>
      <c r="AV30" s="230"/>
      <c r="AW30" s="230"/>
      <c r="AX30" s="665" t="s">
        <v>188</v>
      </c>
      <c r="AY30" s="666"/>
      <c r="AZ30" s="666"/>
      <c r="BA30" s="666"/>
      <c r="BB30" s="666"/>
      <c r="BC30" s="666"/>
      <c r="BD30" s="666"/>
      <c r="BE30" s="666"/>
      <c r="BF30" s="667"/>
      <c r="BG30" s="739">
        <v>98.8</v>
      </c>
      <c r="BH30" s="740"/>
      <c r="BI30" s="740"/>
      <c r="BJ30" s="740"/>
      <c r="BK30" s="740"/>
      <c r="BL30" s="740"/>
      <c r="BM30" s="674">
        <v>94.5</v>
      </c>
      <c r="BN30" s="740"/>
      <c r="BO30" s="740"/>
      <c r="BP30" s="740"/>
      <c r="BQ30" s="741"/>
      <c r="BR30" s="739">
        <v>98.7</v>
      </c>
      <c r="BS30" s="740"/>
      <c r="BT30" s="740"/>
      <c r="BU30" s="740"/>
      <c r="BV30" s="740"/>
      <c r="BW30" s="740"/>
      <c r="BX30" s="674">
        <v>93.8</v>
      </c>
      <c r="BY30" s="740"/>
      <c r="BZ30" s="740"/>
      <c r="CA30" s="740"/>
      <c r="CB30" s="741"/>
      <c r="CD30" s="744"/>
      <c r="CE30" s="745"/>
      <c r="CF30" s="694" t="s">
        <v>312</v>
      </c>
      <c r="CG30" s="695"/>
      <c r="CH30" s="695"/>
      <c r="CI30" s="695"/>
      <c r="CJ30" s="695"/>
      <c r="CK30" s="695"/>
      <c r="CL30" s="695"/>
      <c r="CM30" s="695"/>
      <c r="CN30" s="695"/>
      <c r="CO30" s="695"/>
      <c r="CP30" s="695"/>
      <c r="CQ30" s="696"/>
      <c r="CR30" s="679">
        <v>2298859</v>
      </c>
      <c r="CS30" s="680"/>
      <c r="CT30" s="680"/>
      <c r="CU30" s="680"/>
      <c r="CV30" s="680"/>
      <c r="CW30" s="680"/>
      <c r="CX30" s="680"/>
      <c r="CY30" s="681"/>
      <c r="CZ30" s="684">
        <v>8.1999999999999993</v>
      </c>
      <c r="DA30" s="713"/>
      <c r="DB30" s="713"/>
      <c r="DC30" s="717"/>
      <c r="DD30" s="688">
        <v>1818798</v>
      </c>
      <c r="DE30" s="680"/>
      <c r="DF30" s="680"/>
      <c r="DG30" s="680"/>
      <c r="DH30" s="680"/>
      <c r="DI30" s="680"/>
      <c r="DJ30" s="680"/>
      <c r="DK30" s="681"/>
      <c r="DL30" s="688">
        <v>1818798</v>
      </c>
      <c r="DM30" s="680"/>
      <c r="DN30" s="680"/>
      <c r="DO30" s="680"/>
      <c r="DP30" s="680"/>
      <c r="DQ30" s="680"/>
      <c r="DR30" s="680"/>
      <c r="DS30" s="680"/>
      <c r="DT30" s="680"/>
      <c r="DU30" s="680"/>
      <c r="DV30" s="681"/>
      <c r="DW30" s="684">
        <v>13.7</v>
      </c>
      <c r="DX30" s="713"/>
      <c r="DY30" s="713"/>
      <c r="DZ30" s="713"/>
      <c r="EA30" s="713"/>
      <c r="EB30" s="713"/>
      <c r="EC30" s="714"/>
    </row>
    <row r="31" spans="2:133" ht="11.25" customHeight="1">
      <c r="B31" s="676" t="s">
        <v>313</v>
      </c>
      <c r="C31" s="677"/>
      <c r="D31" s="677"/>
      <c r="E31" s="677"/>
      <c r="F31" s="677"/>
      <c r="G31" s="677"/>
      <c r="H31" s="677"/>
      <c r="I31" s="677"/>
      <c r="J31" s="677"/>
      <c r="K31" s="677"/>
      <c r="L31" s="677"/>
      <c r="M31" s="677"/>
      <c r="N31" s="677"/>
      <c r="O31" s="677"/>
      <c r="P31" s="677"/>
      <c r="Q31" s="678"/>
      <c r="R31" s="679">
        <v>137003</v>
      </c>
      <c r="S31" s="680"/>
      <c r="T31" s="680"/>
      <c r="U31" s="680"/>
      <c r="V31" s="680"/>
      <c r="W31" s="680"/>
      <c r="X31" s="680"/>
      <c r="Y31" s="681"/>
      <c r="Z31" s="682">
        <v>0.5</v>
      </c>
      <c r="AA31" s="682"/>
      <c r="AB31" s="682"/>
      <c r="AC31" s="682"/>
      <c r="AD31" s="683" t="s">
        <v>246</v>
      </c>
      <c r="AE31" s="683"/>
      <c r="AF31" s="683"/>
      <c r="AG31" s="683"/>
      <c r="AH31" s="683"/>
      <c r="AI31" s="683"/>
      <c r="AJ31" s="683"/>
      <c r="AK31" s="683"/>
      <c r="AL31" s="684" t="s">
        <v>246</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99.2</v>
      </c>
      <c r="BH31" s="715"/>
      <c r="BI31" s="715"/>
      <c r="BJ31" s="715"/>
      <c r="BK31" s="715"/>
      <c r="BL31" s="715"/>
      <c r="BM31" s="685">
        <v>97.3</v>
      </c>
      <c r="BN31" s="737"/>
      <c r="BO31" s="737"/>
      <c r="BP31" s="737"/>
      <c r="BQ31" s="738"/>
      <c r="BR31" s="736">
        <v>99</v>
      </c>
      <c r="BS31" s="715"/>
      <c r="BT31" s="715"/>
      <c r="BU31" s="715"/>
      <c r="BV31" s="715"/>
      <c r="BW31" s="715"/>
      <c r="BX31" s="685">
        <v>96.9</v>
      </c>
      <c r="BY31" s="737"/>
      <c r="BZ31" s="737"/>
      <c r="CA31" s="737"/>
      <c r="CB31" s="738"/>
      <c r="CD31" s="744"/>
      <c r="CE31" s="745"/>
      <c r="CF31" s="694" t="s">
        <v>316</v>
      </c>
      <c r="CG31" s="695"/>
      <c r="CH31" s="695"/>
      <c r="CI31" s="695"/>
      <c r="CJ31" s="695"/>
      <c r="CK31" s="695"/>
      <c r="CL31" s="695"/>
      <c r="CM31" s="695"/>
      <c r="CN31" s="695"/>
      <c r="CO31" s="695"/>
      <c r="CP31" s="695"/>
      <c r="CQ31" s="696"/>
      <c r="CR31" s="679">
        <v>205934</v>
      </c>
      <c r="CS31" s="715"/>
      <c r="CT31" s="715"/>
      <c r="CU31" s="715"/>
      <c r="CV31" s="715"/>
      <c r="CW31" s="715"/>
      <c r="CX31" s="715"/>
      <c r="CY31" s="716"/>
      <c r="CZ31" s="684">
        <v>0.7</v>
      </c>
      <c r="DA31" s="713"/>
      <c r="DB31" s="713"/>
      <c r="DC31" s="717"/>
      <c r="DD31" s="688">
        <v>155441</v>
      </c>
      <c r="DE31" s="715"/>
      <c r="DF31" s="715"/>
      <c r="DG31" s="715"/>
      <c r="DH31" s="715"/>
      <c r="DI31" s="715"/>
      <c r="DJ31" s="715"/>
      <c r="DK31" s="716"/>
      <c r="DL31" s="688">
        <v>155441</v>
      </c>
      <c r="DM31" s="715"/>
      <c r="DN31" s="715"/>
      <c r="DO31" s="715"/>
      <c r="DP31" s="715"/>
      <c r="DQ31" s="715"/>
      <c r="DR31" s="715"/>
      <c r="DS31" s="715"/>
      <c r="DT31" s="715"/>
      <c r="DU31" s="715"/>
      <c r="DV31" s="716"/>
      <c r="DW31" s="684">
        <v>1.2</v>
      </c>
      <c r="DX31" s="713"/>
      <c r="DY31" s="713"/>
      <c r="DZ31" s="713"/>
      <c r="EA31" s="713"/>
      <c r="EB31" s="713"/>
      <c r="EC31" s="714"/>
    </row>
    <row r="32" spans="2:133" ht="11.25" customHeight="1">
      <c r="B32" s="676" t="s">
        <v>317</v>
      </c>
      <c r="C32" s="677"/>
      <c r="D32" s="677"/>
      <c r="E32" s="677"/>
      <c r="F32" s="677"/>
      <c r="G32" s="677"/>
      <c r="H32" s="677"/>
      <c r="I32" s="677"/>
      <c r="J32" s="677"/>
      <c r="K32" s="677"/>
      <c r="L32" s="677"/>
      <c r="M32" s="677"/>
      <c r="N32" s="677"/>
      <c r="O32" s="677"/>
      <c r="P32" s="677"/>
      <c r="Q32" s="678"/>
      <c r="R32" s="679">
        <v>753266</v>
      </c>
      <c r="S32" s="680"/>
      <c r="T32" s="680"/>
      <c r="U32" s="680"/>
      <c r="V32" s="680"/>
      <c r="W32" s="680"/>
      <c r="X32" s="680"/>
      <c r="Y32" s="681"/>
      <c r="Z32" s="682">
        <v>2.6</v>
      </c>
      <c r="AA32" s="682"/>
      <c r="AB32" s="682"/>
      <c r="AC32" s="682"/>
      <c r="AD32" s="683" t="s">
        <v>246</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98.3</v>
      </c>
      <c r="BH32" s="749"/>
      <c r="BI32" s="749"/>
      <c r="BJ32" s="749"/>
      <c r="BK32" s="749"/>
      <c r="BL32" s="749"/>
      <c r="BM32" s="750">
        <v>91.4</v>
      </c>
      <c r="BN32" s="749"/>
      <c r="BO32" s="749"/>
      <c r="BP32" s="749"/>
      <c r="BQ32" s="751"/>
      <c r="BR32" s="748">
        <v>98.3</v>
      </c>
      <c r="BS32" s="749"/>
      <c r="BT32" s="749"/>
      <c r="BU32" s="749"/>
      <c r="BV32" s="749"/>
      <c r="BW32" s="749"/>
      <c r="BX32" s="750">
        <v>90.5</v>
      </c>
      <c r="BY32" s="749"/>
      <c r="BZ32" s="749"/>
      <c r="CA32" s="749"/>
      <c r="CB32" s="751"/>
      <c r="CD32" s="746"/>
      <c r="CE32" s="747"/>
      <c r="CF32" s="694" t="s">
        <v>319</v>
      </c>
      <c r="CG32" s="695"/>
      <c r="CH32" s="695"/>
      <c r="CI32" s="695"/>
      <c r="CJ32" s="695"/>
      <c r="CK32" s="695"/>
      <c r="CL32" s="695"/>
      <c r="CM32" s="695"/>
      <c r="CN32" s="695"/>
      <c r="CO32" s="695"/>
      <c r="CP32" s="695"/>
      <c r="CQ32" s="696"/>
      <c r="CR32" s="679">
        <v>55</v>
      </c>
      <c r="CS32" s="680"/>
      <c r="CT32" s="680"/>
      <c r="CU32" s="680"/>
      <c r="CV32" s="680"/>
      <c r="CW32" s="680"/>
      <c r="CX32" s="680"/>
      <c r="CY32" s="681"/>
      <c r="CZ32" s="684">
        <v>0</v>
      </c>
      <c r="DA32" s="713"/>
      <c r="DB32" s="713"/>
      <c r="DC32" s="717"/>
      <c r="DD32" s="688">
        <v>55</v>
      </c>
      <c r="DE32" s="680"/>
      <c r="DF32" s="680"/>
      <c r="DG32" s="680"/>
      <c r="DH32" s="680"/>
      <c r="DI32" s="680"/>
      <c r="DJ32" s="680"/>
      <c r="DK32" s="681"/>
      <c r="DL32" s="688">
        <v>55</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320</v>
      </c>
      <c r="C33" s="677"/>
      <c r="D33" s="677"/>
      <c r="E33" s="677"/>
      <c r="F33" s="677"/>
      <c r="G33" s="677"/>
      <c r="H33" s="677"/>
      <c r="I33" s="677"/>
      <c r="J33" s="677"/>
      <c r="K33" s="677"/>
      <c r="L33" s="677"/>
      <c r="M33" s="677"/>
      <c r="N33" s="677"/>
      <c r="O33" s="677"/>
      <c r="P33" s="677"/>
      <c r="Q33" s="678"/>
      <c r="R33" s="679">
        <v>419478</v>
      </c>
      <c r="S33" s="680"/>
      <c r="T33" s="680"/>
      <c r="U33" s="680"/>
      <c r="V33" s="680"/>
      <c r="W33" s="680"/>
      <c r="X33" s="680"/>
      <c r="Y33" s="681"/>
      <c r="Z33" s="682">
        <v>1.5</v>
      </c>
      <c r="AA33" s="682"/>
      <c r="AB33" s="682"/>
      <c r="AC33" s="682"/>
      <c r="AD33" s="683" t="s">
        <v>246</v>
      </c>
      <c r="AE33" s="683"/>
      <c r="AF33" s="683"/>
      <c r="AG33" s="683"/>
      <c r="AH33" s="683"/>
      <c r="AI33" s="683"/>
      <c r="AJ33" s="683"/>
      <c r="AK33" s="683"/>
      <c r="AL33" s="684" t="s">
        <v>246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9494174</v>
      </c>
      <c r="CS33" s="715"/>
      <c r="CT33" s="715"/>
      <c r="CU33" s="715"/>
      <c r="CV33" s="715"/>
      <c r="CW33" s="715"/>
      <c r="CX33" s="715"/>
      <c r="CY33" s="716"/>
      <c r="CZ33" s="684">
        <v>34.1</v>
      </c>
      <c r="DA33" s="713"/>
      <c r="DB33" s="713"/>
      <c r="DC33" s="717"/>
      <c r="DD33" s="688">
        <v>7081689</v>
      </c>
      <c r="DE33" s="715"/>
      <c r="DF33" s="715"/>
      <c r="DG33" s="715"/>
      <c r="DH33" s="715"/>
      <c r="DI33" s="715"/>
      <c r="DJ33" s="715"/>
      <c r="DK33" s="716"/>
      <c r="DL33" s="688">
        <v>5929661</v>
      </c>
      <c r="DM33" s="715"/>
      <c r="DN33" s="715"/>
      <c r="DO33" s="715"/>
      <c r="DP33" s="715"/>
      <c r="DQ33" s="715"/>
      <c r="DR33" s="715"/>
      <c r="DS33" s="715"/>
      <c r="DT33" s="715"/>
      <c r="DU33" s="715"/>
      <c r="DV33" s="716"/>
      <c r="DW33" s="684">
        <v>44.7</v>
      </c>
      <c r="DX33" s="713"/>
      <c r="DY33" s="713"/>
      <c r="DZ33" s="713"/>
      <c r="EA33" s="713"/>
      <c r="EB33" s="713"/>
      <c r="EC33" s="714"/>
    </row>
    <row r="34" spans="2:133" ht="11.25" customHeight="1">
      <c r="B34" s="676" t="s">
        <v>322</v>
      </c>
      <c r="C34" s="677"/>
      <c r="D34" s="677"/>
      <c r="E34" s="677"/>
      <c r="F34" s="677"/>
      <c r="G34" s="677"/>
      <c r="H34" s="677"/>
      <c r="I34" s="677"/>
      <c r="J34" s="677"/>
      <c r="K34" s="677"/>
      <c r="L34" s="677"/>
      <c r="M34" s="677"/>
      <c r="N34" s="677"/>
      <c r="O34" s="677"/>
      <c r="P34" s="677"/>
      <c r="Q34" s="678"/>
      <c r="R34" s="679">
        <v>771267</v>
      </c>
      <c r="S34" s="680"/>
      <c r="T34" s="680"/>
      <c r="U34" s="680"/>
      <c r="V34" s="680"/>
      <c r="W34" s="680"/>
      <c r="X34" s="680"/>
      <c r="Y34" s="681"/>
      <c r="Z34" s="682">
        <v>2.7</v>
      </c>
      <c r="AA34" s="682"/>
      <c r="AB34" s="682"/>
      <c r="AC34" s="682"/>
      <c r="AD34" s="683">
        <v>3122</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3182931</v>
      </c>
      <c r="CS34" s="680"/>
      <c r="CT34" s="680"/>
      <c r="CU34" s="680"/>
      <c r="CV34" s="680"/>
      <c r="CW34" s="680"/>
      <c r="CX34" s="680"/>
      <c r="CY34" s="681"/>
      <c r="CZ34" s="684">
        <v>11.4</v>
      </c>
      <c r="DA34" s="713"/>
      <c r="DB34" s="713"/>
      <c r="DC34" s="717"/>
      <c r="DD34" s="688">
        <v>1923284</v>
      </c>
      <c r="DE34" s="680"/>
      <c r="DF34" s="680"/>
      <c r="DG34" s="680"/>
      <c r="DH34" s="680"/>
      <c r="DI34" s="680"/>
      <c r="DJ34" s="680"/>
      <c r="DK34" s="681"/>
      <c r="DL34" s="688">
        <v>1806323</v>
      </c>
      <c r="DM34" s="680"/>
      <c r="DN34" s="680"/>
      <c r="DO34" s="680"/>
      <c r="DP34" s="680"/>
      <c r="DQ34" s="680"/>
      <c r="DR34" s="680"/>
      <c r="DS34" s="680"/>
      <c r="DT34" s="680"/>
      <c r="DU34" s="680"/>
      <c r="DV34" s="681"/>
      <c r="DW34" s="684">
        <v>13.6</v>
      </c>
      <c r="DX34" s="713"/>
      <c r="DY34" s="713"/>
      <c r="DZ34" s="713"/>
      <c r="EA34" s="713"/>
      <c r="EB34" s="713"/>
      <c r="EC34" s="714"/>
    </row>
    <row r="35" spans="2:133" ht="11.25" customHeight="1">
      <c r="B35" s="676" t="s">
        <v>326</v>
      </c>
      <c r="C35" s="677"/>
      <c r="D35" s="677"/>
      <c r="E35" s="677"/>
      <c r="F35" s="677"/>
      <c r="G35" s="677"/>
      <c r="H35" s="677"/>
      <c r="I35" s="677"/>
      <c r="J35" s="677"/>
      <c r="K35" s="677"/>
      <c r="L35" s="677"/>
      <c r="M35" s="677"/>
      <c r="N35" s="677"/>
      <c r="O35" s="677"/>
      <c r="P35" s="677"/>
      <c r="Q35" s="678"/>
      <c r="R35" s="679">
        <v>2320539</v>
      </c>
      <c r="S35" s="680"/>
      <c r="T35" s="680"/>
      <c r="U35" s="680"/>
      <c r="V35" s="680"/>
      <c r="W35" s="680"/>
      <c r="X35" s="680"/>
      <c r="Y35" s="681"/>
      <c r="Z35" s="682">
        <v>8.1</v>
      </c>
      <c r="AA35" s="682"/>
      <c r="AB35" s="682"/>
      <c r="AC35" s="682"/>
      <c r="AD35" s="683" t="s">
        <v>128</v>
      </c>
      <c r="AE35" s="683"/>
      <c r="AF35" s="683"/>
      <c r="AG35" s="683"/>
      <c r="AH35" s="683"/>
      <c r="AI35" s="683"/>
      <c r="AJ35" s="683"/>
      <c r="AK35" s="683"/>
      <c r="AL35" s="684" t="s">
        <v>128</v>
      </c>
      <c r="AM35" s="685"/>
      <c r="AN35" s="685"/>
      <c r="AO35" s="686"/>
      <c r="AP35" s="234"/>
      <c r="AQ35" s="752" t="s">
        <v>327</v>
      </c>
      <c r="AR35" s="753"/>
      <c r="AS35" s="753"/>
      <c r="AT35" s="753"/>
      <c r="AU35" s="753"/>
      <c r="AV35" s="753"/>
      <c r="AW35" s="753"/>
      <c r="AX35" s="753"/>
      <c r="AY35" s="754"/>
      <c r="AZ35" s="668">
        <v>3195336</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438150</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226478</v>
      </c>
      <c r="CS35" s="715"/>
      <c r="CT35" s="715"/>
      <c r="CU35" s="715"/>
      <c r="CV35" s="715"/>
      <c r="CW35" s="715"/>
      <c r="CX35" s="715"/>
      <c r="CY35" s="716"/>
      <c r="CZ35" s="684">
        <v>0.8</v>
      </c>
      <c r="DA35" s="713"/>
      <c r="DB35" s="713"/>
      <c r="DC35" s="717"/>
      <c r="DD35" s="688">
        <v>180486</v>
      </c>
      <c r="DE35" s="715"/>
      <c r="DF35" s="715"/>
      <c r="DG35" s="715"/>
      <c r="DH35" s="715"/>
      <c r="DI35" s="715"/>
      <c r="DJ35" s="715"/>
      <c r="DK35" s="716"/>
      <c r="DL35" s="688">
        <v>180486</v>
      </c>
      <c r="DM35" s="715"/>
      <c r="DN35" s="715"/>
      <c r="DO35" s="715"/>
      <c r="DP35" s="715"/>
      <c r="DQ35" s="715"/>
      <c r="DR35" s="715"/>
      <c r="DS35" s="715"/>
      <c r="DT35" s="715"/>
      <c r="DU35" s="715"/>
      <c r="DV35" s="716"/>
      <c r="DW35" s="684">
        <v>1.4</v>
      </c>
      <c r="DX35" s="713"/>
      <c r="DY35" s="713"/>
      <c r="DZ35" s="713"/>
      <c r="EA35" s="713"/>
      <c r="EB35" s="713"/>
      <c r="EC35" s="714"/>
    </row>
    <row r="36" spans="2:133" ht="11.25" customHeight="1">
      <c r="B36" s="676" t="s">
        <v>330</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128</v>
      </c>
      <c r="AM36" s="685"/>
      <c r="AN36" s="685"/>
      <c r="AO36" s="686"/>
      <c r="AQ36" s="756" t="s">
        <v>331</v>
      </c>
      <c r="AR36" s="757"/>
      <c r="AS36" s="757"/>
      <c r="AT36" s="757"/>
      <c r="AU36" s="757"/>
      <c r="AV36" s="757"/>
      <c r="AW36" s="757"/>
      <c r="AX36" s="757"/>
      <c r="AY36" s="758"/>
      <c r="AZ36" s="679">
        <v>894476</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300939</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3462805</v>
      </c>
      <c r="CS36" s="680"/>
      <c r="CT36" s="680"/>
      <c r="CU36" s="680"/>
      <c r="CV36" s="680"/>
      <c r="CW36" s="680"/>
      <c r="CX36" s="680"/>
      <c r="CY36" s="681"/>
      <c r="CZ36" s="684">
        <v>12.4</v>
      </c>
      <c r="DA36" s="713"/>
      <c r="DB36" s="713"/>
      <c r="DC36" s="717"/>
      <c r="DD36" s="688">
        <v>3087422</v>
      </c>
      <c r="DE36" s="680"/>
      <c r="DF36" s="680"/>
      <c r="DG36" s="680"/>
      <c r="DH36" s="680"/>
      <c r="DI36" s="680"/>
      <c r="DJ36" s="680"/>
      <c r="DK36" s="681"/>
      <c r="DL36" s="688">
        <v>2246351</v>
      </c>
      <c r="DM36" s="680"/>
      <c r="DN36" s="680"/>
      <c r="DO36" s="680"/>
      <c r="DP36" s="680"/>
      <c r="DQ36" s="680"/>
      <c r="DR36" s="680"/>
      <c r="DS36" s="680"/>
      <c r="DT36" s="680"/>
      <c r="DU36" s="680"/>
      <c r="DV36" s="681"/>
      <c r="DW36" s="684">
        <v>17</v>
      </c>
      <c r="DX36" s="713"/>
      <c r="DY36" s="713"/>
      <c r="DZ36" s="713"/>
      <c r="EA36" s="713"/>
      <c r="EB36" s="713"/>
      <c r="EC36" s="714"/>
    </row>
    <row r="37" spans="2:133" ht="11.25" customHeight="1">
      <c r="B37" s="676" t="s">
        <v>334</v>
      </c>
      <c r="C37" s="677"/>
      <c r="D37" s="677"/>
      <c r="E37" s="677"/>
      <c r="F37" s="677"/>
      <c r="G37" s="677"/>
      <c r="H37" s="677"/>
      <c r="I37" s="677"/>
      <c r="J37" s="677"/>
      <c r="K37" s="677"/>
      <c r="L37" s="677"/>
      <c r="M37" s="677"/>
      <c r="N37" s="677"/>
      <c r="O37" s="677"/>
      <c r="P37" s="677"/>
      <c r="Q37" s="678"/>
      <c r="R37" s="679">
        <v>654539</v>
      </c>
      <c r="S37" s="680"/>
      <c r="T37" s="680"/>
      <c r="U37" s="680"/>
      <c r="V37" s="680"/>
      <c r="W37" s="680"/>
      <c r="X37" s="680"/>
      <c r="Y37" s="681"/>
      <c r="Z37" s="682">
        <v>2.2999999999999998</v>
      </c>
      <c r="AA37" s="682"/>
      <c r="AB37" s="682"/>
      <c r="AC37" s="682"/>
      <c r="AD37" s="683" t="s">
        <v>128</v>
      </c>
      <c r="AE37" s="683"/>
      <c r="AF37" s="683"/>
      <c r="AG37" s="683"/>
      <c r="AH37" s="683"/>
      <c r="AI37" s="683"/>
      <c r="AJ37" s="683"/>
      <c r="AK37" s="683"/>
      <c r="AL37" s="684" t="s">
        <v>246</v>
      </c>
      <c r="AM37" s="685"/>
      <c r="AN37" s="685"/>
      <c r="AO37" s="686"/>
      <c r="AQ37" s="756" t="s">
        <v>335</v>
      </c>
      <c r="AR37" s="757"/>
      <c r="AS37" s="757"/>
      <c r="AT37" s="757"/>
      <c r="AU37" s="757"/>
      <c r="AV37" s="757"/>
      <c r="AW37" s="757"/>
      <c r="AX37" s="757"/>
      <c r="AY37" s="758"/>
      <c r="AZ37" s="679">
        <v>1324</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6849</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1266735</v>
      </c>
      <c r="CS37" s="715"/>
      <c r="CT37" s="715"/>
      <c r="CU37" s="715"/>
      <c r="CV37" s="715"/>
      <c r="CW37" s="715"/>
      <c r="CX37" s="715"/>
      <c r="CY37" s="716"/>
      <c r="CZ37" s="684">
        <v>4.5</v>
      </c>
      <c r="DA37" s="713"/>
      <c r="DB37" s="713"/>
      <c r="DC37" s="717"/>
      <c r="DD37" s="688">
        <v>1249328</v>
      </c>
      <c r="DE37" s="715"/>
      <c r="DF37" s="715"/>
      <c r="DG37" s="715"/>
      <c r="DH37" s="715"/>
      <c r="DI37" s="715"/>
      <c r="DJ37" s="715"/>
      <c r="DK37" s="716"/>
      <c r="DL37" s="688">
        <v>1120659</v>
      </c>
      <c r="DM37" s="715"/>
      <c r="DN37" s="715"/>
      <c r="DO37" s="715"/>
      <c r="DP37" s="715"/>
      <c r="DQ37" s="715"/>
      <c r="DR37" s="715"/>
      <c r="DS37" s="715"/>
      <c r="DT37" s="715"/>
      <c r="DU37" s="715"/>
      <c r="DV37" s="716"/>
      <c r="DW37" s="684">
        <v>8.5</v>
      </c>
      <c r="DX37" s="713"/>
      <c r="DY37" s="713"/>
      <c r="DZ37" s="713"/>
      <c r="EA37" s="713"/>
      <c r="EB37" s="713"/>
      <c r="EC37" s="714"/>
    </row>
    <row r="38" spans="2:133" ht="11.25" customHeight="1">
      <c r="B38" s="724" t="s">
        <v>338</v>
      </c>
      <c r="C38" s="725"/>
      <c r="D38" s="725"/>
      <c r="E38" s="725"/>
      <c r="F38" s="725"/>
      <c r="G38" s="725"/>
      <c r="H38" s="725"/>
      <c r="I38" s="725"/>
      <c r="J38" s="725"/>
      <c r="K38" s="725"/>
      <c r="L38" s="725"/>
      <c r="M38" s="725"/>
      <c r="N38" s="725"/>
      <c r="O38" s="725"/>
      <c r="P38" s="725"/>
      <c r="Q38" s="726"/>
      <c r="R38" s="759">
        <v>28671809</v>
      </c>
      <c r="S38" s="760"/>
      <c r="T38" s="760"/>
      <c r="U38" s="760"/>
      <c r="V38" s="760"/>
      <c r="W38" s="760"/>
      <c r="X38" s="760"/>
      <c r="Y38" s="761"/>
      <c r="Z38" s="762">
        <v>100</v>
      </c>
      <c r="AA38" s="762"/>
      <c r="AB38" s="762"/>
      <c r="AC38" s="762"/>
      <c r="AD38" s="763">
        <v>12596881</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t="s">
        <v>246</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10563</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2299536</v>
      </c>
      <c r="CS38" s="680"/>
      <c r="CT38" s="680"/>
      <c r="CU38" s="680"/>
      <c r="CV38" s="680"/>
      <c r="CW38" s="680"/>
      <c r="CX38" s="680"/>
      <c r="CY38" s="681"/>
      <c r="CZ38" s="684">
        <v>8.3000000000000007</v>
      </c>
      <c r="DA38" s="713"/>
      <c r="DB38" s="713"/>
      <c r="DC38" s="717"/>
      <c r="DD38" s="688">
        <v>1849930</v>
      </c>
      <c r="DE38" s="680"/>
      <c r="DF38" s="680"/>
      <c r="DG38" s="680"/>
      <c r="DH38" s="680"/>
      <c r="DI38" s="680"/>
      <c r="DJ38" s="680"/>
      <c r="DK38" s="681"/>
      <c r="DL38" s="688">
        <v>1696501</v>
      </c>
      <c r="DM38" s="680"/>
      <c r="DN38" s="680"/>
      <c r="DO38" s="680"/>
      <c r="DP38" s="680"/>
      <c r="DQ38" s="680"/>
      <c r="DR38" s="680"/>
      <c r="DS38" s="680"/>
      <c r="DT38" s="680"/>
      <c r="DU38" s="680"/>
      <c r="DV38" s="681"/>
      <c r="DW38" s="684">
        <v>12.8</v>
      </c>
      <c r="DX38" s="713"/>
      <c r="DY38" s="713"/>
      <c r="DZ38" s="713"/>
      <c r="EA38" s="713"/>
      <c r="EB38" s="713"/>
      <c r="EC38" s="714"/>
    </row>
    <row r="39" spans="2:133" ht="11.25" customHeight="1">
      <c r="AQ39" s="756" t="s">
        <v>342</v>
      </c>
      <c r="AR39" s="757"/>
      <c r="AS39" s="757"/>
      <c r="AT39" s="757"/>
      <c r="AU39" s="757"/>
      <c r="AV39" s="757"/>
      <c r="AW39" s="757"/>
      <c r="AX39" s="757"/>
      <c r="AY39" s="758"/>
      <c r="AZ39" s="679" t="s">
        <v>128</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78</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154169</v>
      </c>
      <c r="CS39" s="715"/>
      <c r="CT39" s="715"/>
      <c r="CU39" s="715"/>
      <c r="CV39" s="715"/>
      <c r="CW39" s="715"/>
      <c r="CX39" s="715"/>
      <c r="CY39" s="716"/>
      <c r="CZ39" s="684">
        <v>0.6</v>
      </c>
      <c r="DA39" s="713"/>
      <c r="DB39" s="713"/>
      <c r="DC39" s="717"/>
      <c r="DD39" s="688">
        <v>40567</v>
      </c>
      <c r="DE39" s="715"/>
      <c r="DF39" s="715"/>
      <c r="DG39" s="715"/>
      <c r="DH39" s="715"/>
      <c r="DI39" s="715"/>
      <c r="DJ39" s="715"/>
      <c r="DK39" s="716"/>
      <c r="DL39" s="688" t="s">
        <v>128</v>
      </c>
      <c r="DM39" s="715"/>
      <c r="DN39" s="715"/>
      <c r="DO39" s="715"/>
      <c r="DP39" s="715"/>
      <c r="DQ39" s="715"/>
      <c r="DR39" s="715"/>
      <c r="DS39" s="715"/>
      <c r="DT39" s="715"/>
      <c r="DU39" s="715"/>
      <c r="DV39" s="716"/>
      <c r="DW39" s="684" t="s">
        <v>128</v>
      </c>
      <c r="DX39" s="713"/>
      <c r="DY39" s="713"/>
      <c r="DZ39" s="713"/>
      <c r="EA39" s="713"/>
      <c r="EB39" s="713"/>
      <c r="EC39" s="714"/>
    </row>
    <row r="40" spans="2:133" ht="11.25" customHeight="1">
      <c r="AQ40" s="756" t="s">
        <v>346</v>
      </c>
      <c r="AR40" s="757"/>
      <c r="AS40" s="757"/>
      <c r="AT40" s="757"/>
      <c r="AU40" s="757"/>
      <c r="AV40" s="757"/>
      <c r="AW40" s="757"/>
      <c r="AX40" s="757"/>
      <c r="AY40" s="758"/>
      <c r="AZ40" s="679">
        <v>624250</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246</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168255</v>
      </c>
      <c r="CS40" s="680"/>
      <c r="CT40" s="680"/>
      <c r="CU40" s="680"/>
      <c r="CV40" s="680"/>
      <c r="CW40" s="680"/>
      <c r="CX40" s="680"/>
      <c r="CY40" s="681"/>
      <c r="CZ40" s="684">
        <v>0.6</v>
      </c>
      <c r="DA40" s="713"/>
      <c r="DB40" s="713"/>
      <c r="DC40" s="717"/>
      <c r="DD40" s="688" t="s">
        <v>246</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c r="AQ41" s="766" t="s">
        <v>349</v>
      </c>
      <c r="AR41" s="767"/>
      <c r="AS41" s="767"/>
      <c r="AT41" s="767"/>
      <c r="AU41" s="767"/>
      <c r="AV41" s="767"/>
      <c r="AW41" s="767"/>
      <c r="AX41" s="767"/>
      <c r="AY41" s="768"/>
      <c r="AZ41" s="759">
        <v>1675286</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373</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246</v>
      </c>
      <c r="DA41" s="713"/>
      <c r="DB41" s="713"/>
      <c r="DC41" s="717"/>
      <c r="DD41" s="688" t="s">
        <v>246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2739173</v>
      </c>
      <c r="CS42" s="680"/>
      <c r="CT42" s="680"/>
      <c r="CU42" s="680"/>
      <c r="CV42" s="680"/>
      <c r="CW42" s="680"/>
      <c r="CX42" s="680"/>
      <c r="CY42" s="681"/>
      <c r="CZ42" s="684">
        <v>9.8000000000000007</v>
      </c>
      <c r="DA42" s="685"/>
      <c r="DB42" s="685"/>
      <c r="DC42" s="780"/>
      <c r="DD42" s="688">
        <v>481503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58307</v>
      </c>
      <c r="CS43" s="715"/>
      <c r="CT43" s="715"/>
      <c r="CU43" s="715"/>
      <c r="CV43" s="715"/>
      <c r="CW43" s="715"/>
      <c r="CX43" s="715"/>
      <c r="CY43" s="716"/>
      <c r="CZ43" s="684">
        <v>0.2</v>
      </c>
      <c r="DA43" s="713"/>
      <c r="DB43" s="713"/>
      <c r="DC43" s="717"/>
      <c r="DD43" s="688">
        <v>30913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356</v>
      </c>
      <c r="CD44" s="791" t="s">
        <v>308</v>
      </c>
      <c r="CE44" s="792"/>
      <c r="CF44" s="676" t="s">
        <v>357</v>
      </c>
      <c r="CG44" s="677"/>
      <c r="CH44" s="677"/>
      <c r="CI44" s="677"/>
      <c r="CJ44" s="677"/>
      <c r="CK44" s="677"/>
      <c r="CL44" s="677"/>
      <c r="CM44" s="677"/>
      <c r="CN44" s="677"/>
      <c r="CO44" s="677"/>
      <c r="CP44" s="677"/>
      <c r="CQ44" s="678"/>
      <c r="CR44" s="679">
        <v>2613777</v>
      </c>
      <c r="CS44" s="680"/>
      <c r="CT44" s="680"/>
      <c r="CU44" s="680"/>
      <c r="CV44" s="680"/>
      <c r="CW44" s="680"/>
      <c r="CX44" s="680"/>
      <c r="CY44" s="681"/>
      <c r="CZ44" s="684">
        <v>9.4</v>
      </c>
      <c r="DA44" s="685"/>
      <c r="DB44" s="685"/>
      <c r="DC44" s="780"/>
      <c r="DD44" s="688">
        <v>459637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358</v>
      </c>
      <c r="CG45" s="677"/>
      <c r="CH45" s="677"/>
      <c r="CI45" s="677"/>
      <c r="CJ45" s="677"/>
      <c r="CK45" s="677"/>
      <c r="CL45" s="677"/>
      <c r="CM45" s="677"/>
      <c r="CN45" s="677"/>
      <c r="CO45" s="677"/>
      <c r="CP45" s="677"/>
      <c r="CQ45" s="678"/>
      <c r="CR45" s="679">
        <v>1322630</v>
      </c>
      <c r="CS45" s="715"/>
      <c r="CT45" s="715"/>
      <c r="CU45" s="715"/>
      <c r="CV45" s="715"/>
      <c r="CW45" s="715"/>
      <c r="CX45" s="715"/>
      <c r="CY45" s="716"/>
      <c r="CZ45" s="684">
        <v>4.7</v>
      </c>
      <c r="DA45" s="713"/>
      <c r="DB45" s="713"/>
      <c r="DC45" s="717"/>
      <c r="DD45" s="688">
        <v>65674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359</v>
      </c>
      <c r="CG46" s="677"/>
      <c r="CH46" s="677"/>
      <c r="CI46" s="677"/>
      <c r="CJ46" s="677"/>
      <c r="CK46" s="677"/>
      <c r="CL46" s="677"/>
      <c r="CM46" s="677"/>
      <c r="CN46" s="677"/>
      <c r="CO46" s="677"/>
      <c r="CP46" s="677"/>
      <c r="CQ46" s="678"/>
      <c r="CR46" s="679">
        <v>1234673</v>
      </c>
      <c r="CS46" s="680"/>
      <c r="CT46" s="680"/>
      <c r="CU46" s="680"/>
      <c r="CV46" s="680"/>
      <c r="CW46" s="680"/>
      <c r="CX46" s="680"/>
      <c r="CY46" s="681"/>
      <c r="CZ46" s="684">
        <v>4.4000000000000004</v>
      </c>
      <c r="DA46" s="685"/>
      <c r="DB46" s="685"/>
      <c r="DC46" s="780"/>
      <c r="DD46" s="688">
        <v>388936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360</v>
      </c>
      <c r="CG47" s="677"/>
      <c r="CH47" s="677"/>
      <c r="CI47" s="677"/>
      <c r="CJ47" s="677"/>
      <c r="CK47" s="677"/>
      <c r="CL47" s="677"/>
      <c r="CM47" s="677"/>
      <c r="CN47" s="677"/>
      <c r="CO47" s="677"/>
      <c r="CP47" s="677"/>
      <c r="CQ47" s="678"/>
      <c r="CR47" s="679">
        <v>125396</v>
      </c>
      <c r="CS47" s="715"/>
      <c r="CT47" s="715"/>
      <c r="CU47" s="715"/>
      <c r="CV47" s="715"/>
      <c r="CW47" s="715"/>
      <c r="CX47" s="715"/>
      <c r="CY47" s="716"/>
      <c r="CZ47" s="684">
        <v>0.4</v>
      </c>
      <c r="DA47" s="713"/>
      <c r="DB47" s="713"/>
      <c r="DC47" s="717"/>
      <c r="DD47" s="688">
        <v>21866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361</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246</v>
      </c>
      <c r="DA48" s="685"/>
      <c r="DB48" s="685"/>
      <c r="DC48" s="780"/>
      <c r="DD48" s="688" t="s">
        <v>246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362</v>
      </c>
      <c r="CE49" s="725"/>
      <c r="CF49" s="725"/>
      <c r="CG49" s="725"/>
      <c r="CH49" s="725"/>
      <c r="CI49" s="725"/>
      <c r="CJ49" s="725"/>
      <c r="CK49" s="725"/>
      <c r="CL49" s="725"/>
      <c r="CM49" s="725"/>
      <c r="CN49" s="725"/>
      <c r="CO49" s="725"/>
      <c r="CP49" s="725"/>
      <c r="CQ49" s="726"/>
      <c r="CR49" s="759">
        <v>27868133</v>
      </c>
      <c r="CS49" s="749"/>
      <c r="CT49" s="749"/>
      <c r="CU49" s="749"/>
      <c r="CV49" s="749"/>
      <c r="CW49" s="749"/>
      <c r="CX49" s="749"/>
      <c r="CY49" s="781"/>
      <c r="CZ49" s="764">
        <v>100</v>
      </c>
      <c r="DA49" s="782"/>
      <c r="DB49" s="782"/>
      <c r="DC49" s="783"/>
      <c r="DD49" s="784">
        <v>14892067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Fcg9QeaRRLRMsD3APM5M3Upt302KU+flUupfLz/ylFLaXtvkhQuTaYYS8h/pJjLpJaRUA2QKL23bawySc5FwdA==" saltValue="Aj7qGucRRzlGYaruL/EoR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385</v>
      </c>
      <c r="C7" s="812"/>
      <c r="D7" s="812"/>
      <c r="E7" s="812"/>
      <c r="F7" s="812"/>
      <c r="G7" s="812"/>
      <c r="H7" s="812"/>
      <c r="I7" s="812"/>
      <c r="J7" s="812"/>
      <c r="K7" s="812"/>
      <c r="L7" s="812"/>
      <c r="M7" s="812"/>
      <c r="N7" s="812"/>
      <c r="O7" s="812"/>
      <c r="P7" s="813"/>
      <c r="Q7" s="814">
        <v>28316</v>
      </c>
      <c r="R7" s="815"/>
      <c r="S7" s="815"/>
      <c r="T7" s="815"/>
      <c r="U7" s="815"/>
      <c r="V7" s="815">
        <v>27566</v>
      </c>
      <c r="W7" s="815"/>
      <c r="X7" s="815"/>
      <c r="Y7" s="815"/>
      <c r="Z7" s="815"/>
      <c r="AA7" s="815">
        <v>750</v>
      </c>
      <c r="AB7" s="815"/>
      <c r="AC7" s="815"/>
      <c r="AD7" s="815"/>
      <c r="AE7" s="816"/>
      <c r="AF7" s="817">
        <v>573</v>
      </c>
      <c r="AG7" s="818"/>
      <c r="AH7" s="818"/>
      <c r="AI7" s="818"/>
      <c r="AJ7" s="819"/>
      <c r="AK7" s="854">
        <v>723</v>
      </c>
      <c r="AL7" s="855"/>
      <c r="AM7" s="855"/>
      <c r="AN7" s="855"/>
      <c r="AO7" s="855"/>
      <c r="AP7" s="855">
        <v>25154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584</v>
      </c>
      <c r="BT7" s="859"/>
      <c r="BU7" s="859"/>
      <c r="BV7" s="859"/>
      <c r="BW7" s="859"/>
      <c r="BX7" s="859"/>
      <c r="BY7" s="859"/>
      <c r="BZ7" s="859"/>
      <c r="CA7" s="859"/>
      <c r="CB7" s="859"/>
      <c r="CC7" s="859"/>
      <c r="CD7" s="859"/>
      <c r="CE7" s="859"/>
      <c r="CF7" s="859"/>
      <c r="CG7" s="860"/>
      <c r="CH7" s="851">
        <v>0</v>
      </c>
      <c r="CI7" s="852"/>
      <c r="CJ7" s="852"/>
      <c r="CK7" s="852"/>
      <c r="CL7" s="853"/>
      <c r="CM7" s="851">
        <v>174</v>
      </c>
      <c r="CN7" s="852"/>
      <c r="CO7" s="852"/>
      <c r="CP7" s="852"/>
      <c r="CQ7" s="853"/>
      <c r="CR7" s="851">
        <v>100</v>
      </c>
      <c r="CS7" s="852"/>
      <c r="CT7" s="852"/>
      <c r="CU7" s="852"/>
      <c r="CV7" s="853"/>
      <c r="CW7" s="851" t="s">
        <v>508</v>
      </c>
      <c r="CX7" s="852"/>
      <c r="CY7" s="852"/>
      <c r="CZ7" s="852"/>
      <c r="DA7" s="853"/>
      <c r="DB7" s="851" t="s">
        <v>508</v>
      </c>
      <c r="DC7" s="852"/>
      <c r="DD7" s="852"/>
      <c r="DE7" s="852"/>
      <c r="DF7" s="853"/>
      <c r="DG7" s="851" t="s">
        <v>508</v>
      </c>
      <c r="DH7" s="852"/>
      <c r="DI7" s="852"/>
      <c r="DJ7" s="852"/>
      <c r="DK7" s="853"/>
      <c r="DL7" s="851" t="s">
        <v>508</v>
      </c>
      <c r="DM7" s="852"/>
      <c r="DN7" s="852"/>
      <c r="DO7" s="852"/>
      <c r="DP7" s="853"/>
      <c r="DQ7" s="851" t="s">
        <v>508</v>
      </c>
      <c r="DR7" s="852"/>
      <c r="DS7" s="852"/>
      <c r="DT7" s="852"/>
      <c r="DU7" s="853"/>
      <c r="DV7" s="832"/>
      <c r="DW7" s="833"/>
      <c r="DX7" s="833"/>
      <c r="DY7" s="833"/>
      <c r="DZ7" s="834"/>
      <c r="EA7" s="254"/>
    </row>
    <row r="8" spans="1:131" s="255" customFormat="1" ht="26.25" customHeight="1">
      <c r="A8" s="261">
        <v>2</v>
      </c>
      <c r="B8" s="835" t="s">
        <v>386</v>
      </c>
      <c r="C8" s="836"/>
      <c r="D8" s="836"/>
      <c r="E8" s="836"/>
      <c r="F8" s="836"/>
      <c r="G8" s="836"/>
      <c r="H8" s="836"/>
      <c r="I8" s="836"/>
      <c r="J8" s="836"/>
      <c r="K8" s="836"/>
      <c r="L8" s="836"/>
      <c r="M8" s="836"/>
      <c r="N8" s="836"/>
      <c r="O8" s="836"/>
      <c r="P8" s="837"/>
      <c r="Q8" s="838">
        <v>231</v>
      </c>
      <c r="R8" s="839"/>
      <c r="S8" s="839"/>
      <c r="T8" s="839"/>
      <c r="U8" s="839"/>
      <c r="V8" s="839">
        <v>180</v>
      </c>
      <c r="W8" s="839"/>
      <c r="X8" s="839"/>
      <c r="Y8" s="839"/>
      <c r="Z8" s="839"/>
      <c r="AA8" s="839">
        <v>51</v>
      </c>
      <c r="AB8" s="839"/>
      <c r="AC8" s="839"/>
      <c r="AD8" s="839"/>
      <c r="AE8" s="840"/>
      <c r="AF8" s="841">
        <v>51</v>
      </c>
      <c r="AG8" s="842"/>
      <c r="AH8" s="842"/>
      <c r="AI8" s="842"/>
      <c r="AJ8" s="843"/>
      <c r="AK8" s="844">
        <v>32</v>
      </c>
      <c r="AL8" s="845"/>
      <c r="AM8" s="845"/>
      <c r="AN8" s="845"/>
      <c r="AO8" s="845"/>
      <c r="AP8" s="845" t="s">
        <v>586</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585</v>
      </c>
      <c r="BT8" s="849"/>
      <c r="BU8" s="849"/>
      <c r="BV8" s="849"/>
      <c r="BW8" s="849"/>
      <c r="BX8" s="849"/>
      <c r="BY8" s="849"/>
      <c r="BZ8" s="849"/>
      <c r="CA8" s="849"/>
      <c r="CB8" s="849"/>
      <c r="CC8" s="849"/>
      <c r="CD8" s="849"/>
      <c r="CE8" s="849"/>
      <c r="CF8" s="849"/>
      <c r="CG8" s="850"/>
      <c r="CH8" s="861">
        <v>12</v>
      </c>
      <c r="CI8" s="862"/>
      <c r="CJ8" s="862"/>
      <c r="CK8" s="862"/>
      <c r="CL8" s="863"/>
      <c r="CM8" s="861">
        <v>16</v>
      </c>
      <c r="CN8" s="862"/>
      <c r="CO8" s="862"/>
      <c r="CP8" s="862"/>
      <c r="CQ8" s="863"/>
      <c r="CR8" s="861">
        <v>3</v>
      </c>
      <c r="CS8" s="862"/>
      <c r="CT8" s="862"/>
      <c r="CU8" s="862"/>
      <c r="CV8" s="863"/>
      <c r="CW8" s="861" t="s">
        <v>508</v>
      </c>
      <c r="CX8" s="862"/>
      <c r="CY8" s="862"/>
      <c r="CZ8" s="862"/>
      <c r="DA8" s="863"/>
      <c r="DB8" s="861" t="s">
        <v>508</v>
      </c>
      <c r="DC8" s="862"/>
      <c r="DD8" s="862"/>
      <c r="DE8" s="862"/>
      <c r="DF8" s="863"/>
      <c r="DG8" s="861" t="s">
        <v>508</v>
      </c>
      <c r="DH8" s="862"/>
      <c r="DI8" s="862"/>
      <c r="DJ8" s="862"/>
      <c r="DK8" s="863"/>
      <c r="DL8" s="861" t="s">
        <v>508</v>
      </c>
      <c r="DM8" s="862"/>
      <c r="DN8" s="862"/>
      <c r="DO8" s="862"/>
      <c r="DP8" s="863"/>
      <c r="DQ8" s="861" t="s">
        <v>508</v>
      </c>
      <c r="DR8" s="862"/>
      <c r="DS8" s="862"/>
      <c r="DT8" s="862"/>
      <c r="DU8" s="863"/>
      <c r="DV8" s="864"/>
      <c r="DW8" s="865"/>
      <c r="DX8" s="865"/>
      <c r="DY8" s="865"/>
      <c r="DZ8" s="866"/>
      <c r="EA8" s="254"/>
    </row>
    <row r="9" spans="1:131" s="255" customFormat="1" ht="26.25" customHeight="1">
      <c r="A9" s="261">
        <v>3</v>
      </c>
      <c r="B9" s="835" t="s">
        <v>387</v>
      </c>
      <c r="C9" s="836"/>
      <c r="D9" s="836"/>
      <c r="E9" s="836"/>
      <c r="F9" s="836"/>
      <c r="G9" s="836"/>
      <c r="H9" s="836"/>
      <c r="I9" s="836"/>
      <c r="J9" s="836"/>
      <c r="K9" s="836"/>
      <c r="L9" s="836"/>
      <c r="M9" s="836"/>
      <c r="N9" s="836"/>
      <c r="O9" s="836"/>
      <c r="P9" s="837"/>
      <c r="Q9" s="838">
        <v>179</v>
      </c>
      <c r="R9" s="839"/>
      <c r="S9" s="839"/>
      <c r="T9" s="839"/>
      <c r="U9" s="839"/>
      <c r="V9" s="839">
        <v>179</v>
      </c>
      <c r="W9" s="839"/>
      <c r="X9" s="839"/>
      <c r="Y9" s="839"/>
      <c r="Z9" s="839"/>
      <c r="AA9" s="839" t="s">
        <v>587</v>
      </c>
      <c r="AB9" s="839"/>
      <c r="AC9" s="839"/>
      <c r="AD9" s="839"/>
      <c r="AE9" s="840"/>
      <c r="AF9" s="841" t="s">
        <v>128</v>
      </c>
      <c r="AG9" s="842"/>
      <c r="AH9" s="842"/>
      <c r="AI9" s="842"/>
      <c r="AJ9" s="843"/>
      <c r="AK9" s="844">
        <v>69</v>
      </c>
      <c r="AL9" s="845"/>
      <c r="AM9" s="845"/>
      <c r="AN9" s="845"/>
      <c r="AO9" s="845"/>
      <c r="AP9" s="845">
        <v>28</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t="s">
        <v>388</v>
      </c>
      <c r="C10" s="836"/>
      <c r="D10" s="836"/>
      <c r="E10" s="836"/>
      <c r="F10" s="836"/>
      <c r="G10" s="836"/>
      <c r="H10" s="836"/>
      <c r="I10" s="836"/>
      <c r="J10" s="836"/>
      <c r="K10" s="836"/>
      <c r="L10" s="836"/>
      <c r="M10" s="836"/>
      <c r="N10" s="836"/>
      <c r="O10" s="836"/>
      <c r="P10" s="837"/>
      <c r="Q10" s="838">
        <v>17</v>
      </c>
      <c r="R10" s="839"/>
      <c r="S10" s="839"/>
      <c r="T10" s="839"/>
      <c r="U10" s="839"/>
      <c r="V10" s="839">
        <v>14</v>
      </c>
      <c r="W10" s="839"/>
      <c r="X10" s="839"/>
      <c r="Y10" s="839"/>
      <c r="Z10" s="839"/>
      <c r="AA10" s="839">
        <v>3</v>
      </c>
      <c r="AB10" s="839"/>
      <c r="AC10" s="839"/>
      <c r="AD10" s="839"/>
      <c r="AE10" s="840"/>
      <c r="AF10" s="841">
        <v>3</v>
      </c>
      <c r="AG10" s="842"/>
      <c r="AH10" s="842"/>
      <c r="AI10" s="842"/>
      <c r="AJ10" s="843"/>
      <c r="AK10" s="844" t="s">
        <v>588</v>
      </c>
      <c r="AL10" s="845"/>
      <c r="AM10" s="845"/>
      <c r="AN10" s="845"/>
      <c r="AO10" s="845"/>
      <c r="AP10" s="845">
        <v>1</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390</v>
      </c>
      <c r="B23" s="870" t="s">
        <v>391</v>
      </c>
      <c r="C23" s="871"/>
      <c r="D23" s="871"/>
      <c r="E23" s="871"/>
      <c r="F23" s="871"/>
      <c r="G23" s="871"/>
      <c r="H23" s="871"/>
      <c r="I23" s="871"/>
      <c r="J23" s="871"/>
      <c r="K23" s="871"/>
      <c r="L23" s="871"/>
      <c r="M23" s="871"/>
      <c r="N23" s="871"/>
      <c r="O23" s="871"/>
      <c r="P23" s="872"/>
      <c r="Q23" s="873">
        <v>28672</v>
      </c>
      <c r="R23" s="874"/>
      <c r="S23" s="874"/>
      <c r="T23" s="874"/>
      <c r="U23" s="874"/>
      <c r="V23" s="874">
        <v>27868</v>
      </c>
      <c r="W23" s="874"/>
      <c r="X23" s="874"/>
      <c r="Y23" s="874"/>
      <c r="Z23" s="874"/>
      <c r="AA23" s="874">
        <v>804</v>
      </c>
      <c r="AB23" s="874"/>
      <c r="AC23" s="874"/>
      <c r="AD23" s="874"/>
      <c r="AE23" s="875"/>
      <c r="AF23" s="876">
        <v>626</v>
      </c>
      <c r="AG23" s="874"/>
      <c r="AH23" s="874"/>
      <c r="AI23" s="874"/>
      <c r="AJ23" s="877"/>
      <c r="AK23" s="878"/>
      <c r="AL23" s="879"/>
      <c r="AM23" s="879"/>
      <c r="AN23" s="879"/>
      <c r="AO23" s="879"/>
      <c r="AP23" s="874">
        <v>25182</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368</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402</v>
      </c>
      <c r="C28" s="812"/>
      <c r="D28" s="812"/>
      <c r="E28" s="812"/>
      <c r="F28" s="812"/>
      <c r="G28" s="812"/>
      <c r="H28" s="812"/>
      <c r="I28" s="812"/>
      <c r="J28" s="812"/>
      <c r="K28" s="812"/>
      <c r="L28" s="812"/>
      <c r="M28" s="812"/>
      <c r="N28" s="812"/>
      <c r="O28" s="812"/>
      <c r="P28" s="813"/>
      <c r="Q28" s="902">
        <v>5823</v>
      </c>
      <c r="R28" s="903"/>
      <c r="S28" s="903"/>
      <c r="T28" s="903"/>
      <c r="U28" s="903"/>
      <c r="V28" s="903">
        <v>5385</v>
      </c>
      <c r="W28" s="903"/>
      <c r="X28" s="903"/>
      <c r="Y28" s="903"/>
      <c r="Z28" s="903"/>
      <c r="AA28" s="903">
        <v>438</v>
      </c>
      <c r="AB28" s="903"/>
      <c r="AC28" s="903"/>
      <c r="AD28" s="903"/>
      <c r="AE28" s="904"/>
      <c r="AF28" s="905">
        <v>438</v>
      </c>
      <c r="AG28" s="903"/>
      <c r="AH28" s="903"/>
      <c r="AI28" s="903"/>
      <c r="AJ28" s="906"/>
      <c r="AK28" s="907">
        <v>624</v>
      </c>
      <c r="AL28" s="898"/>
      <c r="AM28" s="898"/>
      <c r="AN28" s="898"/>
      <c r="AO28" s="898"/>
      <c r="AP28" s="898" t="s">
        <v>508</v>
      </c>
      <c r="AQ28" s="898"/>
      <c r="AR28" s="898"/>
      <c r="AS28" s="898"/>
      <c r="AT28" s="898"/>
      <c r="AU28" s="898" t="s">
        <v>508</v>
      </c>
      <c r="AV28" s="898"/>
      <c r="AW28" s="898"/>
      <c r="AX28" s="898"/>
      <c r="AY28" s="898"/>
      <c r="AZ28" s="899" t="s">
        <v>508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403</v>
      </c>
      <c r="C29" s="836"/>
      <c r="D29" s="836"/>
      <c r="E29" s="836"/>
      <c r="F29" s="836"/>
      <c r="G29" s="836"/>
      <c r="H29" s="836"/>
      <c r="I29" s="836"/>
      <c r="J29" s="836"/>
      <c r="K29" s="836"/>
      <c r="L29" s="836"/>
      <c r="M29" s="836"/>
      <c r="N29" s="836"/>
      <c r="O29" s="836"/>
      <c r="P29" s="837"/>
      <c r="Q29" s="838">
        <v>696</v>
      </c>
      <c r="R29" s="839"/>
      <c r="S29" s="839"/>
      <c r="T29" s="839"/>
      <c r="U29" s="839"/>
      <c r="V29" s="839">
        <v>685</v>
      </c>
      <c r="W29" s="839"/>
      <c r="X29" s="839"/>
      <c r="Y29" s="839"/>
      <c r="Z29" s="839"/>
      <c r="AA29" s="839">
        <v>11</v>
      </c>
      <c r="AB29" s="839"/>
      <c r="AC29" s="839"/>
      <c r="AD29" s="839"/>
      <c r="AE29" s="840"/>
      <c r="AF29" s="841">
        <v>11</v>
      </c>
      <c r="AG29" s="842"/>
      <c r="AH29" s="842"/>
      <c r="AI29" s="842"/>
      <c r="AJ29" s="843"/>
      <c r="AK29" s="910">
        <v>240</v>
      </c>
      <c r="AL29" s="911"/>
      <c r="AM29" s="911"/>
      <c r="AN29" s="911"/>
      <c r="AO29" s="911"/>
      <c r="AP29" s="911" t="s">
        <v>508</v>
      </c>
      <c r="AQ29" s="911"/>
      <c r="AR29" s="911"/>
      <c r="AS29" s="911"/>
      <c r="AT29" s="911"/>
      <c r="AU29" s="911" t="s">
        <v>508</v>
      </c>
      <c r="AV29" s="911"/>
      <c r="AW29" s="911"/>
      <c r="AX29" s="911"/>
      <c r="AY29" s="911"/>
      <c r="AZ29" s="912" t="s">
        <v>508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404</v>
      </c>
      <c r="C30" s="836"/>
      <c r="D30" s="836"/>
      <c r="E30" s="836"/>
      <c r="F30" s="836"/>
      <c r="G30" s="836"/>
      <c r="H30" s="836"/>
      <c r="I30" s="836"/>
      <c r="J30" s="836"/>
      <c r="K30" s="836"/>
      <c r="L30" s="836"/>
      <c r="M30" s="836"/>
      <c r="N30" s="836"/>
      <c r="O30" s="836"/>
      <c r="P30" s="837"/>
      <c r="Q30" s="838">
        <v>1084</v>
      </c>
      <c r="R30" s="839"/>
      <c r="S30" s="839"/>
      <c r="T30" s="839"/>
      <c r="U30" s="839"/>
      <c r="V30" s="839">
        <v>1023</v>
      </c>
      <c r="W30" s="839"/>
      <c r="X30" s="839"/>
      <c r="Y30" s="839"/>
      <c r="Z30" s="839"/>
      <c r="AA30" s="839">
        <v>61</v>
      </c>
      <c r="AB30" s="839"/>
      <c r="AC30" s="839"/>
      <c r="AD30" s="839"/>
      <c r="AE30" s="840"/>
      <c r="AF30" s="841">
        <v>505</v>
      </c>
      <c r="AG30" s="842"/>
      <c r="AH30" s="842"/>
      <c r="AI30" s="842"/>
      <c r="AJ30" s="843"/>
      <c r="AK30" s="910">
        <v>1</v>
      </c>
      <c r="AL30" s="911"/>
      <c r="AM30" s="911"/>
      <c r="AN30" s="911"/>
      <c r="AO30" s="911"/>
      <c r="AP30" s="911">
        <v>1532</v>
      </c>
      <c r="AQ30" s="911"/>
      <c r="AR30" s="911"/>
      <c r="AS30" s="911"/>
      <c r="AT30" s="911"/>
      <c r="AU30" s="911" t="s">
        <v>508</v>
      </c>
      <c r="AV30" s="911"/>
      <c r="AW30" s="911"/>
      <c r="AX30" s="911"/>
      <c r="AY30" s="911"/>
      <c r="AZ30" s="912" t="s">
        <v>508</v>
      </c>
      <c r="BA30" s="912"/>
      <c r="BB30" s="912"/>
      <c r="BC30" s="912"/>
      <c r="BD30" s="912"/>
      <c r="BE30" s="908" t="s">
        <v>405</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406</v>
      </c>
      <c r="C31" s="836"/>
      <c r="D31" s="836"/>
      <c r="E31" s="836"/>
      <c r="F31" s="836"/>
      <c r="G31" s="836"/>
      <c r="H31" s="836"/>
      <c r="I31" s="836"/>
      <c r="J31" s="836"/>
      <c r="K31" s="836"/>
      <c r="L31" s="836"/>
      <c r="M31" s="836"/>
      <c r="N31" s="836"/>
      <c r="O31" s="836"/>
      <c r="P31" s="837"/>
      <c r="Q31" s="838">
        <v>5865</v>
      </c>
      <c r="R31" s="839"/>
      <c r="S31" s="839"/>
      <c r="T31" s="839"/>
      <c r="U31" s="839"/>
      <c r="V31" s="839">
        <v>5736</v>
      </c>
      <c r="W31" s="839"/>
      <c r="X31" s="839"/>
      <c r="Y31" s="839"/>
      <c r="Z31" s="839"/>
      <c r="AA31" s="839">
        <v>129</v>
      </c>
      <c r="AB31" s="839"/>
      <c r="AC31" s="839"/>
      <c r="AD31" s="839"/>
      <c r="AE31" s="840"/>
      <c r="AF31" s="841">
        <v>882</v>
      </c>
      <c r="AG31" s="842"/>
      <c r="AH31" s="842"/>
      <c r="AI31" s="842"/>
      <c r="AJ31" s="843"/>
      <c r="AK31" s="910">
        <v>894</v>
      </c>
      <c r="AL31" s="911"/>
      <c r="AM31" s="911"/>
      <c r="AN31" s="911"/>
      <c r="AO31" s="911"/>
      <c r="AP31" s="911">
        <v>5737</v>
      </c>
      <c r="AQ31" s="911"/>
      <c r="AR31" s="911"/>
      <c r="AS31" s="911"/>
      <c r="AT31" s="911"/>
      <c r="AU31" s="911">
        <v>3792</v>
      </c>
      <c r="AV31" s="911"/>
      <c r="AW31" s="911"/>
      <c r="AX31" s="911"/>
      <c r="AY31" s="911"/>
      <c r="AZ31" s="912" t="s">
        <v>508</v>
      </c>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390</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1836</v>
      </c>
      <c r="AG63" s="922"/>
      <c r="AH63" s="922"/>
      <c r="AI63" s="922"/>
      <c r="AJ63" s="923"/>
      <c r="AK63" s="924"/>
      <c r="AL63" s="919"/>
      <c r="AM63" s="919"/>
      <c r="AN63" s="919"/>
      <c r="AO63" s="919"/>
      <c r="AP63" s="922">
        <v>7269</v>
      </c>
      <c r="AQ63" s="922"/>
      <c r="AR63" s="922"/>
      <c r="AS63" s="922"/>
      <c r="AT63" s="922"/>
      <c r="AU63" s="922">
        <v>3792</v>
      </c>
      <c r="AV63" s="922"/>
      <c r="AW63" s="922"/>
      <c r="AX63" s="922"/>
      <c r="AY63" s="922"/>
      <c r="AZ63" s="926"/>
      <c r="BA63" s="926"/>
      <c r="BB63" s="926"/>
      <c r="BC63" s="926"/>
      <c r="BD63" s="926"/>
      <c r="BE63" s="927"/>
      <c r="BF63" s="927"/>
      <c r="BG63" s="927"/>
      <c r="BH63" s="927"/>
      <c r="BI63" s="928"/>
      <c r="BJ63" s="929" t="s">
        <v>409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413</v>
      </c>
      <c r="W66" s="798"/>
      <c r="X66" s="798"/>
      <c r="Y66" s="798"/>
      <c r="Z66" s="799"/>
      <c r="AA66" s="797" t="s">
        <v>396</v>
      </c>
      <c r="AB66" s="798"/>
      <c r="AC66" s="798"/>
      <c r="AD66" s="798"/>
      <c r="AE66" s="799"/>
      <c r="AF66" s="932" t="s">
        <v>397</v>
      </c>
      <c r="AG66" s="893"/>
      <c r="AH66" s="893"/>
      <c r="AI66" s="893"/>
      <c r="AJ66" s="933"/>
      <c r="AK66" s="797" t="s">
        <v>398</v>
      </c>
      <c r="AL66" s="821"/>
      <c r="AM66" s="821"/>
      <c r="AN66" s="821"/>
      <c r="AO66" s="822"/>
      <c r="AP66" s="797" t="s">
        <v>414</v>
      </c>
      <c r="AQ66" s="798"/>
      <c r="AR66" s="798"/>
      <c r="AS66" s="798"/>
      <c r="AT66" s="799"/>
      <c r="AU66" s="797" t="s">
        <v>415</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572</v>
      </c>
      <c r="C68" s="950"/>
      <c r="D68" s="950"/>
      <c r="E68" s="950"/>
      <c r="F68" s="950"/>
      <c r="G68" s="950"/>
      <c r="H68" s="950"/>
      <c r="I68" s="950"/>
      <c r="J68" s="950"/>
      <c r="K68" s="950"/>
      <c r="L68" s="950"/>
      <c r="M68" s="950"/>
      <c r="N68" s="950"/>
      <c r="O68" s="950"/>
      <c r="P68" s="951"/>
      <c r="Q68" s="952">
        <v>1943</v>
      </c>
      <c r="R68" s="946"/>
      <c r="S68" s="946"/>
      <c r="T68" s="946"/>
      <c r="U68" s="946"/>
      <c r="V68" s="946">
        <v>1928</v>
      </c>
      <c r="W68" s="946"/>
      <c r="X68" s="946"/>
      <c r="Y68" s="946"/>
      <c r="Z68" s="946"/>
      <c r="AA68" s="946">
        <v>15</v>
      </c>
      <c r="AB68" s="946"/>
      <c r="AC68" s="946"/>
      <c r="AD68" s="946"/>
      <c r="AE68" s="946"/>
      <c r="AF68" s="946">
        <v>12</v>
      </c>
      <c r="AG68" s="946"/>
      <c r="AH68" s="946"/>
      <c r="AI68" s="946"/>
      <c r="AJ68" s="946"/>
      <c r="AK68" s="946">
        <v>7</v>
      </c>
      <c r="AL68" s="946"/>
      <c r="AM68" s="946"/>
      <c r="AN68" s="946"/>
      <c r="AO68" s="946"/>
      <c r="AP68" s="946">
        <v>1160</v>
      </c>
      <c r="AQ68" s="946"/>
      <c r="AR68" s="946"/>
      <c r="AS68" s="946"/>
      <c r="AT68" s="946"/>
      <c r="AU68" s="946">
        <v>446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573</v>
      </c>
      <c r="C69" s="954"/>
      <c r="D69" s="954"/>
      <c r="E69" s="954"/>
      <c r="F69" s="954"/>
      <c r="G69" s="954"/>
      <c r="H69" s="954"/>
      <c r="I69" s="954"/>
      <c r="J69" s="954"/>
      <c r="K69" s="954"/>
      <c r="L69" s="954"/>
      <c r="M69" s="954"/>
      <c r="N69" s="954"/>
      <c r="O69" s="954"/>
      <c r="P69" s="955"/>
      <c r="Q69" s="956">
        <v>175</v>
      </c>
      <c r="R69" s="911"/>
      <c r="S69" s="911"/>
      <c r="T69" s="911"/>
      <c r="U69" s="911"/>
      <c r="V69" s="911">
        <v>165</v>
      </c>
      <c r="W69" s="911"/>
      <c r="X69" s="911"/>
      <c r="Y69" s="911"/>
      <c r="Z69" s="911"/>
      <c r="AA69" s="911">
        <v>10</v>
      </c>
      <c r="AB69" s="911"/>
      <c r="AC69" s="911"/>
      <c r="AD69" s="911"/>
      <c r="AE69" s="911"/>
      <c r="AF69" s="911">
        <v>10</v>
      </c>
      <c r="AG69" s="911"/>
      <c r="AH69" s="911"/>
      <c r="AI69" s="911"/>
      <c r="AJ69" s="911"/>
      <c r="AK69" s="911">
        <v>23</v>
      </c>
      <c r="AL69" s="911"/>
      <c r="AM69" s="911"/>
      <c r="AN69" s="911"/>
      <c r="AO69" s="911"/>
      <c r="AP69" s="911" t="s">
        <v>508</v>
      </c>
      <c r="AQ69" s="911"/>
      <c r="AR69" s="911"/>
      <c r="AS69" s="911"/>
      <c r="AT69" s="911"/>
      <c r="AU69" s="911" t="s">
        <v>594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574</v>
      </c>
      <c r="C70" s="954"/>
      <c r="D70" s="954"/>
      <c r="E70" s="954"/>
      <c r="F70" s="954"/>
      <c r="G70" s="954"/>
      <c r="H70" s="954"/>
      <c r="I70" s="954"/>
      <c r="J70" s="954"/>
      <c r="K70" s="954"/>
      <c r="L70" s="954"/>
      <c r="M70" s="954"/>
      <c r="N70" s="954"/>
      <c r="O70" s="954"/>
      <c r="P70" s="955"/>
      <c r="Q70" s="956">
        <v>754</v>
      </c>
      <c r="R70" s="911"/>
      <c r="S70" s="911"/>
      <c r="T70" s="911"/>
      <c r="U70" s="911"/>
      <c r="V70" s="911">
        <v>723</v>
      </c>
      <c r="W70" s="911"/>
      <c r="X70" s="911"/>
      <c r="Y70" s="911"/>
      <c r="Z70" s="911"/>
      <c r="AA70" s="911">
        <v>31</v>
      </c>
      <c r="AB70" s="911"/>
      <c r="AC70" s="911"/>
      <c r="AD70" s="911"/>
      <c r="AE70" s="911"/>
      <c r="AF70" s="911">
        <v>31</v>
      </c>
      <c r="AG70" s="911"/>
      <c r="AH70" s="911"/>
      <c r="AI70" s="911"/>
      <c r="AJ70" s="911"/>
      <c r="AK70" s="911" t="s">
        <v>508</v>
      </c>
      <c r="AL70" s="911"/>
      <c r="AM70" s="911"/>
      <c r="AN70" s="911"/>
      <c r="AO70" s="911"/>
      <c r="AP70" s="911">
        <v>509</v>
      </c>
      <c r="AQ70" s="911"/>
      <c r="AR70" s="911"/>
      <c r="AS70" s="911"/>
      <c r="AT70" s="911"/>
      <c r="AU70" s="911">
        <v>365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575</v>
      </c>
      <c r="C71" s="954"/>
      <c r="D71" s="954"/>
      <c r="E71" s="954"/>
      <c r="F71" s="954"/>
      <c r="G71" s="954"/>
      <c r="H71" s="954"/>
      <c r="I71" s="954"/>
      <c r="J71" s="954"/>
      <c r="K71" s="954"/>
      <c r="L71" s="954"/>
      <c r="M71" s="954"/>
      <c r="N71" s="954"/>
      <c r="O71" s="954"/>
      <c r="P71" s="955"/>
      <c r="Q71" s="956">
        <v>459</v>
      </c>
      <c r="R71" s="911"/>
      <c r="S71" s="911"/>
      <c r="T71" s="911"/>
      <c r="U71" s="911"/>
      <c r="V71" s="911">
        <v>402</v>
      </c>
      <c r="W71" s="911"/>
      <c r="X71" s="911"/>
      <c r="Y71" s="911"/>
      <c r="Z71" s="911"/>
      <c r="AA71" s="911">
        <v>57</v>
      </c>
      <c r="AB71" s="911"/>
      <c r="AC71" s="911"/>
      <c r="AD71" s="911"/>
      <c r="AE71" s="911"/>
      <c r="AF71" s="911">
        <v>57</v>
      </c>
      <c r="AG71" s="911"/>
      <c r="AH71" s="911"/>
      <c r="AI71" s="911"/>
      <c r="AJ71" s="911"/>
      <c r="AK71" s="911" t="s">
        <v>508</v>
      </c>
      <c r="AL71" s="911"/>
      <c r="AM71" s="911"/>
      <c r="AN71" s="911"/>
      <c r="AO71" s="911"/>
      <c r="AP71" s="911">
        <v>42</v>
      </c>
      <c r="AQ71" s="911"/>
      <c r="AR71" s="911"/>
      <c r="AS71" s="911"/>
      <c r="AT71" s="911"/>
      <c r="AU71" s="911">
        <v>14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576</v>
      </c>
      <c r="C72" s="954"/>
      <c r="D72" s="954"/>
      <c r="E72" s="954"/>
      <c r="F72" s="954"/>
      <c r="G72" s="954"/>
      <c r="H72" s="954"/>
      <c r="I72" s="954"/>
      <c r="J72" s="954"/>
      <c r="K72" s="954"/>
      <c r="L72" s="954"/>
      <c r="M72" s="954"/>
      <c r="N72" s="954"/>
      <c r="O72" s="954"/>
      <c r="P72" s="955"/>
      <c r="Q72" s="956">
        <v>1055</v>
      </c>
      <c r="R72" s="911"/>
      <c r="S72" s="911"/>
      <c r="T72" s="911"/>
      <c r="U72" s="911"/>
      <c r="V72" s="911">
        <v>1104</v>
      </c>
      <c r="W72" s="911"/>
      <c r="X72" s="911"/>
      <c r="Y72" s="911"/>
      <c r="Z72" s="911"/>
      <c r="AA72" s="911">
        <v>-48</v>
      </c>
      <c r="AB72" s="911"/>
      <c r="AC72" s="911"/>
      <c r="AD72" s="911"/>
      <c r="AE72" s="911"/>
      <c r="AF72" s="911">
        <v>1959</v>
      </c>
      <c r="AG72" s="911"/>
      <c r="AH72" s="911"/>
      <c r="AI72" s="911"/>
      <c r="AJ72" s="911"/>
      <c r="AK72" s="911" t="s">
        <v>595</v>
      </c>
      <c r="AL72" s="911"/>
      <c r="AM72" s="911"/>
      <c r="AN72" s="911"/>
      <c r="AO72" s="911"/>
      <c r="AP72" s="911">
        <v>2067</v>
      </c>
      <c r="AQ72" s="911"/>
      <c r="AR72" s="911"/>
      <c r="AS72" s="911"/>
      <c r="AT72" s="911"/>
      <c r="AU72" s="911" t="s">
        <v>594</v>
      </c>
      <c r="AV72" s="911"/>
      <c r="AW72" s="911"/>
      <c r="AX72" s="911"/>
      <c r="AY72" s="911"/>
      <c r="AZ72" s="957" t="s">
        <v>583</v>
      </c>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577</v>
      </c>
      <c r="C73" s="954"/>
      <c r="D73" s="954"/>
      <c r="E73" s="954"/>
      <c r="F73" s="954"/>
      <c r="G73" s="954"/>
      <c r="H73" s="954"/>
      <c r="I73" s="954"/>
      <c r="J73" s="954"/>
      <c r="K73" s="954"/>
      <c r="L73" s="954"/>
      <c r="M73" s="954"/>
      <c r="N73" s="954"/>
      <c r="O73" s="954"/>
      <c r="P73" s="955"/>
      <c r="Q73" s="956">
        <v>985</v>
      </c>
      <c r="R73" s="911"/>
      <c r="S73" s="911"/>
      <c r="T73" s="911"/>
      <c r="U73" s="911"/>
      <c r="V73" s="911">
        <v>954</v>
      </c>
      <c r="W73" s="911"/>
      <c r="X73" s="911"/>
      <c r="Y73" s="911"/>
      <c r="Z73" s="911"/>
      <c r="AA73" s="911">
        <v>31</v>
      </c>
      <c r="AB73" s="911"/>
      <c r="AC73" s="911"/>
      <c r="AD73" s="911"/>
      <c r="AE73" s="911"/>
      <c r="AF73" s="911">
        <v>31</v>
      </c>
      <c r="AG73" s="911"/>
      <c r="AH73" s="911"/>
      <c r="AI73" s="911"/>
      <c r="AJ73" s="911"/>
      <c r="AK73" s="911" t="s">
        <v>508</v>
      </c>
      <c r="AL73" s="911"/>
      <c r="AM73" s="911"/>
      <c r="AN73" s="911"/>
      <c r="AO73" s="911"/>
      <c r="AP73" s="911" t="s">
        <v>508</v>
      </c>
      <c r="AQ73" s="911"/>
      <c r="AR73" s="911"/>
      <c r="AS73" s="911"/>
      <c r="AT73" s="911"/>
      <c r="AU73" s="911" t="s">
        <v>594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578</v>
      </c>
      <c r="C74" s="954"/>
      <c r="D74" s="954"/>
      <c r="E74" s="954"/>
      <c r="F74" s="954"/>
      <c r="G74" s="954"/>
      <c r="H74" s="954"/>
      <c r="I74" s="954"/>
      <c r="J74" s="954"/>
      <c r="K74" s="954"/>
      <c r="L74" s="954"/>
      <c r="M74" s="954"/>
      <c r="N74" s="954"/>
      <c r="O74" s="954"/>
      <c r="P74" s="955"/>
      <c r="Q74" s="956">
        <v>70107</v>
      </c>
      <c r="R74" s="911"/>
      <c r="S74" s="911"/>
      <c r="T74" s="911"/>
      <c r="U74" s="911"/>
      <c r="V74" s="911">
        <v>67173</v>
      </c>
      <c r="W74" s="911"/>
      <c r="X74" s="911"/>
      <c r="Y74" s="911"/>
      <c r="Z74" s="911"/>
      <c r="AA74" s="911" t="s">
        <v>508</v>
      </c>
      <c r="AB74" s="911"/>
      <c r="AC74" s="911"/>
      <c r="AD74" s="911"/>
      <c r="AE74" s="911"/>
      <c r="AF74" s="911">
        <v>2934</v>
      </c>
      <c r="AG74" s="911"/>
      <c r="AH74" s="911"/>
      <c r="AI74" s="911"/>
      <c r="AJ74" s="911"/>
      <c r="AK74" s="911">
        <v>169</v>
      </c>
      <c r="AL74" s="911"/>
      <c r="AM74" s="911"/>
      <c r="AN74" s="911"/>
      <c r="AO74" s="911"/>
      <c r="AP74" s="911" t="s">
        <v>508</v>
      </c>
      <c r="AQ74" s="911"/>
      <c r="AR74" s="911"/>
      <c r="AS74" s="911"/>
      <c r="AT74" s="911"/>
      <c r="AU74" s="911" t="s">
        <v>594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579</v>
      </c>
      <c r="C75" s="954"/>
      <c r="D75" s="954"/>
      <c r="E75" s="954"/>
      <c r="F75" s="954"/>
      <c r="G75" s="954"/>
      <c r="H75" s="954"/>
      <c r="I75" s="954"/>
      <c r="J75" s="954"/>
      <c r="K75" s="954"/>
      <c r="L75" s="954"/>
      <c r="M75" s="954"/>
      <c r="N75" s="954"/>
      <c r="O75" s="954"/>
      <c r="P75" s="955"/>
      <c r="Q75" s="959">
        <v>244</v>
      </c>
      <c r="R75" s="960"/>
      <c r="S75" s="960"/>
      <c r="T75" s="960"/>
      <c r="U75" s="910"/>
      <c r="V75" s="961">
        <v>231</v>
      </c>
      <c r="W75" s="960"/>
      <c r="X75" s="960"/>
      <c r="Y75" s="960"/>
      <c r="Z75" s="910"/>
      <c r="AA75" s="961">
        <v>13</v>
      </c>
      <c r="AB75" s="960"/>
      <c r="AC75" s="960"/>
      <c r="AD75" s="960"/>
      <c r="AE75" s="910"/>
      <c r="AF75" s="961">
        <v>13</v>
      </c>
      <c r="AG75" s="960"/>
      <c r="AH75" s="960"/>
      <c r="AI75" s="960"/>
      <c r="AJ75" s="910"/>
      <c r="AK75" s="961">
        <v>36</v>
      </c>
      <c r="AL75" s="960"/>
      <c r="AM75" s="960"/>
      <c r="AN75" s="960"/>
      <c r="AO75" s="910"/>
      <c r="AP75" s="961" t="s">
        <v>508</v>
      </c>
      <c r="AQ75" s="960"/>
      <c r="AR75" s="960"/>
      <c r="AS75" s="960"/>
      <c r="AT75" s="910"/>
      <c r="AU75" s="961" t="s">
        <v>594</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580</v>
      </c>
      <c r="C76" s="954"/>
      <c r="D76" s="954"/>
      <c r="E76" s="954"/>
      <c r="F76" s="954"/>
      <c r="G76" s="954"/>
      <c r="H76" s="954"/>
      <c r="I76" s="954"/>
      <c r="J76" s="954"/>
      <c r="K76" s="954"/>
      <c r="L76" s="954"/>
      <c r="M76" s="954"/>
      <c r="N76" s="954"/>
      <c r="O76" s="954"/>
      <c r="P76" s="955"/>
      <c r="Q76" s="959">
        <v>767604</v>
      </c>
      <c r="R76" s="960"/>
      <c r="S76" s="960"/>
      <c r="T76" s="960"/>
      <c r="U76" s="910"/>
      <c r="V76" s="961">
        <v>751444</v>
      </c>
      <c r="W76" s="960"/>
      <c r="X76" s="960"/>
      <c r="Y76" s="960"/>
      <c r="Z76" s="910"/>
      <c r="AA76" s="961">
        <v>16160</v>
      </c>
      <c r="AB76" s="960"/>
      <c r="AC76" s="960"/>
      <c r="AD76" s="960"/>
      <c r="AE76" s="910"/>
      <c r="AF76" s="961">
        <v>16160</v>
      </c>
      <c r="AG76" s="960"/>
      <c r="AH76" s="960"/>
      <c r="AI76" s="960"/>
      <c r="AJ76" s="910"/>
      <c r="AK76" s="961" t="s">
        <v>508</v>
      </c>
      <c r="AL76" s="960"/>
      <c r="AM76" s="960"/>
      <c r="AN76" s="960"/>
      <c r="AO76" s="910"/>
      <c r="AP76" s="961" t="s">
        <v>508</v>
      </c>
      <c r="AQ76" s="960"/>
      <c r="AR76" s="960"/>
      <c r="AS76" s="960"/>
      <c r="AT76" s="910"/>
      <c r="AU76" s="961" t="s">
        <v>594</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581</v>
      </c>
      <c r="C77" s="954"/>
      <c r="D77" s="954"/>
      <c r="E77" s="954"/>
      <c r="F77" s="954"/>
      <c r="G77" s="954"/>
      <c r="H77" s="954"/>
      <c r="I77" s="954"/>
      <c r="J77" s="954"/>
      <c r="K77" s="954"/>
      <c r="L77" s="954"/>
      <c r="M77" s="954"/>
      <c r="N77" s="954"/>
      <c r="O77" s="954"/>
      <c r="P77" s="955"/>
      <c r="Q77" s="959">
        <v>291</v>
      </c>
      <c r="R77" s="960"/>
      <c r="S77" s="960"/>
      <c r="T77" s="960"/>
      <c r="U77" s="910"/>
      <c r="V77" s="961">
        <v>277</v>
      </c>
      <c r="W77" s="960"/>
      <c r="X77" s="960"/>
      <c r="Y77" s="960"/>
      <c r="Z77" s="910"/>
      <c r="AA77" s="961">
        <v>13</v>
      </c>
      <c r="AB77" s="960"/>
      <c r="AC77" s="960"/>
      <c r="AD77" s="960"/>
      <c r="AE77" s="910"/>
      <c r="AF77" s="961">
        <v>13</v>
      </c>
      <c r="AG77" s="960"/>
      <c r="AH77" s="960"/>
      <c r="AI77" s="960"/>
      <c r="AJ77" s="910"/>
      <c r="AK77" s="961">
        <v>90</v>
      </c>
      <c r="AL77" s="960"/>
      <c r="AM77" s="960"/>
      <c r="AN77" s="960"/>
      <c r="AO77" s="910"/>
      <c r="AP77" s="961" t="s">
        <v>508</v>
      </c>
      <c r="AQ77" s="960"/>
      <c r="AR77" s="960"/>
      <c r="AS77" s="960"/>
      <c r="AT77" s="910"/>
      <c r="AU77" s="961" t="s">
        <v>594</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582</v>
      </c>
      <c r="C78" s="954"/>
      <c r="D78" s="954"/>
      <c r="E78" s="954"/>
      <c r="F78" s="954"/>
      <c r="G78" s="954"/>
      <c r="H78" s="954"/>
      <c r="I78" s="954"/>
      <c r="J78" s="954"/>
      <c r="K78" s="954"/>
      <c r="L78" s="954"/>
      <c r="M78" s="954"/>
      <c r="N78" s="954"/>
      <c r="O78" s="954"/>
      <c r="P78" s="955"/>
      <c r="Q78" s="959">
        <v>66</v>
      </c>
      <c r="R78" s="960"/>
      <c r="S78" s="960"/>
      <c r="T78" s="960"/>
      <c r="U78" s="910"/>
      <c r="V78" s="961">
        <v>66</v>
      </c>
      <c r="W78" s="960"/>
      <c r="X78" s="960"/>
      <c r="Y78" s="960"/>
      <c r="Z78" s="910"/>
      <c r="AA78" s="961" t="s">
        <v>508</v>
      </c>
      <c r="AB78" s="960"/>
      <c r="AC78" s="960"/>
      <c r="AD78" s="960"/>
      <c r="AE78" s="910"/>
      <c r="AF78" s="961" t="s">
        <v>508</v>
      </c>
      <c r="AG78" s="960"/>
      <c r="AH78" s="960"/>
      <c r="AI78" s="960"/>
      <c r="AJ78" s="910"/>
      <c r="AK78" s="961" t="s">
        <v>508</v>
      </c>
      <c r="AL78" s="960"/>
      <c r="AM78" s="960"/>
      <c r="AN78" s="960"/>
      <c r="AO78" s="910"/>
      <c r="AP78" s="961" t="s">
        <v>508</v>
      </c>
      <c r="AQ78" s="960"/>
      <c r="AR78" s="960"/>
      <c r="AS78" s="960"/>
      <c r="AT78" s="910"/>
      <c r="AU78" s="911" t="s">
        <v>594</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390</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21221</v>
      </c>
      <c r="AG88" s="922"/>
      <c r="AH88" s="922"/>
      <c r="AI88" s="922"/>
      <c r="AJ88" s="922"/>
      <c r="AK88" s="919"/>
      <c r="AL88" s="919"/>
      <c r="AM88" s="919"/>
      <c r="AN88" s="919"/>
      <c r="AO88" s="919"/>
      <c r="AP88" s="922">
        <v>3778</v>
      </c>
      <c r="AQ88" s="922"/>
      <c r="AR88" s="922"/>
      <c r="AS88" s="922"/>
      <c r="AT88" s="922"/>
      <c r="AU88" s="922">
        <v>825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103</v>
      </c>
      <c r="CS102" s="930"/>
      <c r="CT102" s="930"/>
      <c r="CU102" s="930"/>
      <c r="CV102" s="973"/>
      <c r="CW102" s="972" t="s">
        <v>508</v>
      </c>
      <c r="CX102" s="930"/>
      <c r="CY102" s="930"/>
      <c r="CZ102" s="930"/>
      <c r="DA102" s="973"/>
      <c r="DB102" s="972" t="s">
        <v>508</v>
      </c>
      <c r="DC102" s="930"/>
      <c r="DD102" s="930"/>
      <c r="DE102" s="930"/>
      <c r="DF102" s="973"/>
      <c r="DG102" s="972" t="s">
        <v>508</v>
      </c>
      <c r="DH102" s="930"/>
      <c r="DI102" s="930"/>
      <c r="DJ102" s="930"/>
      <c r="DK102" s="973"/>
      <c r="DL102" s="972" t="s">
        <v>508</v>
      </c>
      <c r="DM102" s="930"/>
      <c r="DN102" s="930"/>
      <c r="DO102" s="930"/>
      <c r="DP102" s="973"/>
      <c r="DQ102" s="972" t="s">
        <v>508</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307</v>
      </c>
      <c r="AG109" s="975"/>
      <c r="AH109" s="975"/>
      <c r="AI109" s="975"/>
      <c r="AJ109" s="976"/>
      <c r="AK109" s="974" t="s">
        <v>306</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307</v>
      </c>
      <c r="BW109" s="975"/>
      <c r="BX109" s="975"/>
      <c r="BY109" s="975"/>
      <c r="BZ109" s="976"/>
      <c r="CA109" s="974" t="s">
        <v>306</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307</v>
      </c>
      <c r="DM109" s="975"/>
      <c r="DN109" s="975"/>
      <c r="DO109" s="975"/>
      <c r="DP109" s="976"/>
      <c r="DQ109" s="974" t="s">
        <v>306</v>
      </c>
      <c r="DR109" s="975"/>
      <c r="DS109" s="975"/>
      <c r="DT109" s="975"/>
      <c r="DU109" s="976"/>
      <c r="DV109" s="974" t="s">
        <v>426</v>
      </c>
      <c r="DW109" s="975"/>
      <c r="DX109" s="975"/>
      <c r="DY109" s="975"/>
      <c r="DZ109" s="977"/>
    </row>
    <row r="110" spans="1:131" s="246" customFormat="1" ht="26.25" customHeight="1">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2509134</v>
      </c>
      <c r="AB110" s="982"/>
      <c r="AC110" s="982"/>
      <c r="AD110" s="982"/>
      <c r="AE110" s="983"/>
      <c r="AF110" s="984">
        <v>2402768</v>
      </c>
      <c r="AG110" s="982"/>
      <c r="AH110" s="982"/>
      <c r="AI110" s="982"/>
      <c r="AJ110" s="983"/>
      <c r="AK110" s="984">
        <v>2504793</v>
      </c>
      <c r="AL110" s="982"/>
      <c r="AM110" s="982"/>
      <c r="AN110" s="982"/>
      <c r="AO110" s="983"/>
      <c r="AP110" s="985">
        <v>22.4</v>
      </c>
      <c r="AQ110" s="986"/>
      <c r="AR110" s="986"/>
      <c r="AS110" s="986"/>
      <c r="AT110" s="987"/>
      <c r="AU110" s="988" t="s">
        <v>73</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25265878</v>
      </c>
      <c r="BR110" s="1017"/>
      <c r="BS110" s="1017"/>
      <c r="BT110" s="1017"/>
      <c r="BU110" s="1017"/>
      <c r="BV110" s="1017">
        <v>25160433</v>
      </c>
      <c r="BW110" s="1017"/>
      <c r="BX110" s="1017"/>
      <c r="BY110" s="1017"/>
      <c r="BZ110" s="1017"/>
      <c r="CA110" s="1017">
        <v>25182113</v>
      </c>
      <c r="CB110" s="1017"/>
      <c r="CC110" s="1017"/>
      <c r="CD110" s="1017"/>
      <c r="CE110" s="1017"/>
      <c r="CF110" s="1031">
        <v>225.6</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432</v>
      </c>
      <c r="DH110" s="1017"/>
      <c r="DI110" s="1017"/>
      <c r="DJ110" s="1017"/>
      <c r="DK110" s="1017"/>
      <c r="DL110" s="1017" t="s">
        <v>432</v>
      </c>
      <c r="DM110" s="1017"/>
      <c r="DN110" s="1017"/>
      <c r="DO110" s="1017"/>
      <c r="DP110" s="1017"/>
      <c r="DQ110" s="1017" t="s">
        <v>432</v>
      </c>
      <c r="DR110" s="1017"/>
      <c r="DS110" s="1017"/>
      <c r="DT110" s="1017"/>
      <c r="DU110" s="1017"/>
      <c r="DV110" s="1018" t="s">
        <v>128</v>
      </c>
      <c r="DW110" s="1018"/>
      <c r="DX110" s="1018"/>
      <c r="DY110" s="1018"/>
      <c r="DZ110" s="1019"/>
    </row>
    <row r="111" spans="1:131" s="246" customFormat="1" ht="26.25" customHeight="1">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434</v>
      </c>
      <c r="AB111" s="1024"/>
      <c r="AC111" s="1024"/>
      <c r="AD111" s="1024"/>
      <c r="AE111" s="1025"/>
      <c r="AF111" s="1026" t="s">
        <v>434</v>
      </c>
      <c r="AG111" s="1024"/>
      <c r="AH111" s="1024"/>
      <c r="AI111" s="1024"/>
      <c r="AJ111" s="1025"/>
      <c r="AK111" s="1026" t="s">
        <v>432</v>
      </c>
      <c r="AL111" s="1024"/>
      <c r="AM111" s="1024"/>
      <c r="AN111" s="1024"/>
      <c r="AO111" s="1025"/>
      <c r="AP111" s="1027" t="s">
        <v>128</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v>376612</v>
      </c>
      <c r="BR111" s="1010"/>
      <c r="BS111" s="1010"/>
      <c r="BT111" s="1010"/>
      <c r="BU111" s="1010"/>
      <c r="BV111" s="1010">
        <v>333166</v>
      </c>
      <c r="BW111" s="1010"/>
      <c r="BX111" s="1010"/>
      <c r="BY111" s="1010"/>
      <c r="BZ111" s="1010"/>
      <c r="CA111" s="1010">
        <v>290122</v>
      </c>
      <c r="CB111" s="1010"/>
      <c r="CC111" s="1010"/>
      <c r="CD111" s="1010"/>
      <c r="CE111" s="1010"/>
      <c r="CF111" s="1004">
        <v>2.6</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409</v>
      </c>
      <c r="DH111" s="1010"/>
      <c r="DI111" s="1010"/>
      <c r="DJ111" s="1010"/>
      <c r="DK111" s="1010"/>
      <c r="DL111" s="1010" t="s">
        <v>432</v>
      </c>
      <c r="DM111" s="1010"/>
      <c r="DN111" s="1010"/>
      <c r="DO111" s="1010"/>
      <c r="DP111" s="1010"/>
      <c r="DQ111" s="1010" t="s">
        <v>432</v>
      </c>
      <c r="DR111" s="1010"/>
      <c r="DS111" s="1010"/>
      <c r="DT111" s="1010"/>
      <c r="DU111" s="1010"/>
      <c r="DV111" s="1011" t="s">
        <v>128</v>
      </c>
      <c r="DW111" s="1011"/>
      <c r="DX111" s="1011"/>
      <c r="DY111" s="1011"/>
      <c r="DZ111" s="1012"/>
    </row>
    <row r="112" spans="1:131" s="246" customFormat="1" ht="26.25" customHeight="1">
      <c r="A112" s="1042" t="s">
        <v>437</v>
      </c>
      <c r="B112" s="1043"/>
      <c r="C112" s="1040" t="s">
        <v>438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432</v>
      </c>
      <c r="AB112" s="1049"/>
      <c r="AC112" s="1049"/>
      <c r="AD112" s="1049"/>
      <c r="AE112" s="1050"/>
      <c r="AF112" s="1051" t="s">
        <v>128</v>
      </c>
      <c r="AG112" s="1049"/>
      <c r="AH112" s="1049"/>
      <c r="AI112" s="1049"/>
      <c r="AJ112" s="1050"/>
      <c r="AK112" s="1051" t="s">
        <v>128</v>
      </c>
      <c r="AL112" s="1049"/>
      <c r="AM112" s="1049"/>
      <c r="AN112" s="1049"/>
      <c r="AO112" s="1050"/>
      <c r="AP112" s="1052" t="s">
        <v>434</v>
      </c>
      <c r="AQ112" s="1053"/>
      <c r="AR112" s="1053"/>
      <c r="AS112" s="1053"/>
      <c r="AT112" s="1054"/>
      <c r="AU112" s="990"/>
      <c r="AV112" s="991"/>
      <c r="AW112" s="991"/>
      <c r="AX112" s="991"/>
      <c r="AY112" s="991"/>
      <c r="AZ112" s="1039" t="s">
        <v>439</v>
      </c>
      <c r="BA112" s="1040"/>
      <c r="BB112" s="1040"/>
      <c r="BC112" s="1040"/>
      <c r="BD112" s="1040"/>
      <c r="BE112" s="1040"/>
      <c r="BF112" s="1040"/>
      <c r="BG112" s="1040"/>
      <c r="BH112" s="1040"/>
      <c r="BI112" s="1040"/>
      <c r="BJ112" s="1040"/>
      <c r="BK112" s="1040"/>
      <c r="BL112" s="1040"/>
      <c r="BM112" s="1040"/>
      <c r="BN112" s="1040"/>
      <c r="BO112" s="1040"/>
      <c r="BP112" s="1041"/>
      <c r="BQ112" s="1009">
        <v>4473114</v>
      </c>
      <c r="BR112" s="1010"/>
      <c r="BS112" s="1010"/>
      <c r="BT112" s="1010"/>
      <c r="BU112" s="1010"/>
      <c r="BV112" s="1010">
        <v>4114584</v>
      </c>
      <c r="BW112" s="1010"/>
      <c r="BX112" s="1010"/>
      <c r="BY112" s="1010"/>
      <c r="BZ112" s="1010"/>
      <c r="CA112" s="1010">
        <v>3792272</v>
      </c>
      <c r="CB112" s="1010"/>
      <c r="CC112" s="1010"/>
      <c r="CD112" s="1010"/>
      <c r="CE112" s="1010"/>
      <c r="CF112" s="1004">
        <v>34</v>
      </c>
      <c r="CG112" s="1005"/>
      <c r="CH112" s="1005"/>
      <c r="CI112" s="1005"/>
      <c r="CJ112" s="1005"/>
      <c r="CK112" s="1035"/>
      <c r="CL112" s="1036"/>
      <c r="CM112" s="1006" t="s">
        <v>440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432</v>
      </c>
      <c r="DH112" s="1010"/>
      <c r="DI112" s="1010"/>
      <c r="DJ112" s="1010"/>
      <c r="DK112" s="1010"/>
      <c r="DL112" s="1010" t="s">
        <v>432</v>
      </c>
      <c r="DM112" s="1010"/>
      <c r="DN112" s="1010"/>
      <c r="DO112" s="1010"/>
      <c r="DP112" s="1010"/>
      <c r="DQ112" s="1010" t="s">
        <v>432</v>
      </c>
      <c r="DR112" s="1010"/>
      <c r="DS112" s="1010"/>
      <c r="DT112" s="1010"/>
      <c r="DU112" s="1010"/>
      <c r="DV112" s="1011" t="s">
        <v>432</v>
      </c>
      <c r="DW112" s="1011"/>
      <c r="DX112" s="1011"/>
      <c r="DY112" s="1011"/>
      <c r="DZ112" s="1012"/>
    </row>
    <row r="113" spans="1:130" s="246" customFormat="1" ht="26.25" customHeight="1">
      <c r="A113" s="1044"/>
      <c r="B113" s="1045"/>
      <c r="C113" s="1040" t="s">
        <v>441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492394</v>
      </c>
      <c r="AB113" s="1024"/>
      <c r="AC113" s="1024"/>
      <c r="AD113" s="1024"/>
      <c r="AE113" s="1025"/>
      <c r="AF113" s="1026">
        <v>503110</v>
      </c>
      <c r="AG113" s="1024"/>
      <c r="AH113" s="1024"/>
      <c r="AI113" s="1024"/>
      <c r="AJ113" s="1025"/>
      <c r="AK113" s="1026">
        <v>506182</v>
      </c>
      <c r="AL113" s="1024"/>
      <c r="AM113" s="1024"/>
      <c r="AN113" s="1024"/>
      <c r="AO113" s="1025"/>
      <c r="AP113" s="1027">
        <v>4.5</v>
      </c>
      <c r="AQ113" s="1028"/>
      <c r="AR113" s="1028"/>
      <c r="AS113" s="1028"/>
      <c r="AT113" s="1029"/>
      <c r="AU113" s="990"/>
      <c r="AV113" s="991"/>
      <c r="AW113" s="991"/>
      <c r="AX113" s="991"/>
      <c r="AY113" s="991"/>
      <c r="AZ113" s="1039" t="s">
        <v>442</v>
      </c>
      <c r="BA113" s="1040"/>
      <c r="BB113" s="1040"/>
      <c r="BC113" s="1040"/>
      <c r="BD113" s="1040"/>
      <c r="BE113" s="1040"/>
      <c r="BF113" s="1040"/>
      <c r="BG113" s="1040"/>
      <c r="BH113" s="1040"/>
      <c r="BI113" s="1040"/>
      <c r="BJ113" s="1040"/>
      <c r="BK113" s="1040"/>
      <c r="BL113" s="1040"/>
      <c r="BM113" s="1040"/>
      <c r="BN113" s="1040"/>
      <c r="BO113" s="1040"/>
      <c r="BP113" s="1041"/>
      <c r="BQ113" s="1009">
        <v>1050511</v>
      </c>
      <c r="BR113" s="1010"/>
      <c r="BS113" s="1010"/>
      <c r="BT113" s="1010"/>
      <c r="BU113" s="1010"/>
      <c r="BV113" s="1010">
        <v>949342</v>
      </c>
      <c r="BW113" s="1010"/>
      <c r="BX113" s="1010"/>
      <c r="BY113" s="1010"/>
      <c r="BZ113" s="1010"/>
      <c r="CA113" s="1010">
        <v>825077</v>
      </c>
      <c r="CB113" s="1010"/>
      <c r="CC113" s="1010"/>
      <c r="CD113" s="1010"/>
      <c r="CE113" s="1010"/>
      <c r="CF113" s="1004">
        <v>7.4</v>
      </c>
      <c r="CG113" s="1005"/>
      <c r="CH113" s="1005"/>
      <c r="CI113" s="1005"/>
      <c r="CJ113" s="1005"/>
      <c r="CK113" s="1035"/>
      <c r="CL113" s="1036"/>
      <c r="CM113" s="1006" t="s">
        <v>443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432</v>
      </c>
      <c r="DH113" s="1049"/>
      <c r="DI113" s="1049"/>
      <c r="DJ113" s="1049"/>
      <c r="DK113" s="1050"/>
      <c r="DL113" s="1051" t="s">
        <v>434</v>
      </c>
      <c r="DM113" s="1049"/>
      <c r="DN113" s="1049"/>
      <c r="DO113" s="1049"/>
      <c r="DP113" s="1050"/>
      <c r="DQ113" s="1051" t="s">
        <v>432</v>
      </c>
      <c r="DR113" s="1049"/>
      <c r="DS113" s="1049"/>
      <c r="DT113" s="1049"/>
      <c r="DU113" s="1050"/>
      <c r="DV113" s="1052" t="s">
        <v>434</v>
      </c>
      <c r="DW113" s="1053"/>
      <c r="DX113" s="1053"/>
      <c r="DY113" s="1053"/>
      <c r="DZ113" s="1054"/>
    </row>
    <row r="114" spans="1:130" s="246" customFormat="1" ht="26.25" customHeight="1">
      <c r="A114" s="1044"/>
      <c r="B114" s="1045"/>
      <c r="C114" s="1040" t="s">
        <v>444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207578</v>
      </c>
      <c r="AB114" s="1049"/>
      <c r="AC114" s="1049"/>
      <c r="AD114" s="1049"/>
      <c r="AE114" s="1050"/>
      <c r="AF114" s="1051">
        <v>169819</v>
      </c>
      <c r="AG114" s="1049"/>
      <c r="AH114" s="1049"/>
      <c r="AI114" s="1049"/>
      <c r="AJ114" s="1050"/>
      <c r="AK114" s="1051">
        <v>172241</v>
      </c>
      <c r="AL114" s="1049"/>
      <c r="AM114" s="1049"/>
      <c r="AN114" s="1049"/>
      <c r="AO114" s="1050"/>
      <c r="AP114" s="1052">
        <v>1.5</v>
      </c>
      <c r="AQ114" s="1053"/>
      <c r="AR114" s="1053"/>
      <c r="AS114" s="1053"/>
      <c r="AT114" s="1054"/>
      <c r="AU114" s="990"/>
      <c r="AV114" s="991"/>
      <c r="AW114" s="991"/>
      <c r="AX114" s="991"/>
      <c r="AY114" s="991"/>
      <c r="AZ114" s="1039" t="s">
        <v>445</v>
      </c>
      <c r="BA114" s="1040"/>
      <c r="BB114" s="1040"/>
      <c r="BC114" s="1040"/>
      <c r="BD114" s="1040"/>
      <c r="BE114" s="1040"/>
      <c r="BF114" s="1040"/>
      <c r="BG114" s="1040"/>
      <c r="BH114" s="1040"/>
      <c r="BI114" s="1040"/>
      <c r="BJ114" s="1040"/>
      <c r="BK114" s="1040"/>
      <c r="BL114" s="1040"/>
      <c r="BM114" s="1040"/>
      <c r="BN114" s="1040"/>
      <c r="BO114" s="1040"/>
      <c r="BP114" s="1041"/>
      <c r="BQ114" s="1009">
        <v>3026195</v>
      </c>
      <c r="BR114" s="1010"/>
      <c r="BS114" s="1010"/>
      <c r="BT114" s="1010"/>
      <c r="BU114" s="1010"/>
      <c r="BV114" s="1010">
        <v>3087261</v>
      </c>
      <c r="BW114" s="1010"/>
      <c r="BX114" s="1010"/>
      <c r="BY114" s="1010"/>
      <c r="BZ114" s="1010"/>
      <c r="CA114" s="1010">
        <v>3001441</v>
      </c>
      <c r="CB114" s="1010"/>
      <c r="CC114" s="1010"/>
      <c r="CD114" s="1010"/>
      <c r="CE114" s="1010"/>
      <c r="CF114" s="1004">
        <v>26.9</v>
      </c>
      <c r="CG114" s="1005"/>
      <c r="CH114" s="1005"/>
      <c r="CI114" s="1005"/>
      <c r="CJ114" s="1005"/>
      <c r="CK114" s="1035"/>
      <c r="CL114" s="1036"/>
      <c r="CM114" s="1006" t="s">
        <v>446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434</v>
      </c>
      <c r="DH114" s="1049"/>
      <c r="DI114" s="1049"/>
      <c r="DJ114" s="1049"/>
      <c r="DK114" s="1050"/>
      <c r="DL114" s="1051" t="s">
        <v>434</v>
      </c>
      <c r="DM114" s="1049"/>
      <c r="DN114" s="1049"/>
      <c r="DO114" s="1049"/>
      <c r="DP114" s="1050"/>
      <c r="DQ114" s="1051" t="s">
        <v>434</v>
      </c>
      <c r="DR114" s="1049"/>
      <c r="DS114" s="1049"/>
      <c r="DT114" s="1049"/>
      <c r="DU114" s="1050"/>
      <c r="DV114" s="1052" t="s">
        <v>432</v>
      </c>
      <c r="DW114" s="1053"/>
      <c r="DX114" s="1053"/>
      <c r="DY114" s="1053"/>
      <c r="DZ114" s="1054"/>
    </row>
    <row r="115" spans="1:130" s="246" customFormat="1" ht="26.25" customHeight="1">
      <c r="A115" s="1044"/>
      <c r="B115" s="1045"/>
      <c r="C115" s="1040" t="s">
        <v>447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43846</v>
      </c>
      <c r="AB115" s="1024"/>
      <c r="AC115" s="1024"/>
      <c r="AD115" s="1024"/>
      <c r="AE115" s="1025"/>
      <c r="AF115" s="1026">
        <v>43443</v>
      </c>
      <c r="AG115" s="1024"/>
      <c r="AH115" s="1024"/>
      <c r="AI115" s="1024"/>
      <c r="AJ115" s="1025"/>
      <c r="AK115" s="1026">
        <v>43044</v>
      </c>
      <c r="AL115" s="1024"/>
      <c r="AM115" s="1024"/>
      <c r="AN115" s="1024"/>
      <c r="AO115" s="1025"/>
      <c r="AP115" s="1027">
        <v>0.4</v>
      </c>
      <c r="AQ115" s="1028"/>
      <c r="AR115" s="1028"/>
      <c r="AS115" s="1028"/>
      <c r="AT115" s="1029"/>
      <c r="AU115" s="990"/>
      <c r="AV115" s="991"/>
      <c r="AW115" s="991"/>
      <c r="AX115" s="991"/>
      <c r="AY115" s="991"/>
      <c r="AZ115" s="1039" t="s">
        <v>448</v>
      </c>
      <c r="BA115" s="1040"/>
      <c r="BB115" s="1040"/>
      <c r="BC115" s="1040"/>
      <c r="BD115" s="1040"/>
      <c r="BE115" s="1040"/>
      <c r="BF115" s="1040"/>
      <c r="BG115" s="1040"/>
      <c r="BH115" s="1040"/>
      <c r="BI115" s="1040"/>
      <c r="BJ115" s="1040"/>
      <c r="BK115" s="1040"/>
      <c r="BL115" s="1040"/>
      <c r="BM115" s="1040"/>
      <c r="BN115" s="1040"/>
      <c r="BO115" s="1040"/>
      <c r="BP115" s="1041"/>
      <c r="BQ115" s="1009" t="s">
        <v>434</v>
      </c>
      <c r="BR115" s="1010"/>
      <c r="BS115" s="1010"/>
      <c r="BT115" s="1010"/>
      <c r="BU115" s="1010"/>
      <c r="BV115" s="1010" t="s">
        <v>432</v>
      </c>
      <c r="BW115" s="1010"/>
      <c r="BX115" s="1010"/>
      <c r="BY115" s="1010"/>
      <c r="BZ115" s="1010"/>
      <c r="CA115" s="1010" t="s">
        <v>432</v>
      </c>
      <c r="CB115" s="1010"/>
      <c r="CC115" s="1010"/>
      <c r="CD115" s="1010"/>
      <c r="CE115" s="1010"/>
      <c r="CF115" s="1004" t="s">
        <v>432</v>
      </c>
      <c r="CG115" s="1005"/>
      <c r="CH115" s="1005"/>
      <c r="CI115" s="1005"/>
      <c r="CJ115" s="1005"/>
      <c r="CK115" s="1035"/>
      <c r="CL115" s="1036"/>
      <c r="CM115" s="1039" t="s">
        <v>449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434</v>
      </c>
      <c r="DH115" s="1049"/>
      <c r="DI115" s="1049"/>
      <c r="DJ115" s="1049"/>
      <c r="DK115" s="1050"/>
      <c r="DL115" s="1051" t="s">
        <v>434</v>
      </c>
      <c r="DM115" s="1049"/>
      <c r="DN115" s="1049"/>
      <c r="DO115" s="1049"/>
      <c r="DP115" s="1050"/>
      <c r="DQ115" s="1051" t="s">
        <v>434</v>
      </c>
      <c r="DR115" s="1049"/>
      <c r="DS115" s="1049"/>
      <c r="DT115" s="1049"/>
      <c r="DU115" s="1050"/>
      <c r="DV115" s="1052" t="s">
        <v>434</v>
      </c>
      <c r="DW115" s="1053"/>
      <c r="DX115" s="1053"/>
      <c r="DY115" s="1053"/>
      <c r="DZ115" s="1054"/>
    </row>
    <row r="116" spans="1:130" s="246" customFormat="1" ht="26.25" customHeight="1">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434</v>
      </c>
      <c r="AB116" s="1049"/>
      <c r="AC116" s="1049"/>
      <c r="AD116" s="1049"/>
      <c r="AE116" s="1050"/>
      <c r="AF116" s="1051" t="s">
        <v>434</v>
      </c>
      <c r="AG116" s="1049"/>
      <c r="AH116" s="1049"/>
      <c r="AI116" s="1049"/>
      <c r="AJ116" s="1050"/>
      <c r="AK116" s="1051" t="s">
        <v>434</v>
      </c>
      <c r="AL116" s="1049"/>
      <c r="AM116" s="1049"/>
      <c r="AN116" s="1049"/>
      <c r="AO116" s="1050"/>
      <c r="AP116" s="1052" t="s">
        <v>434</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432</v>
      </c>
      <c r="BR116" s="1010"/>
      <c r="BS116" s="1010"/>
      <c r="BT116" s="1010"/>
      <c r="BU116" s="1010"/>
      <c r="BV116" s="1010" t="s">
        <v>432</v>
      </c>
      <c r="BW116" s="1010"/>
      <c r="BX116" s="1010"/>
      <c r="BY116" s="1010"/>
      <c r="BZ116" s="1010"/>
      <c r="CA116" s="1010" t="s">
        <v>434</v>
      </c>
      <c r="CB116" s="1010"/>
      <c r="CC116" s="1010"/>
      <c r="CD116" s="1010"/>
      <c r="CE116" s="1010"/>
      <c r="CF116" s="1004" t="s">
        <v>434</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432</v>
      </c>
      <c r="DH116" s="1049"/>
      <c r="DI116" s="1049"/>
      <c r="DJ116" s="1049"/>
      <c r="DK116" s="1050"/>
      <c r="DL116" s="1051" t="s">
        <v>128</v>
      </c>
      <c r="DM116" s="1049"/>
      <c r="DN116" s="1049"/>
      <c r="DO116" s="1049"/>
      <c r="DP116" s="1050"/>
      <c r="DQ116" s="1051" t="s">
        <v>432</v>
      </c>
      <c r="DR116" s="1049"/>
      <c r="DS116" s="1049"/>
      <c r="DT116" s="1049"/>
      <c r="DU116" s="1050"/>
      <c r="DV116" s="1052" t="s">
        <v>434</v>
      </c>
      <c r="DW116" s="1053"/>
      <c r="DX116" s="1053"/>
      <c r="DY116" s="1053"/>
      <c r="DZ116" s="1054"/>
    </row>
    <row r="117" spans="1:130" s="246" customFormat="1" ht="26.25" customHeight="1">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3252952</v>
      </c>
      <c r="AB117" s="1067"/>
      <c r="AC117" s="1067"/>
      <c r="AD117" s="1067"/>
      <c r="AE117" s="1068"/>
      <c r="AF117" s="1069">
        <v>3119140</v>
      </c>
      <c r="AG117" s="1067"/>
      <c r="AH117" s="1067"/>
      <c r="AI117" s="1067"/>
      <c r="AJ117" s="1068"/>
      <c r="AK117" s="1069">
        <v>3226260</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409</v>
      </c>
      <c r="BR117" s="1010"/>
      <c r="BS117" s="1010"/>
      <c r="BT117" s="1010"/>
      <c r="BU117" s="1010"/>
      <c r="BV117" s="1010" t="s">
        <v>128</v>
      </c>
      <c r="BW117" s="1010"/>
      <c r="BX117" s="1010"/>
      <c r="BY117" s="1010"/>
      <c r="BZ117" s="1010"/>
      <c r="CA117" s="1010" t="s">
        <v>409</v>
      </c>
      <c r="CB117" s="1010"/>
      <c r="CC117" s="1010"/>
      <c r="CD117" s="1010"/>
      <c r="CE117" s="1010"/>
      <c r="CF117" s="1004" t="s">
        <v>128</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409</v>
      </c>
      <c r="DH117" s="1049"/>
      <c r="DI117" s="1049"/>
      <c r="DJ117" s="1049"/>
      <c r="DK117" s="1050"/>
      <c r="DL117" s="1051" t="s">
        <v>409</v>
      </c>
      <c r="DM117" s="1049"/>
      <c r="DN117" s="1049"/>
      <c r="DO117" s="1049"/>
      <c r="DP117" s="1050"/>
      <c r="DQ117" s="1051" t="s">
        <v>409</v>
      </c>
      <c r="DR117" s="1049"/>
      <c r="DS117" s="1049"/>
      <c r="DT117" s="1049"/>
      <c r="DU117" s="1050"/>
      <c r="DV117" s="1052" t="s">
        <v>128</v>
      </c>
      <c r="DW117" s="1053"/>
      <c r="DX117" s="1053"/>
      <c r="DY117" s="1053"/>
      <c r="DZ117" s="1054"/>
    </row>
    <row r="118" spans="1:130" s="246" customFormat="1" ht="26.25" customHeight="1">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307</v>
      </c>
      <c r="AG118" s="975"/>
      <c r="AH118" s="975"/>
      <c r="AI118" s="975"/>
      <c r="AJ118" s="976"/>
      <c r="AK118" s="974" t="s">
        <v>306</v>
      </c>
      <c r="AL118" s="975"/>
      <c r="AM118" s="975"/>
      <c r="AN118" s="975"/>
      <c r="AO118" s="976"/>
      <c r="AP118" s="1061" t="s">
        <v>426</v>
      </c>
      <c r="AQ118" s="1062"/>
      <c r="AR118" s="1062"/>
      <c r="AS118" s="1062"/>
      <c r="AT118" s="1063"/>
      <c r="AU118" s="990"/>
      <c r="AV118" s="991"/>
      <c r="AW118" s="991"/>
      <c r="AX118" s="991"/>
      <c r="AY118" s="991"/>
      <c r="AZ118" s="1064" t="s">
        <v>456</v>
      </c>
      <c r="BA118" s="1055"/>
      <c r="BB118" s="1055"/>
      <c r="BC118" s="1055"/>
      <c r="BD118" s="1055"/>
      <c r="BE118" s="1055"/>
      <c r="BF118" s="1055"/>
      <c r="BG118" s="1055"/>
      <c r="BH118" s="1055"/>
      <c r="BI118" s="1055"/>
      <c r="BJ118" s="1055"/>
      <c r="BK118" s="1055"/>
      <c r="BL118" s="1055"/>
      <c r="BM118" s="1055"/>
      <c r="BN118" s="1055"/>
      <c r="BO118" s="1055"/>
      <c r="BP118" s="1056"/>
      <c r="BQ118" s="1087" t="s">
        <v>409</v>
      </c>
      <c r="BR118" s="1088"/>
      <c r="BS118" s="1088"/>
      <c r="BT118" s="1088"/>
      <c r="BU118" s="1088"/>
      <c r="BV118" s="1088" t="s">
        <v>409</v>
      </c>
      <c r="BW118" s="1088"/>
      <c r="BX118" s="1088"/>
      <c r="BY118" s="1088"/>
      <c r="BZ118" s="1088"/>
      <c r="CA118" s="1088" t="s">
        <v>128</v>
      </c>
      <c r="CB118" s="1088"/>
      <c r="CC118" s="1088"/>
      <c r="CD118" s="1088"/>
      <c r="CE118" s="1088"/>
      <c r="CF118" s="1004" t="s">
        <v>457</v>
      </c>
      <c r="CG118" s="1005"/>
      <c r="CH118" s="1005"/>
      <c r="CI118" s="1005"/>
      <c r="CJ118" s="1005"/>
      <c r="CK118" s="1035"/>
      <c r="CL118" s="1036"/>
      <c r="CM118" s="1006" t="s">
        <v>458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457</v>
      </c>
      <c r="DM118" s="1049"/>
      <c r="DN118" s="1049"/>
      <c r="DO118" s="1049"/>
      <c r="DP118" s="1050"/>
      <c r="DQ118" s="1051" t="s">
        <v>409</v>
      </c>
      <c r="DR118" s="1049"/>
      <c r="DS118" s="1049"/>
      <c r="DT118" s="1049"/>
      <c r="DU118" s="1050"/>
      <c r="DV118" s="1052" t="s">
        <v>128</v>
      </c>
      <c r="DW118" s="1053"/>
      <c r="DX118" s="1053"/>
      <c r="DY118" s="1053"/>
      <c r="DZ118" s="1054"/>
    </row>
    <row r="119" spans="1:130" s="246" customFormat="1" ht="26.25" customHeight="1">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128</v>
      </c>
      <c r="AB119" s="982"/>
      <c r="AC119" s="982"/>
      <c r="AD119" s="982"/>
      <c r="AE119" s="983"/>
      <c r="AF119" s="984" t="s">
        <v>128</v>
      </c>
      <c r="AG119" s="982"/>
      <c r="AH119" s="982"/>
      <c r="AI119" s="982"/>
      <c r="AJ119" s="983"/>
      <c r="AK119" s="984" t="s">
        <v>409</v>
      </c>
      <c r="AL119" s="982"/>
      <c r="AM119" s="982"/>
      <c r="AN119" s="982"/>
      <c r="AO119" s="983"/>
      <c r="AP119" s="985" t="s">
        <v>409</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459</v>
      </c>
      <c r="BP119" s="1096"/>
      <c r="BQ119" s="1087">
        <v>34192310</v>
      </c>
      <c r="BR119" s="1088"/>
      <c r="BS119" s="1088"/>
      <c r="BT119" s="1088"/>
      <c r="BU119" s="1088"/>
      <c r="BV119" s="1088">
        <v>33644786</v>
      </c>
      <c r="BW119" s="1088"/>
      <c r="BX119" s="1088"/>
      <c r="BY119" s="1088"/>
      <c r="BZ119" s="1088"/>
      <c r="CA119" s="1088">
        <v>33091025</v>
      </c>
      <c r="CB119" s="1088"/>
      <c r="CC119" s="1088"/>
      <c r="CD119" s="1088"/>
      <c r="CE119" s="1088"/>
      <c r="CF119" s="1089"/>
      <c r="CG119" s="1090"/>
      <c r="CH119" s="1090"/>
      <c r="CI119" s="1090"/>
      <c r="CJ119" s="1091"/>
      <c r="CK119" s="1037"/>
      <c r="CL119" s="1038"/>
      <c r="CM119" s="1092" t="s">
        <v>460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376612</v>
      </c>
      <c r="DH119" s="1074"/>
      <c r="DI119" s="1074"/>
      <c r="DJ119" s="1074"/>
      <c r="DK119" s="1075"/>
      <c r="DL119" s="1073">
        <v>333166</v>
      </c>
      <c r="DM119" s="1074"/>
      <c r="DN119" s="1074"/>
      <c r="DO119" s="1074"/>
      <c r="DP119" s="1075"/>
      <c r="DQ119" s="1073">
        <v>290122</v>
      </c>
      <c r="DR119" s="1074"/>
      <c r="DS119" s="1074"/>
      <c r="DT119" s="1074"/>
      <c r="DU119" s="1075"/>
      <c r="DV119" s="1076">
        <v>2.6</v>
      </c>
      <c r="DW119" s="1077"/>
      <c r="DX119" s="1077"/>
      <c r="DY119" s="1077"/>
      <c r="DZ119" s="1078"/>
    </row>
    <row r="120" spans="1:130" s="246" customFormat="1" ht="26.25" customHeight="1">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409</v>
      </c>
      <c r="AB120" s="1049"/>
      <c r="AC120" s="1049"/>
      <c r="AD120" s="1049"/>
      <c r="AE120" s="1050"/>
      <c r="AF120" s="1051" t="s">
        <v>128</v>
      </c>
      <c r="AG120" s="1049"/>
      <c r="AH120" s="1049"/>
      <c r="AI120" s="1049"/>
      <c r="AJ120" s="1050"/>
      <c r="AK120" s="1051" t="s">
        <v>128</v>
      </c>
      <c r="AL120" s="1049"/>
      <c r="AM120" s="1049"/>
      <c r="AN120" s="1049"/>
      <c r="AO120" s="1050"/>
      <c r="AP120" s="1052" t="s">
        <v>128</v>
      </c>
      <c r="AQ120" s="1053"/>
      <c r="AR120" s="1053"/>
      <c r="AS120" s="1053"/>
      <c r="AT120" s="1054"/>
      <c r="AU120" s="1079" t="s">
        <v>461</v>
      </c>
      <c r="AV120" s="1080"/>
      <c r="AW120" s="1080"/>
      <c r="AX120" s="1080"/>
      <c r="AY120" s="1081"/>
      <c r="AZ120" s="1030" t="s">
        <v>462</v>
      </c>
      <c r="BA120" s="979"/>
      <c r="BB120" s="979"/>
      <c r="BC120" s="979"/>
      <c r="BD120" s="979"/>
      <c r="BE120" s="979"/>
      <c r="BF120" s="979"/>
      <c r="BG120" s="979"/>
      <c r="BH120" s="979"/>
      <c r="BI120" s="979"/>
      <c r="BJ120" s="979"/>
      <c r="BK120" s="979"/>
      <c r="BL120" s="979"/>
      <c r="BM120" s="979"/>
      <c r="BN120" s="979"/>
      <c r="BO120" s="979"/>
      <c r="BP120" s="980"/>
      <c r="BQ120" s="1016">
        <v>16541785</v>
      </c>
      <c r="BR120" s="1017"/>
      <c r="BS120" s="1017"/>
      <c r="BT120" s="1017"/>
      <c r="BU120" s="1017"/>
      <c r="BV120" s="1017">
        <v>16798199</v>
      </c>
      <c r="BW120" s="1017"/>
      <c r="BX120" s="1017"/>
      <c r="BY120" s="1017"/>
      <c r="BZ120" s="1017"/>
      <c r="CA120" s="1017">
        <v>16554601</v>
      </c>
      <c r="CB120" s="1017"/>
      <c r="CC120" s="1017"/>
      <c r="CD120" s="1017"/>
      <c r="CE120" s="1017"/>
      <c r="CF120" s="1031">
        <v>148.30000000000001</v>
      </c>
      <c r="CG120" s="1032"/>
      <c r="CH120" s="1032"/>
      <c r="CI120" s="1032"/>
      <c r="CJ120" s="1032"/>
      <c r="CK120" s="1097" t="s">
        <v>463</v>
      </c>
      <c r="CL120" s="1098"/>
      <c r="CM120" s="1098"/>
      <c r="CN120" s="1098"/>
      <c r="CO120" s="1099"/>
      <c r="CP120" s="1105" t="s">
        <v>464</v>
      </c>
      <c r="CQ120" s="1106"/>
      <c r="CR120" s="1106"/>
      <c r="CS120" s="1106"/>
      <c r="CT120" s="1106"/>
      <c r="CU120" s="1106"/>
      <c r="CV120" s="1106"/>
      <c r="CW120" s="1106"/>
      <c r="CX120" s="1106"/>
      <c r="CY120" s="1106"/>
      <c r="CZ120" s="1106"/>
      <c r="DA120" s="1106"/>
      <c r="DB120" s="1106"/>
      <c r="DC120" s="1106"/>
      <c r="DD120" s="1106"/>
      <c r="DE120" s="1106"/>
      <c r="DF120" s="1107"/>
      <c r="DG120" s="1016">
        <v>4473114</v>
      </c>
      <c r="DH120" s="1017"/>
      <c r="DI120" s="1017"/>
      <c r="DJ120" s="1017"/>
      <c r="DK120" s="1017"/>
      <c r="DL120" s="1017">
        <v>4114584</v>
      </c>
      <c r="DM120" s="1017"/>
      <c r="DN120" s="1017"/>
      <c r="DO120" s="1017"/>
      <c r="DP120" s="1017"/>
      <c r="DQ120" s="1017">
        <v>3792272</v>
      </c>
      <c r="DR120" s="1017"/>
      <c r="DS120" s="1017"/>
      <c r="DT120" s="1017"/>
      <c r="DU120" s="1017"/>
      <c r="DV120" s="1018">
        <v>34</v>
      </c>
      <c r="DW120" s="1018"/>
      <c r="DX120" s="1018"/>
      <c r="DY120" s="1018"/>
      <c r="DZ120" s="1019"/>
    </row>
    <row r="121" spans="1:130" s="246" customFormat="1" ht="26.25" customHeight="1">
      <c r="A121" s="1149"/>
      <c r="B121" s="1036"/>
      <c r="C121" s="1057" t="s">
        <v>465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409</v>
      </c>
      <c r="AG121" s="1049"/>
      <c r="AH121" s="1049"/>
      <c r="AI121" s="1049"/>
      <c r="AJ121" s="1050"/>
      <c r="AK121" s="1051" t="s">
        <v>409</v>
      </c>
      <c r="AL121" s="1049"/>
      <c r="AM121" s="1049"/>
      <c r="AN121" s="1049"/>
      <c r="AO121" s="1050"/>
      <c r="AP121" s="1052" t="s">
        <v>128</v>
      </c>
      <c r="AQ121" s="1053"/>
      <c r="AR121" s="1053"/>
      <c r="AS121" s="1053"/>
      <c r="AT121" s="1054"/>
      <c r="AU121" s="1082"/>
      <c r="AV121" s="1083"/>
      <c r="AW121" s="1083"/>
      <c r="AX121" s="1083"/>
      <c r="AY121" s="1084"/>
      <c r="AZ121" s="1039" t="s">
        <v>466</v>
      </c>
      <c r="BA121" s="1040"/>
      <c r="BB121" s="1040"/>
      <c r="BC121" s="1040"/>
      <c r="BD121" s="1040"/>
      <c r="BE121" s="1040"/>
      <c r="BF121" s="1040"/>
      <c r="BG121" s="1040"/>
      <c r="BH121" s="1040"/>
      <c r="BI121" s="1040"/>
      <c r="BJ121" s="1040"/>
      <c r="BK121" s="1040"/>
      <c r="BL121" s="1040"/>
      <c r="BM121" s="1040"/>
      <c r="BN121" s="1040"/>
      <c r="BO121" s="1040"/>
      <c r="BP121" s="1041"/>
      <c r="BQ121" s="1009">
        <v>5074365</v>
      </c>
      <c r="BR121" s="1010"/>
      <c r="BS121" s="1010"/>
      <c r="BT121" s="1010"/>
      <c r="BU121" s="1010"/>
      <c r="BV121" s="1010">
        <v>4740285</v>
      </c>
      <c r="BW121" s="1010"/>
      <c r="BX121" s="1010"/>
      <c r="BY121" s="1010"/>
      <c r="BZ121" s="1010"/>
      <c r="CA121" s="1010">
        <v>4351264</v>
      </c>
      <c r="CB121" s="1010"/>
      <c r="CC121" s="1010"/>
      <c r="CD121" s="1010"/>
      <c r="CE121" s="1010"/>
      <c r="CF121" s="1004">
        <v>39</v>
      </c>
      <c r="CG121" s="1005"/>
      <c r="CH121" s="1005"/>
      <c r="CI121" s="1005"/>
      <c r="CJ121" s="1005"/>
      <c r="CK121" s="1100"/>
      <c r="CL121" s="1101"/>
      <c r="CM121" s="1101"/>
      <c r="CN121" s="1101"/>
      <c r="CO121" s="1102"/>
      <c r="CP121" s="1110" t="s">
        <v>467</v>
      </c>
      <c r="CQ121" s="1111"/>
      <c r="CR121" s="1111"/>
      <c r="CS121" s="1111"/>
      <c r="CT121" s="1111"/>
      <c r="CU121" s="1111"/>
      <c r="CV121" s="1111"/>
      <c r="CW121" s="1111"/>
      <c r="CX121" s="1111"/>
      <c r="CY121" s="1111"/>
      <c r="CZ121" s="1111"/>
      <c r="DA121" s="1111"/>
      <c r="DB121" s="1111"/>
      <c r="DC121" s="1111"/>
      <c r="DD121" s="1111"/>
      <c r="DE121" s="1111"/>
      <c r="DF121" s="1112"/>
      <c r="DG121" s="1009" t="s">
        <v>457</v>
      </c>
      <c r="DH121" s="1010"/>
      <c r="DI121" s="1010"/>
      <c r="DJ121" s="1010"/>
      <c r="DK121" s="1010"/>
      <c r="DL121" s="1010" t="s">
        <v>128</v>
      </c>
      <c r="DM121" s="1010"/>
      <c r="DN121" s="1010"/>
      <c r="DO121" s="1010"/>
      <c r="DP121" s="1010"/>
      <c r="DQ121" s="1010" t="s">
        <v>409</v>
      </c>
      <c r="DR121" s="1010"/>
      <c r="DS121" s="1010"/>
      <c r="DT121" s="1010"/>
      <c r="DU121" s="1010"/>
      <c r="DV121" s="1011" t="s">
        <v>128</v>
      </c>
      <c r="DW121" s="1011"/>
      <c r="DX121" s="1011"/>
      <c r="DY121" s="1011"/>
      <c r="DZ121" s="1012"/>
    </row>
    <row r="122" spans="1:130" s="246" customFormat="1" ht="26.25" customHeight="1">
      <c r="A122" s="1149"/>
      <c r="B122" s="1036"/>
      <c r="C122" s="1006" t="s">
        <v>446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457</v>
      </c>
      <c r="AB122" s="1049"/>
      <c r="AC122" s="1049"/>
      <c r="AD122" s="1049"/>
      <c r="AE122" s="1050"/>
      <c r="AF122" s="1051" t="s">
        <v>409</v>
      </c>
      <c r="AG122" s="1049"/>
      <c r="AH122" s="1049"/>
      <c r="AI122" s="1049"/>
      <c r="AJ122" s="1050"/>
      <c r="AK122" s="1051" t="s">
        <v>409</v>
      </c>
      <c r="AL122" s="1049"/>
      <c r="AM122" s="1049"/>
      <c r="AN122" s="1049"/>
      <c r="AO122" s="1050"/>
      <c r="AP122" s="1052" t="s">
        <v>409</v>
      </c>
      <c r="AQ122" s="1053"/>
      <c r="AR122" s="1053"/>
      <c r="AS122" s="1053"/>
      <c r="AT122" s="1054"/>
      <c r="AU122" s="1082"/>
      <c r="AV122" s="1083"/>
      <c r="AW122" s="1083"/>
      <c r="AX122" s="1083"/>
      <c r="AY122" s="1084"/>
      <c r="AZ122" s="1064" t="s">
        <v>468</v>
      </c>
      <c r="BA122" s="1055"/>
      <c r="BB122" s="1055"/>
      <c r="BC122" s="1055"/>
      <c r="BD122" s="1055"/>
      <c r="BE122" s="1055"/>
      <c r="BF122" s="1055"/>
      <c r="BG122" s="1055"/>
      <c r="BH122" s="1055"/>
      <c r="BI122" s="1055"/>
      <c r="BJ122" s="1055"/>
      <c r="BK122" s="1055"/>
      <c r="BL122" s="1055"/>
      <c r="BM122" s="1055"/>
      <c r="BN122" s="1055"/>
      <c r="BO122" s="1055"/>
      <c r="BP122" s="1056"/>
      <c r="BQ122" s="1087">
        <v>17656560</v>
      </c>
      <c r="BR122" s="1088"/>
      <c r="BS122" s="1088"/>
      <c r="BT122" s="1088"/>
      <c r="BU122" s="1088"/>
      <c r="BV122" s="1088">
        <v>17533986</v>
      </c>
      <c r="BW122" s="1088"/>
      <c r="BX122" s="1088"/>
      <c r="BY122" s="1088"/>
      <c r="BZ122" s="1088"/>
      <c r="CA122" s="1088">
        <v>17093235</v>
      </c>
      <c r="CB122" s="1088"/>
      <c r="CC122" s="1088"/>
      <c r="CD122" s="1088"/>
      <c r="CE122" s="1088"/>
      <c r="CF122" s="1108">
        <v>153.19999999999999</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128</v>
      </c>
      <c r="AB123" s="1049"/>
      <c r="AC123" s="1049"/>
      <c r="AD123" s="1049"/>
      <c r="AE123" s="1050"/>
      <c r="AF123" s="1051" t="s">
        <v>128</v>
      </c>
      <c r="AG123" s="1049"/>
      <c r="AH123" s="1049"/>
      <c r="AI123" s="1049"/>
      <c r="AJ123" s="1050"/>
      <c r="AK123" s="1051" t="s">
        <v>409</v>
      </c>
      <c r="AL123" s="1049"/>
      <c r="AM123" s="1049"/>
      <c r="AN123" s="1049"/>
      <c r="AO123" s="1050"/>
      <c r="AP123" s="1052" t="s">
        <v>128</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469</v>
      </c>
      <c r="BP123" s="1096"/>
      <c r="BQ123" s="1155">
        <v>39272710</v>
      </c>
      <c r="BR123" s="1156"/>
      <c r="BS123" s="1156"/>
      <c r="BT123" s="1156"/>
      <c r="BU123" s="1156"/>
      <c r="BV123" s="1156">
        <v>39072470</v>
      </c>
      <c r="BW123" s="1156"/>
      <c r="BX123" s="1156"/>
      <c r="BY123" s="1156"/>
      <c r="BZ123" s="1156"/>
      <c r="CA123" s="1156">
        <v>37999100</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409</v>
      </c>
      <c r="AG124" s="1049"/>
      <c r="AH124" s="1049"/>
      <c r="AI124" s="1049"/>
      <c r="AJ124" s="1050"/>
      <c r="AK124" s="1051" t="s">
        <v>128</v>
      </c>
      <c r="AL124" s="1049"/>
      <c r="AM124" s="1049"/>
      <c r="AN124" s="1049"/>
      <c r="AO124" s="1050"/>
      <c r="AP124" s="1052" t="s">
        <v>409</v>
      </c>
      <c r="AQ124" s="1053"/>
      <c r="AR124" s="1053"/>
      <c r="AS124" s="1053"/>
      <c r="AT124" s="1054"/>
      <c r="AU124" s="1151" t="s">
        <v>470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409</v>
      </c>
      <c r="BR124" s="1118"/>
      <c r="BS124" s="1118"/>
      <c r="BT124" s="1118"/>
      <c r="BU124" s="1118"/>
      <c r="BV124" s="1118" t="s">
        <v>409</v>
      </c>
      <c r="BW124" s="1118"/>
      <c r="BX124" s="1118"/>
      <c r="BY124" s="1118"/>
      <c r="BZ124" s="1118"/>
      <c r="CA124" s="1118" t="s">
        <v>128</v>
      </c>
      <c r="CB124" s="1118"/>
      <c r="CC124" s="1118"/>
      <c r="CD124" s="1118"/>
      <c r="CE124" s="1118"/>
      <c r="CF124" s="1119"/>
      <c r="CG124" s="1120"/>
      <c r="CH124" s="1120"/>
      <c r="CI124" s="1120"/>
      <c r="CJ124" s="1121"/>
      <c r="CK124" s="1103"/>
      <c r="CL124" s="1103"/>
      <c r="CM124" s="1103"/>
      <c r="CN124" s="1103"/>
      <c r="CO124" s="1104"/>
      <c r="CP124" s="1110" t="s">
        <v>471</v>
      </c>
      <c r="CQ124" s="1111"/>
      <c r="CR124" s="1111"/>
      <c r="CS124" s="1111"/>
      <c r="CT124" s="1111"/>
      <c r="CU124" s="1111"/>
      <c r="CV124" s="1111"/>
      <c r="CW124" s="1111"/>
      <c r="CX124" s="1111"/>
      <c r="CY124" s="1111"/>
      <c r="CZ124" s="1111"/>
      <c r="DA124" s="1111"/>
      <c r="DB124" s="1111"/>
      <c r="DC124" s="1111"/>
      <c r="DD124" s="1111"/>
      <c r="DE124" s="1111"/>
      <c r="DF124" s="1112"/>
      <c r="DG124" s="1095" t="s">
        <v>128</v>
      </c>
      <c r="DH124" s="1074"/>
      <c r="DI124" s="1074"/>
      <c r="DJ124" s="1074"/>
      <c r="DK124" s="1075"/>
      <c r="DL124" s="1073" t="s">
        <v>128</v>
      </c>
      <c r="DM124" s="1074"/>
      <c r="DN124" s="1074"/>
      <c r="DO124" s="1074"/>
      <c r="DP124" s="1075"/>
      <c r="DQ124" s="1073" t="s">
        <v>128</v>
      </c>
      <c r="DR124" s="1074"/>
      <c r="DS124" s="1074"/>
      <c r="DT124" s="1074"/>
      <c r="DU124" s="1075"/>
      <c r="DV124" s="1076" t="s">
        <v>409</v>
      </c>
      <c r="DW124" s="1077"/>
      <c r="DX124" s="1077"/>
      <c r="DY124" s="1077"/>
      <c r="DZ124" s="1078"/>
    </row>
    <row r="125" spans="1:130" s="246" customFormat="1" ht="26.25" customHeight="1">
      <c r="A125" s="1149"/>
      <c r="B125" s="1036"/>
      <c r="C125" s="1006" t="s">
        <v>458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409</v>
      </c>
      <c r="AB125" s="1049"/>
      <c r="AC125" s="1049"/>
      <c r="AD125" s="1049"/>
      <c r="AE125" s="1050"/>
      <c r="AF125" s="1051" t="s">
        <v>409</v>
      </c>
      <c r="AG125" s="1049"/>
      <c r="AH125" s="1049"/>
      <c r="AI125" s="1049"/>
      <c r="AJ125" s="1050"/>
      <c r="AK125" s="1051" t="s">
        <v>409</v>
      </c>
      <c r="AL125" s="1049"/>
      <c r="AM125" s="1049"/>
      <c r="AN125" s="1049"/>
      <c r="AO125" s="1050"/>
      <c r="AP125" s="1052" t="s">
        <v>409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472</v>
      </c>
      <c r="CL125" s="1098"/>
      <c r="CM125" s="1098"/>
      <c r="CN125" s="1098"/>
      <c r="CO125" s="1099"/>
      <c r="CP125" s="1030" t="s">
        <v>473</v>
      </c>
      <c r="CQ125" s="979"/>
      <c r="CR125" s="979"/>
      <c r="CS125" s="979"/>
      <c r="CT125" s="979"/>
      <c r="CU125" s="979"/>
      <c r="CV125" s="979"/>
      <c r="CW125" s="979"/>
      <c r="CX125" s="979"/>
      <c r="CY125" s="979"/>
      <c r="CZ125" s="979"/>
      <c r="DA125" s="979"/>
      <c r="DB125" s="979"/>
      <c r="DC125" s="979"/>
      <c r="DD125" s="979"/>
      <c r="DE125" s="979"/>
      <c r="DF125" s="980"/>
      <c r="DG125" s="1016" t="s">
        <v>409</v>
      </c>
      <c r="DH125" s="1017"/>
      <c r="DI125" s="1017"/>
      <c r="DJ125" s="1017"/>
      <c r="DK125" s="1017"/>
      <c r="DL125" s="1017" t="s">
        <v>457</v>
      </c>
      <c r="DM125" s="1017"/>
      <c r="DN125" s="1017"/>
      <c r="DO125" s="1017"/>
      <c r="DP125" s="1017"/>
      <c r="DQ125" s="1017" t="s">
        <v>128</v>
      </c>
      <c r="DR125" s="1017"/>
      <c r="DS125" s="1017"/>
      <c r="DT125" s="1017"/>
      <c r="DU125" s="1017"/>
      <c r="DV125" s="1018" t="s">
        <v>409</v>
      </c>
      <c r="DW125" s="1018"/>
      <c r="DX125" s="1018"/>
      <c r="DY125" s="1018"/>
      <c r="DZ125" s="1019"/>
    </row>
    <row r="126" spans="1:130" s="246" customFormat="1" ht="26.25" customHeight="1" thickBot="1">
      <c r="A126" s="1149"/>
      <c r="B126" s="1036"/>
      <c r="C126" s="1006" t="s">
        <v>460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43843</v>
      </c>
      <c r="AB126" s="1049"/>
      <c r="AC126" s="1049"/>
      <c r="AD126" s="1049"/>
      <c r="AE126" s="1050"/>
      <c r="AF126" s="1051">
        <v>43443</v>
      </c>
      <c r="AG126" s="1049"/>
      <c r="AH126" s="1049"/>
      <c r="AI126" s="1049"/>
      <c r="AJ126" s="1050"/>
      <c r="AK126" s="1051">
        <v>43044</v>
      </c>
      <c r="AL126" s="1049"/>
      <c r="AM126" s="1049"/>
      <c r="AN126" s="1049"/>
      <c r="AO126" s="1050"/>
      <c r="AP126" s="1052">
        <v>0.4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474</v>
      </c>
      <c r="CQ126" s="1040"/>
      <c r="CR126" s="1040"/>
      <c r="CS126" s="1040"/>
      <c r="CT126" s="1040"/>
      <c r="CU126" s="1040"/>
      <c r="CV126" s="1040"/>
      <c r="CW126" s="1040"/>
      <c r="CX126" s="1040"/>
      <c r="CY126" s="1040"/>
      <c r="CZ126" s="1040"/>
      <c r="DA126" s="1040"/>
      <c r="DB126" s="1040"/>
      <c r="DC126" s="1040"/>
      <c r="DD126" s="1040"/>
      <c r="DE126" s="1040"/>
      <c r="DF126" s="1041"/>
      <c r="DG126" s="1009" t="s">
        <v>457</v>
      </c>
      <c r="DH126" s="1010"/>
      <c r="DI126" s="1010"/>
      <c r="DJ126" s="1010"/>
      <c r="DK126" s="1010"/>
      <c r="DL126" s="1010" t="s">
        <v>128</v>
      </c>
      <c r="DM126" s="1010"/>
      <c r="DN126" s="1010"/>
      <c r="DO126" s="1010"/>
      <c r="DP126" s="1010"/>
      <c r="DQ126" s="1010" t="s">
        <v>128</v>
      </c>
      <c r="DR126" s="1010"/>
      <c r="DS126" s="1010"/>
      <c r="DT126" s="1010"/>
      <c r="DU126" s="1010"/>
      <c r="DV126" s="1011" t="s">
        <v>128</v>
      </c>
      <c r="DW126" s="1011"/>
      <c r="DX126" s="1011"/>
      <c r="DY126" s="1011"/>
      <c r="DZ126" s="1012"/>
    </row>
    <row r="127" spans="1:130" s="246" customFormat="1" ht="26.25" customHeight="1">
      <c r="A127" s="1150"/>
      <c r="B127" s="1038"/>
      <c r="C127" s="1092" t="s">
        <v>475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3</v>
      </c>
      <c r="AB127" s="1049"/>
      <c r="AC127" s="1049"/>
      <c r="AD127" s="1049"/>
      <c r="AE127" s="1050"/>
      <c r="AF127" s="1051" t="s">
        <v>128</v>
      </c>
      <c r="AG127" s="1049"/>
      <c r="AH127" s="1049"/>
      <c r="AI127" s="1049"/>
      <c r="AJ127" s="1050"/>
      <c r="AK127" s="1051" t="s">
        <v>128</v>
      </c>
      <c r="AL127" s="1049"/>
      <c r="AM127" s="1049"/>
      <c r="AN127" s="1049"/>
      <c r="AO127" s="1050"/>
      <c r="AP127" s="1052" t="s">
        <v>128</v>
      </c>
      <c r="AQ127" s="1053"/>
      <c r="AR127" s="1053"/>
      <c r="AS127" s="1053"/>
      <c r="AT127" s="1054"/>
      <c r="AU127" s="282"/>
      <c r="AV127" s="282"/>
      <c r="AW127" s="282"/>
      <c r="AX127" s="1122" t="s">
        <v>476</v>
      </c>
      <c r="AY127" s="1123"/>
      <c r="AZ127" s="1123"/>
      <c r="BA127" s="1123"/>
      <c r="BB127" s="1123"/>
      <c r="BC127" s="1123"/>
      <c r="BD127" s="1123"/>
      <c r="BE127" s="1124"/>
      <c r="BF127" s="1125" t="s">
        <v>477</v>
      </c>
      <c r="BG127" s="1123"/>
      <c r="BH127" s="1123"/>
      <c r="BI127" s="1123"/>
      <c r="BJ127" s="1123"/>
      <c r="BK127" s="1123"/>
      <c r="BL127" s="1124"/>
      <c r="BM127" s="1125" t="s">
        <v>478</v>
      </c>
      <c r="BN127" s="1123"/>
      <c r="BO127" s="1123"/>
      <c r="BP127" s="1123"/>
      <c r="BQ127" s="1123"/>
      <c r="BR127" s="1123"/>
      <c r="BS127" s="1124"/>
      <c r="BT127" s="1125" t="s">
        <v>479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480</v>
      </c>
      <c r="CQ127" s="1040"/>
      <c r="CR127" s="1040"/>
      <c r="CS127" s="1040"/>
      <c r="CT127" s="1040"/>
      <c r="CU127" s="1040"/>
      <c r="CV127" s="1040"/>
      <c r="CW127" s="1040"/>
      <c r="CX127" s="1040"/>
      <c r="CY127" s="1040"/>
      <c r="CZ127" s="1040"/>
      <c r="DA127" s="1040"/>
      <c r="DB127" s="1040"/>
      <c r="DC127" s="1040"/>
      <c r="DD127" s="1040"/>
      <c r="DE127" s="1040"/>
      <c r="DF127" s="1041"/>
      <c r="DG127" s="1009" t="s">
        <v>409</v>
      </c>
      <c r="DH127" s="1010"/>
      <c r="DI127" s="1010"/>
      <c r="DJ127" s="1010"/>
      <c r="DK127" s="1010"/>
      <c r="DL127" s="1010" t="s">
        <v>128</v>
      </c>
      <c r="DM127" s="1010"/>
      <c r="DN127" s="1010"/>
      <c r="DO127" s="1010"/>
      <c r="DP127" s="1010"/>
      <c r="DQ127" s="1010" t="s">
        <v>128</v>
      </c>
      <c r="DR127" s="1010"/>
      <c r="DS127" s="1010"/>
      <c r="DT127" s="1010"/>
      <c r="DU127" s="1010"/>
      <c r="DV127" s="1011" t="s">
        <v>409</v>
      </c>
      <c r="DW127" s="1011"/>
      <c r="DX127" s="1011"/>
      <c r="DY127" s="1011"/>
      <c r="DZ127" s="1012"/>
    </row>
    <row r="128" spans="1:130" s="246" customFormat="1" ht="26.25" customHeight="1" thickBot="1">
      <c r="A128" s="1133" t="s">
        <v>481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482</v>
      </c>
      <c r="X128" s="1135"/>
      <c r="Y128" s="1135"/>
      <c r="Z128" s="1136"/>
      <c r="AA128" s="1137">
        <v>553800</v>
      </c>
      <c r="AB128" s="1138"/>
      <c r="AC128" s="1138"/>
      <c r="AD128" s="1138"/>
      <c r="AE128" s="1139"/>
      <c r="AF128" s="1140">
        <v>519858</v>
      </c>
      <c r="AG128" s="1138"/>
      <c r="AH128" s="1138"/>
      <c r="AI128" s="1138"/>
      <c r="AJ128" s="1139"/>
      <c r="AK128" s="1140">
        <v>530554</v>
      </c>
      <c r="AL128" s="1138"/>
      <c r="AM128" s="1138"/>
      <c r="AN128" s="1138"/>
      <c r="AO128" s="1139"/>
      <c r="AP128" s="1141"/>
      <c r="AQ128" s="1142"/>
      <c r="AR128" s="1142"/>
      <c r="AS128" s="1142"/>
      <c r="AT128" s="1143"/>
      <c r="AU128" s="282"/>
      <c r="AV128" s="282"/>
      <c r="AW128" s="282"/>
      <c r="AX128" s="978" t="s">
        <v>483</v>
      </c>
      <c r="AY128" s="979"/>
      <c r="AZ128" s="979"/>
      <c r="BA128" s="979"/>
      <c r="BB128" s="979"/>
      <c r="BC128" s="979"/>
      <c r="BD128" s="979"/>
      <c r="BE128" s="980"/>
      <c r="BF128" s="1144" t="s">
        <v>409</v>
      </c>
      <c r="BG128" s="1145"/>
      <c r="BH128" s="1145"/>
      <c r="BI128" s="1145"/>
      <c r="BJ128" s="1145"/>
      <c r="BK128" s="1145"/>
      <c r="BL128" s="1146"/>
      <c r="BM128" s="1144">
        <v>12.95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484</v>
      </c>
      <c r="CQ128" s="1127"/>
      <c r="CR128" s="1127"/>
      <c r="CS128" s="1127"/>
      <c r="CT128" s="1127"/>
      <c r="CU128" s="1127"/>
      <c r="CV128" s="1127"/>
      <c r="CW128" s="1127"/>
      <c r="CX128" s="1127"/>
      <c r="CY128" s="1127"/>
      <c r="CZ128" s="1127"/>
      <c r="DA128" s="1127"/>
      <c r="DB128" s="1127"/>
      <c r="DC128" s="1127"/>
      <c r="DD128" s="1127"/>
      <c r="DE128" s="1127"/>
      <c r="DF128" s="1128"/>
      <c r="DG128" s="1129" t="s">
        <v>409</v>
      </c>
      <c r="DH128" s="1130"/>
      <c r="DI128" s="1130"/>
      <c r="DJ128" s="1130"/>
      <c r="DK128" s="1130"/>
      <c r="DL128" s="1130" t="s">
        <v>128</v>
      </c>
      <c r="DM128" s="1130"/>
      <c r="DN128" s="1130"/>
      <c r="DO128" s="1130"/>
      <c r="DP128" s="1130"/>
      <c r="DQ128" s="1130" t="s">
        <v>409</v>
      </c>
      <c r="DR128" s="1130"/>
      <c r="DS128" s="1130"/>
      <c r="DT128" s="1130"/>
      <c r="DU128" s="1130"/>
      <c r="DV128" s="1131" t="s">
        <v>128</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485</v>
      </c>
      <c r="X129" s="1164"/>
      <c r="Y129" s="1164"/>
      <c r="Z129" s="1165"/>
      <c r="AA129" s="1048">
        <v>12923951</v>
      </c>
      <c r="AB129" s="1049"/>
      <c r="AC129" s="1049"/>
      <c r="AD129" s="1049"/>
      <c r="AE129" s="1050"/>
      <c r="AF129" s="1051">
        <v>13192288</v>
      </c>
      <c r="AG129" s="1049"/>
      <c r="AH129" s="1049"/>
      <c r="AI129" s="1049"/>
      <c r="AJ129" s="1050"/>
      <c r="AK129" s="1051">
        <v>12950543</v>
      </c>
      <c r="AL129" s="1049"/>
      <c r="AM129" s="1049"/>
      <c r="AN129" s="1049"/>
      <c r="AO129" s="1050"/>
      <c r="AP129" s="1166"/>
      <c r="AQ129" s="1167"/>
      <c r="AR129" s="1167"/>
      <c r="AS129" s="1167"/>
      <c r="AT129" s="1168"/>
      <c r="AU129" s="284"/>
      <c r="AV129" s="284"/>
      <c r="AW129" s="284"/>
      <c r="AX129" s="1157" t="s">
        <v>486</v>
      </c>
      <c r="AY129" s="1040"/>
      <c r="AZ129" s="1040"/>
      <c r="BA129" s="1040"/>
      <c r="BB129" s="1040"/>
      <c r="BC129" s="1040"/>
      <c r="BD129" s="1040"/>
      <c r="BE129" s="1041"/>
      <c r="BF129" s="1158" t="s">
        <v>409</v>
      </c>
      <c r="BG129" s="1159"/>
      <c r="BH129" s="1159"/>
      <c r="BI129" s="1159"/>
      <c r="BJ129" s="1159"/>
      <c r="BK129" s="1159"/>
      <c r="BL129" s="1160"/>
      <c r="BM129" s="1158">
        <v>17.95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487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488</v>
      </c>
      <c r="X130" s="1164"/>
      <c r="Y130" s="1164"/>
      <c r="Z130" s="1165"/>
      <c r="AA130" s="1048">
        <v>1732095</v>
      </c>
      <c r="AB130" s="1049"/>
      <c r="AC130" s="1049"/>
      <c r="AD130" s="1049"/>
      <c r="AE130" s="1050"/>
      <c r="AF130" s="1051">
        <v>1735310</v>
      </c>
      <c r="AG130" s="1049"/>
      <c r="AH130" s="1049"/>
      <c r="AI130" s="1049"/>
      <c r="AJ130" s="1050"/>
      <c r="AK130" s="1051">
        <v>1789741</v>
      </c>
      <c r="AL130" s="1049"/>
      <c r="AM130" s="1049"/>
      <c r="AN130" s="1049"/>
      <c r="AO130" s="1050"/>
      <c r="AP130" s="1166"/>
      <c r="AQ130" s="1167"/>
      <c r="AR130" s="1167"/>
      <c r="AS130" s="1167"/>
      <c r="AT130" s="1168"/>
      <c r="AU130" s="284"/>
      <c r="AV130" s="284"/>
      <c r="AW130" s="284"/>
      <c r="AX130" s="1157" t="s">
        <v>489</v>
      </c>
      <c r="AY130" s="1040"/>
      <c r="AZ130" s="1040"/>
      <c r="BA130" s="1040"/>
      <c r="BB130" s="1040"/>
      <c r="BC130" s="1040"/>
      <c r="BD130" s="1040"/>
      <c r="BE130" s="1041"/>
      <c r="BF130" s="1194">
        <v>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490</v>
      </c>
      <c r="X131" s="1202"/>
      <c r="Y131" s="1202"/>
      <c r="Z131" s="1203"/>
      <c r="AA131" s="1095">
        <v>11191856</v>
      </c>
      <c r="AB131" s="1074"/>
      <c r="AC131" s="1074"/>
      <c r="AD131" s="1074"/>
      <c r="AE131" s="1075"/>
      <c r="AF131" s="1073">
        <v>11456978</v>
      </c>
      <c r="AG131" s="1074"/>
      <c r="AH131" s="1074"/>
      <c r="AI131" s="1074"/>
      <c r="AJ131" s="1075"/>
      <c r="AK131" s="1073">
        <v>11160802</v>
      </c>
      <c r="AL131" s="1074"/>
      <c r="AM131" s="1074"/>
      <c r="AN131" s="1074"/>
      <c r="AO131" s="1075"/>
      <c r="AP131" s="1204"/>
      <c r="AQ131" s="1205"/>
      <c r="AR131" s="1205"/>
      <c r="AS131" s="1205"/>
      <c r="AT131" s="1206"/>
      <c r="AU131" s="284"/>
      <c r="AV131" s="284"/>
      <c r="AW131" s="284"/>
      <c r="AX131" s="1176" t="s">
        <v>491</v>
      </c>
      <c r="AY131" s="1127"/>
      <c r="AZ131" s="1127"/>
      <c r="BA131" s="1127"/>
      <c r="BB131" s="1127"/>
      <c r="BC131" s="1127"/>
      <c r="BD131" s="1127"/>
      <c r="BE131" s="1128"/>
      <c r="BF131" s="1177" t="s">
        <v>409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493</v>
      </c>
      <c r="W132" s="1187"/>
      <c r="X132" s="1187"/>
      <c r="Y132" s="1187"/>
      <c r="Z132" s="1188"/>
      <c r="AA132" s="1189">
        <v>8.6407205380000001</v>
      </c>
      <c r="AB132" s="1190"/>
      <c r="AC132" s="1190"/>
      <c r="AD132" s="1190"/>
      <c r="AE132" s="1191"/>
      <c r="AF132" s="1192">
        <v>7.5410112509999996</v>
      </c>
      <c r="AG132" s="1190"/>
      <c r="AH132" s="1190"/>
      <c r="AI132" s="1190"/>
      <c r="AJ132" s="1191"/>
      <c r="AK132" s="1192">
        <v>8.1173826039999994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494</v>
      </c>
      <c r="W133" s="1170"/>
      <c r="X133" s="1170"/>
      <c r="Y133" s="1170"/>
      <c r="Z133" s="1171"/>
      <c r="AA133" s="1172">
        <v>8.3000000000000007</v>
      </c>
      <c r="AB133" s="1173"/>
      <c r="AC133" s="1173"/>
      <c r="AD133" s="1173"/>
      <c r="AE133" s="1174"/>
      <c r="AF133" s="1172">
        <v>8.1</v>
      </c>
      <c r="AG133" s="1173"/>
      <c r="AH133" s="1173"/>
      <c r="AI133" s="1173"/>
      <c r="AJ133" s="1174"/>
      <c r="AK133" s="1172">
        <v>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ItRUgqYItCZHthb2Pa6hsvegOin6PEpe9sOR9Eb7/QxFtzaHcWfS5PRQJDRwiuaJwBT63rBSY6mkvAGB9WTIJg==" saltValue="1v1MuVvgIcTa3mzMx+WT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w994IF8Olgb8pBvclCaLu/uknW4iICdusWQmNUEQERMUzvAyFti7Uit4sh/umG+ENKFDBEiOvW1FlrqI7e3MTA==" saltValue="Of4x4B14V0PZBlyo5p8R9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Fr3xY71fY9WjuNY3CdLcFEHQvIWnLg8vgwob/Qj8s3r0kwGQn5CCr6HCeALEKiuQXW6Bg/7BsZCEdzJbXimeg==" saltValue="69pPZg/GAN79+XvGyDU+C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498</v>
      </c>
      <c r="AP7" s="303"/>
      <c r="AQ7" s="304" t="s">
        <v>499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500</v>
      </c>
      <c r="AQ8" s="310" t="s">
        <v>501</v>
      </c>
      <c r="AR8" s="311" t="s">
        <v>502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503</v>
      </c>
      <c r="AL9" s="1213"/>
      <c r="AM9" s="1213"/>
      <c r="AN9" s="1214"/>
      <c r="AO9" s="312">
        <v>3142424</v>
      </c>
      <c r="AP9" s="312">
        <v>65470</v>
      </c>
      <c r="AQ9" s="313">
        <v>84679</v>
      </c>
      <c r="AR9" s="314">
        <v>-22.7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504</v>
      </c>
      <c r="AL10" s="1213"/>
      <c r="AM10" s="1213"/>
      <c r="AN10" s="1214"/>
      <c r="AO10" s="315">
        <v>534309</v>
      </c>
      <c r="AP10" s="315">
        <v>11132</v>
      </c>
      <c r="AQ10" s="316">
        <v>6771</v>
      </c>
      <c r="AR10" s="317">
        <v>64.400000000000006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505</v>
      </c>
      <c r="AL11" s="1213"/>
      <c r="AM11" s="1213"/>
      <c r="AN11" s="1214"/>
      <c r="AO11" s="315">
        <v>637369</v>
      </c>
      <c r="AP11" s="315">
        <v>13279</v>
      </c>
      <c r="AQ11" s="316">
        <v>10249</v>
      </c>
      <c r="AR11" s="317">
        <v>29.6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506</v>
      </c>
      <c r="AL12" s="1213"/>
      <c r="AM12" s="1213"/>
      <c r="AN12" s="1214"/>
      <c r="AO12" s="315">
        <v>204199</v>
      </c>
      <c r="AP12" s="315">
        <v>4254</v>
      </c>
      <c r="AQ12" s="316">
        <v>835</v>
      </c>
      <c r="AR12" s="317">
        <v>409.5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507</v>
      </c>
      <c r="AL13" s="1213"/>
      <c r="AM13" s="1213"/>
      <c r="AN13" s="1214"/>
      <c r="AO13" s="315" t="s">
        <v>508</v>
      </c>
      <c r="AP13" s="315" t="s">
        <v>508</v>
      </c>
      <c r="AQ13" s="316" t="s">
        <v>508</v>
      </c>
      <c r="AR13" s="317" t="s">
        <v>508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509</v>
      </c>
      <c r="AL14" s="1213"/>
      <c r="AM14" s="1213"/>
      <c r="AN14" s="1214"/>
      <c r="AO14" s="315">
        <v>85629</v>
      </c>
      <c r="AP14" s="315">
        <v>1784</v>
      </c>
      <c r="AQ14" s="316">
        <v>4010</v>
      </c>
      <c r="AR14" s="317">
        <v>-55.5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510</v>
      </c>
      <c r="AL15" s="1213"/>
      <c r="AM15" s="1213"/>
      <c r="AN15" s="1214"/>
      <c r="AO15" s="315">
        <v>58307</v>
      </c>
      <c r="AP15" s="315">
        <v>1215</v>
      </c>
      <c r="AQ15" s="316">
        <v>1615</v>
      </c>
      <c r="AR15" s="317">
        <v>-24.8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511</v>
      </c>
      <c r="AL16" s="1216"/>
      <c r="AM16" s="1216"/>
      <c r="AN16" s="1217"/>
      <c r="AO16" s="315">
        <v>-202659</v>
      </c>
      <c r="AP16" s="315">
        <v>-4222</v>
      </c>
      <c r="AQ16" s="316">
        <v>-7253</v>
      </c>
      <c r="AR16" s="317">
        <v>-41.8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4459578</v>
      </c>
      <c r="AP17" s="315">
        <v>92912</v>
      </c>
      <c r="AQ17" s="316">
        <v>100906</v>
      </c>
      <c r="AR17" s="317">
        <v>-7.9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516</v>
      </c>
      <c r="AL21" s="1208"/>
      <c r="AM21" s="1208"/>
      <c r="AN21" s="1209"/>
      <c r="AO21" s="327">
        <v>8.0399999999999991</v>
      </c>
      <c r="AP21" s="328">
        <v>9.2799999999999994</v>
      </c>
      <c r="AQ21" s="329">
        <v>-1.24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517</v>
      </c>
      <c r="AL22" s="1208"/>
      <c r="AM22" s="1208"/>
      <c r="AN22" s="1209"/>
      <c r="AO22" s="332">
        <v>95.3</v>
      </c>
      <c r="AP22" s="333">
        <v>97.5</v>
      </c>
      <c r="AQ22" s="334">
        <v>-2.2000000000000002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498</v>
      </c>
      <c r="AP30" s="303"/>
      <c r="AQ30" s="304" t="s">
        <v>499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500</v>
      </c>
      <c r="AQ31" s="310" t="s">
        <v>501</v>
      </c>
      <c r="AR31" s="311" t="s">
        <v>502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521</v>
      </c>
      <c r="AL32" s="1224"/>
      <c r="AM32" s="1224"/>
      <c r="AN32" s="1225"/>
      <c r="AO32" s="342">
        <v>2504793</v>
      </c>
      <c r="AP32" s="342">
        <v>52185</v>
      </c>
      <c r="AQ32" s="343">
        <v>59453</v>
      </c>
      <c r="AR32" s="344">
        <v>-12.2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522</v>
      </c>
      <c r="AL33" s="1224"/>
      <c r="AM33" s="1224"/>
      <c r="AN33" s="1225"/>
      <c r="AO33" s="342" t="s">
        <v>508</v>
      </c>
      <c r="AP33" s="342" t="s">
        <v>508</v>
      </c>
      <c r="AQ33" s="343" t="s">
        <v>508</v>
      </c>
      <c r="AR33" s="344" t="s">
        <v>508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523</v>
      </c>
      <c r="AL34" s="1224"/>
      <c r="AM34" s="1224"/>
      <c r="AN34" s="1225"/>
      <c r="AO34" s="342" t="s">
        <v>508</v>
      </c>
      <c r="AP34" s="342" t="s">
        <v>508</v>
      </c>
      <c r="AQ34" s="343">
        <v>7</v>
      </c>
      <c r="AR34" s="344" t="s">
        <v>508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524</v>
      </c>
      <c r="AL35" s="1224"/>
      <c r="AM35" s="1224"/>
      <c r="AN35" s="1225"/>
      <c r="AO35" s="342">
        <v>506182</v>
      </c>
      <c r="AP35" s="342">
        <v>10546</v>
      </c>
      <c r="AQ35" s="343">
        <v>15919</v>
      </c>
      <c r="AR35" s="344">
        <v>-33.799999999999997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525</v>
      </c>
      <c r="AL36" s="1224"/>
      <c r="AM36" s="1224"/>
      <c r="AN36" s="1225"/>
      <c r="AO36" s="342">
        <v>172241</v>
      </c>
      <c r="AP36" s="342">
        <v>3589</v>
      </c>
      <c r="AQ36" s="343">
        <v>2366</v>
      </c>
      <c r="AR36" s="344">
        <v>51.7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526</v>
      </c>
      <c r="AL37" s="1224"/>
      <c r="AM37" s="1224"/>
      <c r="AN37" s="1225"/>
      <c r="AO37" s="342">
        <v>43044</v>
      </c>
      <c r="AP37" s="342">
        <v>897</v>
      </c>
      <c r="AQ37" s="343">
        <v>377</v>
      </c>
      <c r="AR37" s="344">
        <v>137.9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527</v>
      </c>
      <c r="AL38" s="1227"/>
      <c r="AM38" s="1227"/>
      <c r="AN38" s="1228"/>
      <c r="AO38" s="345" t="s">
        <v>508</v>
      </c>
      <c r="AP38" s="345" t="s">
        <v>508</v>
      </c>
      <c r="AQ38" s="346">
        <v>2</v>
      </c>
      <c r="AR38" s="334" t="s">
        <v>508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528</v>
      </c>
      <c r="AL39" s="1227"/>
      <c r="AM39" s="1227"/>
      <c r="AN39" s="1228"/>
      <c r="AO39" s="342">
        <v>-530554</v>
      </c>
      <c r="AP39" s="342">
        <v>-11054</v>
      </c>
      <c r="AQ39" s="343">
        <v>-5971</v>
      </c>
      <c r="AR39" s="344">
        <v>85.1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529</v>
      </c>
      <c r="AL40" s="1224"/>
      <c r="AM40" s="1224"/>
      <c r="AN40" s="1225"/>
      <c r="AO40" s="342">
        <v>-1789741</v>
      </c>
      <c r="AP40" s="342">
        <v>-37288</v>
      </c>
      <c r="AQ40" s="343">
        <v>-50395</v>
      </c>
      <c r="AR40" s="344">
        <v>-26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905965</v>
      </c>
      <c r="AP41" s="342">
        <v>18875</v>
      </c>
      <c r="AQ41" s="343">
        <v>21757</v>
      </c>
      <c r="AR41" s="344">
        <v>-13.2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498</v>
      </c>
      <c r="AN49" s="1220" t="s">
        <v>533</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534</v>
      </c>
      <c r="AO50" s="359" t="s">
        <v>535</v>
      </c>
      <c r="AP50" s="360" t="s">
        <v>536</v>
      </c>
      <c r="AQ50" s="361" t="s">
        <v>537</v>
      </c>
      <c r="AR50" s="362" t="s">
        <v>538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2543691</v>
      </c>
      <c r="AN51" s="364">
        <v>51047</v>
      </c>
      <c r="AO51" s="365">
        <v>-45.7</v>
      </c>
      <c r="AP51" s="366">
        <v>53896</v>
      </c>
      <c r="AQ51" s="367">
        <v>-13.4</v>
      </c>
      <c r="AR51" s="368">
        <v>-32.299999999999997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862549</v>
      </c>
      <c r="AN52" s="372">
        <v>17310</v>
      </c>
      <c r="AO52" s="373">
        <v>-51.3</v>
      </c>
      <c r="AP52" s="374">
        <v>20608</v>
      </c>
      <c r="AQ52" s="375">
        <v>-15.8</v>
      </c>
      <c r="AR52" s="376">
        <v>-35.5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2442039</v>
      </c>
      <c r="AN53" s="364">
        <v>49383</v>
      </c>
      <c r="AO53" s="365">
        <v>-3.3</v>
      </c>
      <c r="AP53" s="366">
        <v>63727</v>
      </c>
      <c r="AQ53" s="367">
        <v>18.2</v>
      </c>
      <c r="AR53" s="368">
        <v>-21.5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688250</v>
      </c>
      <c r="AN54" s="372">
        <v>13918</v>
      </c>
      <c r="AO54" s="373">
        <v>-19.600000000000001</v>
      </c>
      <c r="AP54" s="374">
        <v>34577</v>
      </c>
      <c r="AQ54" s="375">
        <v>67.8</v>
      </c>
      <c r="AR54" s="376">
        <v>-87.4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2643789</v>
      </c>
      <c r="AN55" s="364">
        <v>53745</v>
      </c>
      <c r="AO55" s="365">
        <v>8.8000000000000007</v>
      </c>
      <c r="AP55" s="366">
        <v>66954</v>
      </c>
      <c r="AQ55" s="367">
        <v>5.0999999999999996</v>
      </c>
      <c r="AR55" s="368">
        <v>3.7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942652</v>
      </c>
      <c r="AN56" s="372">
        <v>19163</v>
      </c>
      <c r="AO56" s="373">
        <v>37.700000000000003</v>
      </c>
      <c r="AP56" s="374">
        <v>37305</v>
      </c>
      <c r="AQ56" s="375">
        <v>7.9</v>
      </c>
      <c r="AR56" s="376">
        <v>29.8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2192597</v>
      </c>
      <c r="AN57" s="364">
        <v>45075</v>
      </c>
      <c r="AO57" s="365">
        <v>-16.100000000000001</v>
      </c>
      <c r="AP57" s="366">
        <v>72656</v>
      </c>
      <c r="AQ57" s="367">
        <v>8.5</v>
      </c>
      <c r="AR57" s="368">
        <v>-24.6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1170741</v>
      </c>
      <c r="AN58" s="372">
        <v>24068</v>
      </c>
      <c r="AO58" s="373">
        <v>25.6</v>
      </c>
      <c r="AP58" s="374">
        <v>36448</v>
      </c>
      <c r="AQ58" s="375">
        <v>-2.2999999999999998</v>
      </c>
      <c r="AR58" s="376">
        <v>27.9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2613777</v>
      </c>
      <c r="AN59" s="364">
        <v>54456</v>
      </c>
      <c r="AO59" s="365">
        <v>20.8</v>
      </c>
      <c r="AP59" s="366">
        <v>65080</v>
      </c>
      <c r="AQ59" s="367">
        <v>-10.4</v>
      </c>
      <c r="AR59" s="368">
        <v>31.2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1234673</v>
      </c>
      <c r="AN60" s="372">
        <v>25723</v>
      </c>
      <c r="AO60" s="373">
        <v>6.9</v>
      </c>
      <c r="AP60" s="374">
        <v>38201</v>
      </c>
      <c r="AQ60" s="375">
        <v>4.8</v>
      </c>
      <c r="AR60" s="376">
        <v>2.1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2487179</v>
      </c>
      <c r="AN61" s="379">
        <v>50741</v>
      </c>
      <c r="AO61" s="380">
        <v>-7.1</v>
      </c>
      <c r="AP61" s="381">
        <v>64463</v>
      </c>
      <c r="AQ61" s="382">
        <v>1.6</v>
      </c>
      <c r="AR61" s="368">
        <v>-8.6999999999999993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979773</v>
      </c>
      <c r="AN62" s="372">
        <v>20036</v>
      </c>
      <c r="AO62" s="373">
        <v>-0.1</v>
      </c>
      <c r="AP62" s="374">
        <v>33428</v>
      </c>
      <c r="AQ62" s="375">
        <v>12.5</v>
      </c>
      <c r="AR62" s="376">
        <v>-12.6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K7Ft+5RpTwzg74DgySzK+PyhRGNX1vTuHUeLerX4aflh7i8nHzLYLHU2azaBz8VTkbMSB8neziulJAi0u9rTZg==" saltValue="DXQNLCvGKs9zRPOmlyk9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uzSiL3+GA1F8ak9mCiYYkZbxdnc8RXdwV4EXUhdkoZeGdZEl6f1tj3x2b4zWJCu4yvuS0+oF6uSk3y9y7/qmQ==" saltValue="wzaxUIFjs7Pu2SH1xAWGF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HRXj2GMB5Won/+9tvthDyWectH2l57zTw/t7qTAcG7H3ctYN6rwqYzquR/WE8BGe7zmQloeubDTWaI2zO8tIg==" saltValue="mfdIpZSFCo1Cuqnhx/jMO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32" t="s">
        <v>3</v>
      </c>
      <c r="D47" s="1232"/>
      <c r="E47" s="1233"/>
      <c r="F47" s="11">
        <v>22.32</v>
      </c>
      <c r="G47" s="12">
        <v>24</v>
      </c>
      <c r="H47" s="12">
        <v>25.41</v>
      </c>
      <c r="I47" s="12">
        <v>26.79</v>
      </c>
      <c r="J47" s="13">
        <v>25.74</v>
      </c>
    </row>
    <row r="48" spans="2:10" ht="57.75" customHeight="1">
      <c r="B48" s="14"/>
      <c r="C48" s="1234" t="s">
        <v>4</v>
      </c>
      <c r="D48" s="1234"/>
      <c r="E48" s="1235"/>
      <c r="F48" s="15">
        <v>5.18</v>
      </c>
      <c r="G48" s="16">
        <v>6.02</v>
      </c>
      <c r="H48" s="16">
        <v>3.89</v>
      </c>
      <c r="I48" s="16">
        <v>5.15</v>
      </c>
      <c r="J48" s="17">
        <v>4.84</v>
      </c>
    </row>
    <row r="49" spans="2:10" ht="57.75" customHeight="1" thickBot="1">
      <c r="B49" s="18"/>
      <c r="C49" s="1236" t="s">
        <v>5</v>
      </c>
      <c r="D49" s="1236"/>
      <c r="E49" s="1237"/>
      <c r="F49" s="19">
        <v>0.38</v>
      </c>
      <c r="G49" s="20">
        <v>0.98</v>
      </c>
      <c r="H49" s="20" t="s">
        <v>554</v>
      </c>
      <c r="I49" s="20">
        <v>1.35</v>
      </c>
      <c r="J49" s="21" t="s">
        <v>555</v>
      </c>
    </row>
    <row r="50" spans="2:10" ht="13.5" customHeight="1"/>
    <row r="51" spans="2:10" ht="13.5" hidden="1" customHeight="1"/>
    <row r="52" spans="2:10" ht="13.5" hidden="1" customHeight="1"/>
    <row r="53" spans="2:10" ht="13.5" hidden="1" customHeight="1"/>
  </sheetData>
  <sheetProtection algorithmName="SHA-512" hashValue="Ztbj+uOCTnWT/6g9VAGvbH5QheWlOJ9NBKc4MDTW89VSuqgkU6FMk7QNvWkYd4cBiHhkjdQFfMR5JNWhGnUb4g==" saltValue="2m3MjZuK5Oi2q9XRNmYx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Sheet4</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2020-09-11T02:41:33Z</cp:lastPrinted>
  <dcterms:created xsi:type="dcterms:W3CDTF">2020-02-10T05:49:27Z</dcterms:created>
  <dcterms:modified xsi:type="dcterms:W3CDTF">2020-09-11T02:41:44Z</dcterms:modified>
</cp:coreProperties>
</file>