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02年度\M4 財政診断\M409財政状況資料集\02　平成30年度分（２回目）\提出データ\"/>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AM36" i="10"/>
  <c r="C36" i="10"/>
  <c r="AM35" i="10"/>
  <c r="C34" i="10"/>
  <c r="C35" i="10" s="1"/>
  <c r="U34" i="10" l="1"/>
  <c r="U35" i="10" s="1"/>
  <c r="U36" i="10" s="1"/>
  <c r="U37"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<sst xmlns="http://schemas.openxmlformats.org/spreadsheetml/2006/main" count="1159" uniqueCount="638">
  <si>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</si>
  <si>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</si>
  <si>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</si>
  <si>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</si>
  <si>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</si>
  <si>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</si>
  <si>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</si>
  <si>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</si>
  <si>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</si>
  <si>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</si>
  <si>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</si>
  <si>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</si>
  <si>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</si>
  <si>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</si>
  <si>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</si>
  <si>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</si>
  <si>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</si>
  <si>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</si>
  <si>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</si>
  <si>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</si>
  <si>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</si>
  <si>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</si>
  <si>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</si>
  <si>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</si>
  <si>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</si>
  <si>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</si>
  <si>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</si>
  <si>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</si>
  <si>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</si>
  <si>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</si>
  <si>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</si>
  <si>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</si>
  <si>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</si>
  <si>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</si>
  <si>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</si>
  <si>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</si>
  <si>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</si>
  <si>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</si>
  <si>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</si>
  <si>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</si>
  <si>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</si>
  <si>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</si>
  <si>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</si>
  <si>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</si>
  <si>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</si>
  <si>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</si>
  <si>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</si>
  <si>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</si>
  <si>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</si>
  <si>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</si>
  <si>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</si>
  <si>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</si>
  <si>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</si>
  <si>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</si>
  <si>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</si>
  <si>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</si>
  <si>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</si>
  <si>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</si>
  <si>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</si>
  <si>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</si>
  <si>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</si>
  <si>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</si>
  <si>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</si>
  <si>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</si>
  <si>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</si>
  <si>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</si>
  <si>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</si>
  <si>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</si>
  <si>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</si>
  <si>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</si>
  <si>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</si>
  <si>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</si>
  <si>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</si>
  <si>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</si>
  <si>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</si>
  <si>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</si>
  <si>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</si>
  <si>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</si>
  <si>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</si>
  <si>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</si>
  <si>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</si>
  <si>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</si>
  <si>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</si>
  <si>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福岡県</t>
    <phoneticPr fontId="6"/>
  </si>
  <si>
    <t>市町村類型</t>
    <phoneticPr fontId="6"/>
  </si>
  <si>
    <t>Ⅱ－２</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</si>
  <si>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</si>
  <si>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</si>
  <si>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</si>
  <si>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</si>
  <si>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</si>
  <si>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</si>
  <si>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</si>
  <si>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</si>
  <si>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</si>
  <si>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</si>
  <si>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</si>
  <si>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</si>
  <si>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直方市</t>
    <phoneticPr fontId="6"/>
  </si>
  <si>
    <t>地方交付税種地</t>
    <rPh sb="0" eb="2">
      <t>チホウ</t>
    </rPh>
    <rPh sb="2" eb="5">
      <t>コウフゼイ</t>
    </rPh>
    <rPh sb="5" eb="6">
      <t>シュ</t>
    </rPh>
    <rPh sb="6" eb="7">
      <t>チ</t>
    </rPh>
    <phoneticPr fontId="6"/>
  </si>
  <si>
    <t>1-3</t>
    <phoneticPr fontId="6"/>
  </si>
  <si>
    <t>財源超過</t>
    <rPh sb="0" eb="2">
      <t>ザイゲン</t>
    </rPh>
    <rPh sb="2" eb="4">
      <t>チョウカ</t>
    </rPh>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</si>
  <si>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</si>
  <si>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</si>
  <si>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</si>
  <si>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</si>
  <si>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</si>
  <si>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</si>
  <si>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</si>
  <si>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</si>
  <si>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</si>
  <si>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</si>
  <si>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</si>
  <si>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</si>
  <si>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</si>
  <si>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</si>
  <si>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</si>
  <si>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</si>
  <si>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</si>
  <si>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</si>
  <si>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</si>
  <si>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</si>
  <si>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</si>
  <si>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</si>
  <si>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-0.9</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</si>
  <si>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</si>
  <si>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</si>
  <si>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</si>
  <si>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</si>
  <si>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</si>
  <si>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</si>
  <si>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</si>
  <si>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</si>
  <si>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</si>
  <si>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</si>
  <si>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</si>
  <si>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</si>
  <si>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</si>
  <si>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</si>
  <si>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</si>
  <si>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</si>
  <si>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</si>
  <si>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</si>
  <si>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</si>
  <si>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</si>
  <si>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</si>
  <si>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</si>
  <si>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</si>
  <si>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</si>
  <si>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</si>
  <si>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-0.7</t>
    <phoneticPr fontId="6"/>
  </si>
  <si>
    <t>基準財政需要額</t>
    <phoneticPr fontId="25"/>
  </si>
  <si>
    <t>うち日本人(％)</t>
    <phoneticPr fontId="6"/>
  </si>
  <si>
    <t>-0.8</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</si>
  <si>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</si>
  <si>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</si>
  <si>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</si>
  <si>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</si>
  <si>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</si>
  <si>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</si>
  <si>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</si>
  <si>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</si>
  <si>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</si>
  <si>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</si>
  <si>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</si>
  <si>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</si>
  <si>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</si>
  <si>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</si>
  <si>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</si>
  <si>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</si>
  <si>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</si>
  <si>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</si>
  <si>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</si>
  <si>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</si>
  <si>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</si>
  <si>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</si>
  <si>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</si>
  <si>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</si>
  <si>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</si>
  <si>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</si>
  <si>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</si>
  <si>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</si>
  <si>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</si>
  <si>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t>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</si>
  <si>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</si>
  <si>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</si>
  <si>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</si>
  <si>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</si>
  <si>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</si>
  <si>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</si>
  <si>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</si>
  <si>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</si>
  <si>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</si>
  <si>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</si>
  <si>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</si>
  <si>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</si>
  <si>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</si>
  <si>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</si>
  <si>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</si>
  <si>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</si>
  <si>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</si>
  <si>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</si>
  <si>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</si>
  <si>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</si>
  <si>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</si>
  <si>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</si>
  <si>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</si>
  <si>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</si>
  <si>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</si>
  <si>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</si>
  <si>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</si>
  <si>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</si>
  <si>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</si>
  <si>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福岡県直方市</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</si>
  <si>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</si>
  <si>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</si>
  <si>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</si>
  <si>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</si>
  <si>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</si>
  <si>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</si>
  <si>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</si>
  <si>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</si>
  <si>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</si>
  <si>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</si>
  <si>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</si>
  <si>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</si>
  <si>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</si>
  <si>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</si>
  <si>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</si>
  <si>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</si>
  <si>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</si>
  <si>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</si>
  <si>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</si>
  <si>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</si>
  <si>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</si>
  <si>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</si>
  <si>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</si>
  <si>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</si>
  <si>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</si>
  <si>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</si>
  <si>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</si>
  <si>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</si>
  <si>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</si>
  <si>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</si>
  <si>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</si>
  <si>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</si>
  <si>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</si>
  <si>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</si>
  <si>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</si>
  <si>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</si>
  <si>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</si>
  <si>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</si>
  <si>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</si>
  <si>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</si>
  <si>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</si>
  <si>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</si>
  <si>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</si>
  <si>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</si>
  <si>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</si>
  <si>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</si>
  <si>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</si>
  <si>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</si>
  <si>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</si>
  <si>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</si>
  <si>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</si>
  <si>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</si>
  <si>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</si>
  <si>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</si>
  <si>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</si>
  <si>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</si>
  <si>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</si>
  <si>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</si>
  <si>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</si>
  <si>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</si>
  <si>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</si>
  <si>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</si>
  <si>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</si>
  <si>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</si>
  <si>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</si>
  <si>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</si>
  <si>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</si>
  <si>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</si>
  <si>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</si>
  <si>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</si>
  <si>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</si>
  <si>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</si>
  <si>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</si>
  <si>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</si>
  <si>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</si>
  <si>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</si>
  <si>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</si>
  <si>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</si>
  <si>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</si>
  <si>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</si>
  <si>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</si>
  <si>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</si>
  <si>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</si>
  <si>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</si>
  <si>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</si>
  <si>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</si>
  <si>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</si>
  <si>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</si>
  <si>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</si>
  <si>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</si>
  <si>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</si>
  <si>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</si>
  <si>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</si>
  <si>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</si>
  <si>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</si>
  <si>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</si>
  <si>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</si>
  <si>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</si>
  <si>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</si>
  <si>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</si>
  <si>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</si>
  <si>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</si>
  <si>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</si>
  <si>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</si>
  <si>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</si>
  <si>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</si>
  <si>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</si>
  <si>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</si>
  <si>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</si>
  <si>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</si>
  <si>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</si>
  <si>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</si>
  <si>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</si>
  <si>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</si>
  <si>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</si>
  <si>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</si>
  <si>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</si>
  <si>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</si>
  <si>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宅地造成</t>
    <phoneticPr fontId="6"/>
  </si>
  <si>
    <t>加入世帯数(世帯)</t>
  </si>
  <si>
    <t>　　うち一部事務組合負担金</t>
    <phoneticPr fontId="6"/>
  </si>
  <si>
    <t>歳入合計</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</si>
  <si>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</si>
  <si>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</si>
  <si>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</si>
  <si>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</si>
  <si>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</si>
  <si>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</si>
  <si>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</si>
  <si>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</si>
  <si>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</si>
  <si>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</si>
  <si>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</si>
  <si>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</si>
  <si>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</si>
  <si>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</si>
  <si>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</si>
  <si>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</si>
  <si>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</si>
  <si>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</si>
  <si>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</si>
  <si>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</si>
  <si>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</si>
  <si>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</si>
  <si>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</si>
  <si>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</si>
  <si>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</si>
  <si>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</si>
  <si>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福岡県直方市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</si>
  <si>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</si>
  <si>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</si>
  <si>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</si>
  <si>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</si>
  <si>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</si>
  <si>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</si>
  <si>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</si>
  <si>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</si>
  <si>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</si>
  <si>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</si>
  <si>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</si>
  <si>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</si>
  <si>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</si>
  <si>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</si>
  <si>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</si>
  <si>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</si>
  <si>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</si>
  <si>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</si>
  <si>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</si>
  <si>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</si>
  <si>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同和地区住宅資金貸付事業特別会計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</si>
  <si>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</si>
  <si>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</si>
  <si>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</si>
  <si>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</si>
  <si>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</si>
  <si>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</si>
  <si>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</si>
  <si>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</si>
  <si>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</si>
  <si>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</si>
  <si>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</si>
  <si>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</si>
  <si>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</si>
  <si>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</si>
  <si>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</si>
  <si>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介護保険特別会計（保険事業勘定）</t>
    <phoneticPr fontId="6"/>
  </si>
  <si>
    <t>介護保険特別会計（介護サービス事業勘定）</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</si>
  <si>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</si>
  <si>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</si>
  <si>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</si>
  <si>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</si>
  <si>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</si>
  <si>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農業集落排水事業特別会計</t>
    <phoneticPr fontId="6"/>
  </si>
  <si>
    <t>法非適用企業</t>
    <phoneticPr fontId="6"/>
  </si>
  <si>
    <t>上頓野産業団地造成事業特別会計</t>
    <phoneticPr fontId="6"/>
  </si>
  <si>
    <t>-</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</si>
  <si>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</si>
  <si>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</si>
  <si>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</si>
  <si>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</si>
  <si>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</si>
  <si>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</si>
  <si>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</si>
  <si>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</si>
  <si>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</si>
  <si>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</si>
  <si>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</si>
  <si>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</si>
  <si>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</si>
  <si>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</si>
  <si>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</si>
  <si>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</si>
  <si>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</si>
  <si>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</si>
  <si>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</si>
  <si>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</si>
  <si>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</si>
  <si>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</si>
  <si>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</si>
  <si>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</si>
  <si>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</si>
  <si>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</si>
  <si>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</si>
  <si>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</si>
  <si>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t>
    <phoneticPr fontId="6"/>
  </si>
  <si>
    <t>-</t>
    <phoneticPr fontId="6"/>
  </si>
  <si>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</si>
  <si>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</si>
  <si>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</si>
  <si>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</si>
  <si>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</si>
  <si>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</si>
  <si>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</si>
  <si>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</si>
  <si>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</si>
  <si>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6"/>
  </si>
  <si>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</si>
  <si>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</si>
  <si>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</si>
  <si>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6"/>
  </si>
  <si>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</si>
  <si>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</si>
  <si>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6"/>
  </si>
  <si>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</si>
  <si>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</si>
  <si>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</si>
  <si>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</si>
  <si>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</si>
  <si>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</si>
  <si>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</si>
  <si>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</si>
  <si>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</si>
  <si>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</si>
  <si>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</si>
  <si>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</si>
  <si>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</si>
  <si>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</si>
  <si>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</si>
  <si>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</si>
  <si>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</si>
  <si>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</si>
  <si>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</si>
  <si>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</si>
  <si>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</si>
  <si>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</si>
  <si>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</si>
  <si>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1"/>
  </si>
  <si>
    <t>上頓野産業団地造成事業特別会計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</si>
  <si>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</si>
  <si>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</si>
  <si>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</si>
  <si>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</si>
  <si>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</si>
  <si>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</si>
  <si>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</si>
  <si>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</si>
  <si>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</si>
  <si>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</si>
  <si>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</si>
  <si>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</si>
  <si>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</si>
  <si>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</si>
  <si>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</si>
  <si>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</si>
  <si>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</si>
  <si>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</si>
  <si>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</si>
  <si>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</si>
  <si>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</si>
  <si>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</si>
  <si>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</si>
  <si>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</si>
  <si>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</si>
  <si>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</si>
  <si>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</si>
  <si>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</si>
  <si>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</si>
  <si>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</si>
  <si>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</si>
  <si>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</si>
  <si>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</si>
  <si>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</si>
  <si>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</si>
  <si>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</si>
  <si>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</si>
  <si>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</si>
  <si>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</si>
  <si>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</si>
  <si>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</si>
  <si>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</si>
  <si>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</si>
  <si>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</si>
  <si>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</si>
  <si>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</si>
  <si>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</si>
  <si>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</si>
  <si>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</si>
  <si>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</si>
  <si>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</si>
  <si>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</si>
  <si>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</si>
  <si>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</si>
  <si>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</si>
  <si>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</si>
  <si>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</si>
  <si>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</si>
  <si>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</si>
  <si>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</si>
  <si>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</si>
  <si>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</si>
  <si>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</si>
  <si>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</si>
  <si>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</si>
  <si>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</si>
  <si>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</si>
  <si>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</si>
  <si>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</si>
  <si>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</si>
  <si>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</si>
  <si>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</si>
  <si>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</si>
  <si>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</si>
  <si>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</si>
  <si>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</si>
  <si>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</si>
  <si>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</si>
  <si>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</si>
  <si>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</si>
  <si>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</si>
  <si>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</si>
  <si>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</si>
  <si>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</si>
  <si>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</si>
  <si>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</si>
  <si>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1.42</t>
  </si>
  <si>
    <t>▲ 1.58</t>
  </si>
  <si>
    <t>▲ 1.56</t>
  </si>
  <si>
    <t>国民健康保険特別会計</t>
  </si>
  <si>
    <t>▲ 0.72</t>
  </si>
  <si>
    <t>▲ 1.74</t>
  </si>
  <si>
    <t>▲ 1.34</t>
  </si>
  <si>
    <t>▲ 0.77</t>
  </si>
  <si>
    <t>▲ 0.27</t>
  </si>
  <si>
    <t>水道事業会計</t>
  </si>
  <si>
    <t>公共下水道事業特別会計</t>
  </si>
  <si>
    <t>介護保険特別会計（保険事業勘定）</t>
  </si>
  <si>
    <t>後期高齢者医療特別会計</t>
  </si>
  <si>
    <t>一般会計</t>
  </si>
  <si>
    <t>農業集落排水事業特別会計</t>
  </si>
  <si>
    <t>介護保険特別会計（介護サービス事業勘定）</t>
  </si>
  <si>
    <t>その他会計（赤字）</t>
  </si>
  <si>
    <t>その他会計（黒字）</t>
  </si>
  <si>
    <t>H25末</t>
    <phoneticPr fontId="6"/>
  </si>
  <si>
    <t>H26末</t>
    <phoneticPr fontId="6"/>
  </si>
  <si>
    <t>H27末</t>
    <phoneticPr fontId="6"/>
  </si>
  <si>
    <t>H28末</t>
    <phoneticPr fontId="6"/>
  </si>
  <si>
    <t>H29末</t>
    <phoneticPr fontId="6"/>
  </si>
  <si>
    <t>直方市・北九州市岡森用水組合（一般会計）</t>
    <rPh sb="15" eb="17">
      <t>イッパン</t>
    </rPh>
    <rPh sb="17" eb="19">
      <t>カイケイ</t>
    </rPh>
    <phoneticPr fontId="29"/>
  </si>
  <si>
    <t>直方・鞍手広域市町村圏事務組合（一般会計）</t>
  </si>
  <si>
    <t>直方・鞍手広域市町村圏事務組合（休日等急患センター事業特別会計）</t>
  </si>
  <si>
    <t>直方・鞍手広域市町村圏事務組合（消防特別会計）</t>
  </si>
  <si>
    <t>福岡県自治振興組合（一般会計）</t>
    <rPh sb="2" eb="3">
      <t>ケン</t>
    </rPh>
    <phoneticPr fontId="29"/>
  </si>
  <si>
    <t>福岡県自治振興組合（公文書館事業特別会計）</t>
    <rPh sb="2" eb="3">
      <t>ケン</t>
    </rPh>
    <rPh sb="10" eb="13">
      <t>コウブンショ</t>
    </rPh>
    <rPh sb="13" eb="14">
      <t>カン</t>
    </rPh>
    <rPh sb="14" eb="16">
      <t>ジギョウ</t>
    </rPh>
    <rPh sb="16" eb="18">
      <t>トクベツ</t>
    </rPh>
    <rPh sb="18" eb="20">
      <t>カイケイ</t>
    </rPh>
    <phoneticPr fontId="29"/>
  </si>
  <si>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</si>
  <si>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9"/>
  </si>
  <si>
    <t>-</t>
    <phoneticPr fontId="3"/>
  </si>
  <si>
    <t>-</t>
    <phoneticPr fontId="3"/>
  </si>
  <si>
    <t>-</t>
    <phoneticPr fontId="3"/>
  </si>
  <si>
    <t>-</t>
    <phoneticPr fontId="3"/>
  </si>
  <si>
    <t>-</t>
    <phoneticPr fontId="3"/>
  </si>
  <si>
    <t>直方市福祉会</t>
    <rPh sb="0" eb="3">
      <t>ノオガタシ</t>
    </rPh>
    <rPh sb="3" eb="5">
      <t>フクシ</t>
    </rPh>
    <rPh sb="5" eb="6">
      <t>カイ</t>
    </rPh>
    <phoneticPr fontId="1"/>
  </si>
  <si>
    <t>直方文化青少年協会</t>
    <rPh sb="0" eb="2">
      <t>ノオガタ</t>
    </rPh>
    <rPh sb="2" eb="4">
      <t>ブンカ</t>
    </rPh>
    <rPh sb="4" eb="7">
      <t>セイショウネン</t>
    </rPh>
    <rPh sb="7" eb="9">
      <t>キョウカイ</t>
    </rPh>
    <phoneticPr fontId="1"/>
  </si>
  <si>
    <t>まちづくり直方</t>
    <rPh sb="5" eb="7">
      <t>ノオガタ</t>
    </rPh>
    <phoneticPr fontId="1"/>
  </si>
  <si>
    <t>○</t>
  </si>
  <si>
    <t>直方市土地開発公社</t>
    <rPh sb="0" eb="3">
      <t>ノオガタシ</t>
    </rPh>
    <rPh sb="3" eb="5">
      <t>トチ</t>
    </rPh>
    <rPh sb="5" eb="7">
      <t>カイハツ</t>
    </rPh>
    <rPh sb="7" eb="9">
      <t>コウシャ</t>
    </rPh>
    <phoneticPr fontId="1"/>
  </si>
  <si>
    <t>直鞍情報・産業振興協会</t>
    <rPh sb="0" eb="1">
      <t>チョク</t>
    </rPh>
    <rPh sb="2" eb="4">
      <t>ジョウホウ</t>
    </rPh>
    <rPh sb="5" eb="7">
      <t>サンギョウ</t>
    </rPh>
    <rPh sb="7" eb="9">
      <t>シンコウ</t>
    </rPh>
    <rPh sb="9" eb="11">
      <t>キョウカイ</t>
    </rPh>
    <phoneticPr fontId="1"/>
  </si>
  <si>
    <t>-</t>
    <phoneticPr fontId="19"/>
  </si>
  <si>
    <t>-</t>
    <phoneticPr fontId="3"/>
  </si>
  <si>
    <t>-</t>
    <phoneticPr fontId="3"/>
  </si>
  <si>
    <t>-</t>
    <phoneticPr fontId="3"/>
  </si>
  <si>
    <t>直方市排水機場等維持管理基金</t>
  </si>
  <si>
    <t>直方市職員退職手当基金</t>
  </si>
  <si>
    <t>直方市ふるさと応援基金</t>
  </si>
  <si>
    <t>直方市環境整備基金</t>
  </si>
  <si>
    <t>直方いこいの村施設整備基金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</si>
  <si>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</si>
  <si>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</si>
  <si>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</si>
  <si>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</si>
  <si>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</si>
  <si>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</si>
  <si>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</si>
  <si>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</si>
  <si>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t>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</si>
  <si>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</si>
  <si>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</si>
  <si>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将来負担比率</t>
    <phoneticPr fontId="6"/>
  </si>
  <si>
    <t>実質公債費比率</t>
    <phoneticPr fontId="6"/>
  </si>
  <si>
    <t>類似団体内平均値</t>
    <phoneticPr fontId="6"/>
  </si>
  <si>
    <t>将来負担比率</t>
    <phoneticPr fontId="6"/>
  </si>
  <si>
    <t>実質公債費比率</t>
    <phoneticPr fontId="6"/>
  </si>
  <si>
    <t xml:space="preserve"> </t>
    <phoneticPr fontId="6"/>
  </si>
  <si>
    <t>　事業費の削減と市債発行の抑制に努めた結果、市債償還金額は近年減額しており、将来負担比率は改善傾向にはあるものの、市債残高は依然として高く、類似団体との比較においても高い水準である。また、有形固定資産減価償却率についても、類似団体の平均値を上回っており、施設の老朽化が進んでいる。
　今後は、各施設の個別施設計画に基づき、公共施設等の適正管理の取組を進めていく。</t>
    <rPh sb="157" eb="158">
      <t>モト</t>
    </rPh>
    <phoneticPr fontId="6"/>
  </si>
  <si>
    <t xml:space="preserve">　事業費の削減と市債発行の抑制に努めた結果、市債償還金額は近年減額しており、将来負担比率・実質公債費比率ともに改善しているものの、市債残高は依然として高く、近年では下水道事業に対する準元利償還金が大きな負担となっている。類似団体との比較においても、将来負担比率・実質公債費比率ともに高い水準にあり、今後も事業についての取捨選択を厳格に行い、地方債発行の抑制に努める。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</si>
</sst>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2" fillId="0" borderId="0" xfId="16" applyFont="1">
      <alignment vertical="center"/>
    </xf>
    <xf numFmtId="0" fontId="16"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4"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4"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2"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2"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6"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6" borderId="0" xfId="17" applyNumberFormat="1" applyFont="1" applyFill="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87" fontId="2" fillId="6" borderId="188"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A96B-4FF1-8BA0-4F40D682E7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39531</c:v>
                </c:pt>
                <c:pt idx="1">
                  <c:v>33262</c:v>
                </c:pt>
                <c:pt idx="2">
                  <c:v>39967</c:v>
                </c:pt>
                <c:pt idx="3">
                  <c:v>33626</c:v>
                </c:pt>
                <c:pt idx="4">
                  <c:v>35417</c:v>
                </c:pt>
              </c:numCache>
            </c:numRef>
          </c:val>
          <c:smooth val="0"/>
          <c:extLst xmlns:c16r2="http://schemas.microsoft.com/office/drawing/2015/06/chart">
            <c:ext xmlns:c16="http://schemas.microsoft.com/office/drawing/2014/chart" uri="{C3380CC4-5D6E-409C-BE32-E72D297353CC}">
              <c16:uniqueId val="{00000001-A96B-4FF1-8BA0-4F40D682E7BC}"/>
            </c:ext>
          </c:extLst>
        </c:ser>
        <c:dLbls>
          <c:showLegendKey val="0"/>
          <c:showVal val="0"/>
          <c:showCatName val="0"/>
          <c:showSerName val="0"/>
          <c:showPercent val="0"/>
          <c:showBubbleSize val="0"/>
        </c:dLbls>
        <c:marker val="1"/>
        <c:smooth val="0"/>
        <c:axId val="486392480"/>
        <c:axId val="486391696"/>
      </c:lineChart>
      <c:catAx>
        <c:axId val="48639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391696"/>
        <c:crosses val="autoZero"/>
        <c:auto val="1"/>
        <c:lblAlgn val="ctr"/>
        <c:lblOffset val="100"/>
        <c:tickLblSkip val="1"/>
        <c:tickMarkSkip val="1"/>
        <c:noMultiLvlLbl val="0"/>
      </c:catAx>
      <c:valAx>
        <c:axId val="4863916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39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c:v>
                </c:pt>
                <c:pt idx="1">
                  <c:v>2.94</c:v>
                </c:pt>
                <c:pt idx="2">
                  <c:v>1.24</c:v>
                </c:pt>
                <c:pt idx="3">
                  <c:v>0.08</c:v>
                </c:pt>
                <c:pt idx="4">
                  <c:v>0.12</c:v>
                </c:pt>
              </c:numCache>
            </c:numRef>
          </c:val>
          <c:extLst xmlns:c16r2="http://schemas.microsoft.com/office/drawing/2015/06/chart">
            <c:ext xmlns:c16="http://schemas.microsoft.com/office/drawing/2014/chart" uri="{C3380CC4-5D6E-409C-BE32-E72D297353CC}">
              <c16:uniqueId val="{00000000-98FE-486E-A8D1-18B659F816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23.75</c:v>
                </c:pt>
                <c:pt idx="1">
                  <c:v>23.96</c:v>
                </c:pt>
                <c:pt idx="2">
                  <c:v>24.36</c:v>
                </c:pt>
                <c:pt idx="3">
                  <c:v>23.57</c:v>
                </c:pt>
                <c:pt idx="4">
                  <c:v>23.63</c:v>
                </c:pt>
              </c:numCache>
            </c:numRef>
          </c:val>
          <c:extLst xmlns:c16r2="http://schemas.microsoft.com/office/drawing/2015/06/chart">
            <c:ext xmlns:c16="http://schemas.microsoft.com/office/drawing/2014/chart" uri="{C3380CC4-5D6E-409C-BE32-E72D297353CC}">
              <c16:uniqueId val="{00000001-98FE-486E-A8D1-18B659F81686}"/>
            </c:ext>
          </c:extLst>
        </c:ser>
        <c:dLbls>
          <c:showLegendKey val="0"/>
          <c:showVal val="0"/>
          <c:showCatName val="0"/>
          <c:showSerName val="0"/>
          <c:showPercent val="0"/>
          <c:showBubbleSize val="0"/>
        </c:dLbls>
        <c:gapWidth val="250"/>
        <c:overlap val="100"/>
        <c:axId val="486391304"/>
        <c:axId val="48639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-1.42</c:v>
                </c:pt>
                <c:pt idx="1">
                  <c:v>2.34</c:v>
                </c:pt>
                <c:pt idx="2">
                  <c:v>-1.58</c:v>
                </c:pt>
                <c:pt idx="3">
                  <c:v>-1.56</c:v>
                </c:pt>
                <c:pt idx="4">
                  <c:v>0.04</c:v>
                </c:pt>
              </c:numCache>
            </c:numRef>
          </c:val>
          <c:smooth val="0"/>
          <c:extLst xmlns:c16r2="http://schemas.microsoft.com/office/drawing/2015/06/chart">
            <c:ext xmlns:c16="http://schemas.microsoft.com/office/drawing/2014/chart" uri="{C3380CC4-5D6E-409C-BE32-E72D297353CC}">
              <c16:uniqueId val="{00000002-98FE-486E-A8D1-18B659F81686}"/>
            </c:ext>
          </c:extLst>
        </c:ser>
        <c:dLbls>
          <c:showLegendKey val="0"/>
          <c:showVal val="0"/>
          <c:showCatName val="0"/>
          <c:showSerName val="0"/>
          <c:showPercent val="0"/>
          <c:showBubbleSize val="0"/>
        </c:dLbls>
        <c:marker val="1"/>
        <c:smooth val="0"/>
        <c:axId val="486391304"/>
        <c:axId val="486394048"/>
      </c:lineChart>
      <c:catAx>
        <c:axId val="48639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394048"/>
        <c:crosses val="autoZero"/>
        <c:auto val="1"/>
        <c:lblAlgn val="ctr"/>
        <c:lblOffset val="100"/>
        <c:tickLblSkip val="1"/>
        <c:tickMarkSkip val="1"/>
        <c:noMultiLvlLbl val="0"/>
      </c:catAx>
      <c:valAx>
        <c:axId val="48639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9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E0C-4558-BB50-9EBA39985F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0C-4558-BB50-9EBA39985FC0}"/>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0.06</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DE0C-4558-BB50-9EBA39985FC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3-DE0C-4558-BB50-9EBA39985FC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0.89</c:v>
                </c:pt>
                <c:pt idx="2">
                  <c:v>#N/A</c:v>
                </c:pt>
                <c:pt idx="3">
                  <c:v>2.93</c:v>
                </c:pt>
                <c:pt idx="4">
                  <c:v>#N/A</c:v>
                </c:pt>
                <c:pt idx="5">
                  <c:v>1.23</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4-DE0C-4558-BB50-9EBA39985F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0.17</c:v>
                </c:pt>
                <c:pt idx="4">
                  <c:v>#N/A</c:v>
                </c:pt>
                <c:pt idx="5">
                  <c:v>0.16</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5-DE0C-4558-BB50-9EBA39985FC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0.79</c:v>
                </c:pt>
                <c:pt idx="4">
                  <c:v>#N/A</c:v>
                </c:pt>
                <c:pt idx="5">
                  <c:v>0.8</c:v>
                </c:pt>
                <c:pt idx="6">
                  <c:v>#N/A</c:v>
                </c:pt>
                <c:pt idx="7">
                  <c:v>0.88</c:v>
                </c:pt>
                <c:pt idx="8">
                  <c:v>#N/A</c:v>
                </c:pt>
                <c:pt idx="9">
                  <c:v>0.92</c:v>
                </c:pt>
              </c:numCache>
            </c:numRef>
          </c:val>
          <c:extLst xmlns:c16r2="http://schemas.microsoft.com/office/drawing/2015/06/chart">
            <c:ext xmlns:c16="http://schemas.microsoft.com/office/drawing/2014/chart" uri="{C3380CC4-5D6E-409C-BE32-E72D297353CC}">
              <c16:uniqueId val="{00000006-DE0C-4558-BB50-9EBA39985FC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1.36</c:v>
                </c:pt>
              </c:numCache>
            </c:numRef>
          </c:val>
          <c:extLst xmlns:c16r2="http://schemas.microsoft.com/office/drawing/2015/06/chart">
            <c:ext xmlns:c16="http://schemas.microsoft.com/office/drawing/2014/chart" uri="{C3380CC4-5D6E-409C-BE32-E72D297353CC}">
              <c16:uniqueId val="{00000007-DE0C-4558-BB50-9EBA39985FC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13.07</c:v>
                </c:pt>
                <c:pt idx="2">
                  <c:v>#N/A</c:v>
                </c:pt>
                <c:pt idx="3">
                  <c:v>13.42</c:v>
                </c:pt>
                <c:pt idx="4">
                  <c:v>#N/A</c:v>
                </c:pt>
                <c:pt idx="5">
                  <c:v>14.33</c:v>
                </c:pt>
                <c:pt idx="6">
                  <c:v>#N/A</c:v>
                </c:pt>
                <c:pt idx="7">
                  <c:v>14.66</c:v>
                </c:pt>
                <c:pt idx="8">
                  <c:v>#N/A</c:v>
                </c:pt>
                <c:pt idx="9">
                  <c:v>14.21</c:v>
                </c:pt>
              </c:numCache>
            </c:numRef>
          </c:val>
          <c:extLst xmlns:c16r2="http://schemas.microsoft.com/office/drawing/2015/06/chart">
            <c:ext xmlns:c16="http://schemas.microsoft.com/office/drawing/2014/chart" uri="{C3380CC4-5D6E-409C-BE32-E72D297353CC}">
              <c16:uniqueId val="{00000008-DE0C-4558-BB50-9EBA39985FC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0.72</c:v>
                </c:pt>
                <c:pt idx="1">
                  <c:v>#N/A</c:v>
                </c:pt>
                <c:pt idx="2">
                  <c:v>1.74</c:v>
                </c:pt>
                <c:pt idx="3">
                  <c:v>#N/A</c:v>
                </c:pt>
                <c:pt idx="4">
                  <c:v>1.34</c:v>
                </c:pt>
                <c:pt idx="5">
                  <c:v>#N/A</c:v>
                </c:pt>
                <c:pt idx="6">
                  <c:v>0.77</c:v>
                </c:pt>
                <c:pt idx="7">
                  <c:v>#N/A</c:v>
                </c:pt>
                <c:pt idx="8">
                  <c:v>0.27</c:v>
                </c:pt>
                <c:pt idx="9">
                  <c:v>#N/A</c:v>
                </c:pt>
              </c:numCache>
            </c:numRef>
          </c:val>
          <c:extLst xmlns:c16r2="http://schemas.microsoft.com/office/drawing/2015/06/chart">
            <c:ext xmlns:c16="http://schemas.microsoft.com/office/drawing/2014/chart" uri="{C3380CC4-5D6E-409C-BE32-E72D297353CC}">
              <c16:uniqueId val="{00000009-DE0C-4558-BB50-9EBA39985FC0}"/>
            </c:ext>
          </c:extLst>
        </c:ser>
        <c:dLbls>
          <c:showLegendKey val="0"/>
          <c:showVal val="0"/>
          <c:showCatName val="0"/>
          <c:showSerName val="0"/>
          <c:showPercent val="0"/>
          <c:showBubbleSize val="0"/>
        </c:dLbls>
        <c:gapWidth val="150"/>
        <c:overlap val="100"/>
        <c:axId val="486390520"/>
        <c:axId val="486392872"/>
      </c:barChart>
      <c:catAx>
        <c:axId val="48639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392872"/>
        <c:crosses val="autoZero"/>
        <c:auto val="1"/>
        <c:lblAlgn val="ctr"/>
        <c:lblOffset val="100"/>
        <c:tickLblSkip val="1"/>
        <c:tickMarkSkip val="1"/>
        <c:noMultiLvlLbl val="0"/>
      </c:catAx>
      <c:valAx>
        <c:axId val="486392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9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2220</c:v>
                </c:pt>
                <c:pt idx="5">
                  <c:v>2088</c:v>
                </c:pt>
                <c:pt idx="8">
                  <c:v>1989</c:v>
                </c:pt>
                <c:pt idx="11">
                  <c:v>2030</c:v>
                </c:pt>
                <c:pt idx="14">
                  <c:v>2015</c:v>
                </c:pt>
              </c:numCache>
            </c:numRef>
          </c:val>
          <c:extLst xmlns:c16r2="http://schemas.microsoft.com/office/drawing/2015/06/chart">
            <c:ext xmlns:c16="http://schemas.microsoft.com/office/drawing/2014/chart" uri="{C3380CC4-5D6E-409C-BE32-E72D297353CC}">
              <c16:uniqueId val="{00000000-A72A-4494-9F8F-2005BD199E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2A-4494-9F8F-2005BD199E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A72A-4494-9F8F-2005BD199E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2A-4494-9F8F-2005BD199E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698</c:v>
                </c:pt>
                <c:pt idx="3">
                  <c:v>727</c:v>
                </c:pt>
                <c:pt idx="6">
                  <c:v>738</c:v>
                </c:pt>
                <c:pt idx="9">
                  <c:v>712</c:v>
                </c:pt>
                <c:pt idx="12">
                  <c:v>667</c:v>
                </c:pt>
              </c:numCache>
            </c:numRef>
          </c:val>
          <c:extLst xmlns:c16r2="http://schemas.microsoft.com/office/drawing/2015/06/chart">
            <c:ext xmlns:c16="http://schemas.microsoft.com/office/drawing/2014/chart" uri="{C3380CC4-5D6E-409C-BE32-E72D297353CC}">
              <c16:uniqueId val="{00000004-A72A-4494-9F8F-2005BD199E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2A-4494-9F8F-2005BD199E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2A-4494-9F8F-2005BD199E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2715</c:v>
                </c:pt>
                <c:pt idx="3">
                  <c:v>2405</c:v>
                </c:pt>
                <c:pt idx="6">
                  <c:v>2175</c:v>
                </c:pt>
                <c:pt idx="9">
                  <c:v>2078</c:v>
                </c:pt>
                <c:pt idx="12">
                  <c:v>1972</c:v>
                </c:pt>
              </c:numCache>
            </c:numRef>
          </c:val>
          <c:extLst xmlns:c16r2="http://schemas.microsoft.com/office/drawing/2015/06/chart">
            <c:ext xmlns:c16="http://schemas.microsoft.com/office/drawing/2014/chart" uri="{C3380CC4-5D6E-409C-BE32-E72D297353CC}">
              <c16:uniqueId val="{00000007-A72A-4494-9F8F-2005BD199E5A}"/>
            </c:ext>
          </c:extLst>
        </c:ser>
        <c:dLbls>
          <c:showLegendKey val="0"/>
          <c:showVal val="0"/>
          <c:showCatName val="0"/>
          <c:showSerName val="0"/>
          <c:showPercent val="0"/>
          <c:showBubbleSize val="0"/>
        </c:dLbls>
        <c:gapWidth val="100"/>
        <c:overlap val="100"/>
        <c:axId val="486389736"/>
        <c:axId val="486387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1194</c:v>
                </c:pt>
                <c:pt idx="2">
                  <c:v>#N/A</c:v>
                </c:pt>
                <c:pt idx="3">
                  <c:v>#N/A</c:v>
                </c:pt>
                <c:pt idx="4">
                  <c:v>1045</c:v>
                </c:pt>
                <c:pt idx="5">
                  <c:v>#N/A</c:v>
                </c:pt>
                <c:pt idx="6">
                  <c:v>#N/A</c:v>
                </c:pt>
                <c:pt idx="7">
                  <c:v>925</c:v>
                </c:pt>
                <c:pt idx="8">
                  <c:v>#N/A</c:v>
                </c:pt>
                <c:pt idx="9">
                  <c:v>#N/A</c:v>
                </c:pt>
                <c:pt idx="10">
                  <c:v>761</c:v>
                </c:pt>
                <c:pt idx="11">
                  <c:v>#N/A</c:v>
                </c:pt>
                <c:pt idx="12">
                  <c:v>#N/A</c:v>
                </c:pt>
                <c:pt idx="13">
                  <c:v>625</c:v>
                </c:pt>
                <c:pt idx="14">
                  <c:v>#N/A</c:v>
                </c:pt>
              </c:numCache>
            </c:numRef>
          </c:val>
          <c:smooth val="0"/>
          <c:extLst xmlns:c16r2="http://schemas.microsoft.com/office/drawing/2015/06/chart">
            <c:ext xmlns:c16="http://schemas.microsoft.com/office/drawing/2014/chart" uri="{C3380CC4-5D6E-409C-BE32-E72D297353CC}">
              <c16:uniqueId val="{00000008-A72A-4494-9F8F-2005BD199E5A}"/>
            </c:ext>
          </c:extLst>
        </c:ser>
        <c:dLbls>
          <c:showLegendKey val="0"/>
          <c:showVal val="0"/>
          <c:showCatName val="0"/>
          <c:showSerName val="0"/>
          <c:showPercent val="0"/>
          <c:showBubbleSize val="0"/>
        </c:dLbls>
        <c:marker val="1"/>
        <c:smooth val="0"/>
        <c:axId val="486389736"/>
        <c:axId val="486387776"/>
      </c:lineChart>
      <c:catAx>
        <c:axId val="48638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387776"/>
        <c:crosses val="autoZero"/>
        <c:auto val="1"/>
        <c:lblAlgn val="ctr"/>
        <c:lblOffset val="100"/>
        <c:tickLblSkip val="1"/>
        <c:tickMarkSkip val="1"/>
        <c:noMultiLvlLbl val="0"/>
      </c:catAx>
      <c:valAx>
        <c:axId val="48638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8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19995</c:v>
                </c:pt>
                <c:pt idx="5">
                  <c:v>19900</c:v>
                </c:pt>
                <c:pt idx="8">
                  <c:v>19632</c:v>
                </c:pt>
                <c:pt idx="11">
                  <c:v>19312</c:v>
                </c:pt>
                <c:pt idx="14">
                  <c:v>19181</c:v>
                </c:pt>
              </c:numCache>
            </c:numRef>
          </c:val>
          <c:extLst xmlns:c16r2="http://schemas.microsoft.com/office/drawing/2015/06/chart">
            <c:ext xmlns:c16="http://schemas.microsoft.com/office/drawing/2014/chart" uri="{C3380CC4-5D6E-409C-BE32-E72D297353CC}">
              <c16:uniqueId val="{00000000-666B-4EB2-A1D3-C93B84F83D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4279</c:v>
                </c:pt>
                <c:pt idx="5">
                  <c:v>4792</c:v>
                </c:pt>
                <c:pt idx="8">
                  <c:v>4985</c:v>
                </c:pt>
                <c:pt idx="11">
                  <c:v>5240</c:v>
                </c:pt>
                <c:pt idx="14">
                  <c:v>5239</c:v>
                </c:pt>
              </c:numCache>
            </c:numRef>
          </c:val>
          <c:extLst xmlns:c16r2="http://schemas.microsoft.com/office/drawing/2015/06/chart">
            <c:ext xmlns:c16="http://schemas.microsoft.com/office/drawing/2014/chart" uri="{C3380CC4-5D6E-409C-BE32-E72D297353CC}">
              <c16:uniqueId val="{00000001-666B-4EB2-A1D3-C93B84F83D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4227</c:v>
                </c:pt>
                <c:pt idx="5">
                  <c:v>4287</c:v>
                </c:pt>
                <c:pt idx="8">
                  <c:v>4313</c:v>
                </c:pt>
                <c:pt idx="11">
                  <c:v>4298</c:v>
                </c:pt>
                <c:pt idx="14">
                  <c:v>4851</c:v>
                </c:pt>
              </c:numCache>
            </c:numRef>
          </c:val>
          <c:extLst xmlns:c16r2="http://schemas.microsoft.com/office/drawing/2015/06/chart">
            <c:ext xmlns:c16="http://schemas.microsoft.com/office/drawing/2014/chart" uri="{C3380CC4-5D6E-409C-BE32-E72D297353CC}">
              <c16:uniqueId val="{00000002-666B-4EB2-A1D3-C93B84F83D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6B-4EB2-A1D3-C93B84F83D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6B-4EB2-A1D3-C93B84F83D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6B-4EB2-A1D3-C93B84F83D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3500</c:v>
                </c:pt>
                <c:pt idx="3">
                  <c:v>2936</c:v>
                </c:pt>
                <c:pt idx="6">
                  <c:v>3099</c:v>
                </c:pt>
                <c:pt idx="9">
                  <c:v>2827</c:v>
                </c:pt>
                <c:pt idx="12">
                  <c:v>2613</c:v>
                </c:pt>
              </c:numCache>
            </c:numRef>
          </c:val>
          <c:extLst xmlns:c16r2="http://schemas.microsoft.com/office/drawing/2015/06/chart">
            <c:ext xmlns:c16="http://schemas.microsoft.com/office/drawing/2014/chart" uri="{C3380CC4-5D6E-409C-BE32-E72D297353CC}">
              <c16:uniqueId val="{00000006-666B-4EB2-A1D3-C93B84F83D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66B-4EB2-A1D3-C93B84F83D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11785</c:v>
                </c:pt>
                <c:pt idx="3">
                  <c:v>11894</c:v>
                </c:pt>
                <c:pt idx="6">
                  <c:v>11892</c:v>
                </c:pt>
                <c:pt idx="9">
                  <c:v>11682</c:v>
                </c:pt>
                <c:pt idx="12">
                  <c:v>11872</c:v>
                </c:pt>
              </c:numCache>
            </c:numRef>
          </c:val>
          <c:extLst xmlns:c16r2="http://schemas.microsoft.com/office/drawing/2015/06/chart">
            <c:ext xmlns:c16="http://schemas.microsoft.com/office/drawing/2014/chart" uri="{C3380CC4-5D6E-409C-BE32-E72D297353CC}">
              <c16:uniqueId val="{00000008-666B-4EB2-A1D3-C93B84F83D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441</c:v>
                </c:pt>
                <c:pt idx="3">
                  <c:v>442</c:v>
                </c:pt>
                <c:pt idx="6">
                  <c:v>442</c:v>
                </c:pt>
                <c:pt idx="9">
                  <c:v>442</c:v>
                </c:pt>
                <c:pt idx="12">
                  <c:v>443</c:v>
                </c:pt>
              </c:numCache>
            </c:numRef>
          </c:val>
          <c:extLst xmlns:c16r2="http://schemas.microsoft.com/office/drawing/2015/06/chart">
            <c:ext xmlns:c16="http://schemas.microsoft.com/office/drawing/2014/chart" uri="{C3380CC4-5D6E-409C-BE32-E72D297353CC}">
              <c16:uniqueId val="{00000009-666B-4EB2-A1D3-C93B84F83D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21505</c:v>
                </c:pt>
                <c:pt idx="3">
                  <c:v>21244</c:v>
                </c:pt>
                <c:pt idx="6">
                  <c:v>20786</c:v>
                </c:pt>
                <c:pt idx="9">
                  <c:v>20627</c:v>
                </c:pt>
                <c:pt idx="12">
                  <c:v>20691</c:v>
                </c:pt>
              </c:numCache>
            </c:numRef>
          </c:val>
          <c:extLst xmlns:c16r2="http://schemas.microsoft.com/office/drawing/2015/06/chart">
            <c:ext xmlns:c16="http://schemas.microsoft.com/office/drawing/2014/chart" uri="{C3380CC4-5D6E-409C-BE32-E72D297353CC}">
              <c16:uniqueId val="{0000000A-666B-4EB2-A1D3-C93B84F83D4D}"/>
            </c:ext>
          </c:extLst>
        </c:ser>
        <c:dLbls>
          <c:showLegendKey val="0"/>
          <c:showVal val="0"/>
          <c:showCatName val="0"/>
          <c:showSerName val="0"/>
          <c:showPercent val="0"/>
          <c:showBubbleSize val="0"/>
        </c:dLbls>
        <c:gapWidth val="100"/>
        <c:overlap val="100"/>
        <c:axId val="486395224"/>
        <c:axId val="486388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8729</c:v>
                </c:pt>
                <c:pt idx="2">
                  <c:v>#N/A</c:v>
                </c:pt>
                <c:pt idx="3">
                  <c:v>#N/A</c:v>
                </c:pt>
                <c:pt idx="4">
                  <c:v>7537</c:v>
                </c:pt>
                <c:pt idx="5">
                  <c:v>#N/A</c:v>
                </c:pt>
                <c:pt idx="6">
                  <c:v>#N/A</c:v>
                </c:pt>
                <c:pt idx="7">
                  <c:v>7289</c:v>
                </c:pt>
                <c:pt idx="8">
                  <c:v>#N/A</c:v>
                </c:pt>
                <c:pt idx="9">
                  <c:v>#N/A</c:v>
                </c:pt>
                <c:pt idx="10">
                  <c:v>6728</c:v>
                </c:pt>
                <c:pt idx="11">
                  <c:v>#N/A</c:v>
                </c:pt>
                <c:pt idx="12">
                  <c:v>#N/A</c:v>
                </c:pt>
                <c:pt idx="13">
                  <c:v>6348</c:v>
                </c:pt>
                <c:pt idx="14">
                  <c:v>#N/A</c:v>
                </c:pt>
              </c:numCache>
            </c:numRef>
          </c:val>
          <c:smooth val="0"/>
          <c:extLst xmlns:c16r2="http://schemas.microsoft.com/office/drawing/2015/06/chart">
            <c:ext xmlns:c16="http://schemas.microsoft.com/office/drawing/2014/chart" uri="{C3380CC4-5D6E-409C-BE32-E72D297353CC}">
              <c16:uniqueId val="{0000000B-666B-4EB2-A1D3-C93B84F83D4D}"/>
            </c:ext>
          </c:extLst>
        </c:ser>
        <c:dLbls>
          <c:showLegendKey val="0"/>
          <c:showVal val="0"/>
          <c:showCatName val="0"/>
          <c:showSerName val="0"/>
          <c:showPercent val="0"/>
          <c:showBubbleSize val="0"/>
        </c:dLbls>
        <c:marker val="1"/>
        <c:smooth val="0"/>
        <c:axId val="486395224"/>
        <c:axId val="486388168"/>
      </c:lineChart>
      <c:catAx>
        <c:axId val="48639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388168"/>
        <c:crosses val="autoZero"/>
        <c:auto val="1"/>
        <c:lblAlgn val="ctr"/>
        <c:lblOffset val="100"/>
        <c:tickLblSkip val="1"/>
        <c:tickMarkSkip val="1"/>
        <c:noMultiLvlLbl val="0"/>
      </c:catAx>
      <c:valAx>
        <c:axId val="48638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9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3144</c:v>
                </c:pt>
                <c:pt idx="1">
                  <c:v>3089</c:v>
                </c:pt>
                <c:pt idx="2">
                  <c:v>3090</c:v>
                </c:pt>
              </c:numCache>
            </c:numRef>
          </c:val>
          <c:extLst xmlns:c16r2="http://schemas.microsoft.com/office/drawing/2015/06/chart">
            <c:ext xmlns:c16="http://schemas.microsoft.com/office/drawing/2014/chart" uri="{C3380CC4-5D6E-409C-BE32-E72D297353CC}">
              <c16:uniqueId val="{00000000-A180-4878-8A0B-FBFAE1CD7C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A180-4878-8A0B-FBFAE1CD7C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1163</c:v>
                </c:pt>
                <c:pt idx="1">
                  <c:v>1202</c:v>
                </c:pt>
                <c:pt idx="2">
                  <c:v>1755</c:v>
                </c:pt>
              </c:numCache>
            </c:numRef>
          </c:val>
          <c:extLst xmlns:c16r2="http://schemas.microsoft.com/office/drawing/2015/06/chart">
            <c:ext xmlns:c16="http://schemas.microsoft.com/office/drawing/2014/chart" uri="{C3380CC4-5D6E-409C-BE32-E72D297353CC}">
              <c16:uniqueId val="{00000002-A180-4878-8A0B-FBFAE1CD7C2B}"/>
            </c:ext>
          </c:extLst>
        </c:ser>
        <c:dLbls>
          <c:showLegendKey val="0"/>
          <c:showVal val="0"/>
          <c:showCatName val="0"/>
          <c:showSerName val="0"/>
          <c:showPercent val="0"/>
          <c:showBubbleSize val="0"/>
        </c:dLbls>
        <c:gapWidth val="120"/>
        <c:overlap val="100"/>
        <c:axId val="497112072"/>
        <c:axId val="497112464"/>
      </c:barChart>
      <c:catAx>
        <c:axId val="49711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112464"/>
        <c:crosses val="autoZero"/>
        <c:auto val="1"/>
        <c:lblAlgn val="ctr"/>
        <c:lblOffset val="100"/>
        <c:tickLblSkip val="1"/>
        <c:tickMarkSkip val="1"/>
        <c:noMultiLvlLbl val="0"/>
      </c:catAx>
      <c:valAx>
        <c:axId val="49711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11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C46-40E7-BA31-EB472E4AFC4A}"/>
                </c:ext>
                <c:ext xmlns:c15="http://schemas.microsoft.com/office/drawing/2012/chart" uri="{CE6537A1-D6FC-4f65-9D91-7224C49458BB}">
                  <c15:dlblFieldTable>
                    <c15:dlblFTEntry>
                      <c15:txfldGUID>{A9723663-B681-490C-BE7D-039894D2E440}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C46-40E7-BA31-EB472E4AFC4A}"/>
                </c:ext>
                <c:ext xmlns:c15="http://schemas.microsoft.com/office/drawing/2012/chart" uri="{CE6537A1-D6FC-4f65-9D91-7224C49458BB}">
                  <c15:dlblFieldTable>
                    <c15:dlblFTEntry>
                      <c15:txfldGUID>{36F17845-62CB-4070-9702-3683B8DA6106}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C46-40E7-BA31-EB472E4AFC4A}"/>
                </c:ext>
                <c:ext xmlns:c15="http://schemas.microsoft.com/office/drawing/2012/chart" uri="{CE6537A1-D6FC-4f65-9D91-7224C49458BB}">
                  <c15:dlblFieldTable>
                    <c15:dlblFTEntry>
                      <c15:txfldGUID>{0F8F3735-96F1-40BC-A98E-5F7FC202F036}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C46-40E7-BA31-EB472E4AFC4A}"/>
                </c:ext>
                <c:ext xmlns:c15="http://schemas.microsoft.com/office/drawing/2012/chart" uri="{CE6537A1-D6FC-4f65-9D91-7224C49458BB}">
                  <c15:dlblFieldTable>
                    <c15:dlblFTEntry>
                      <c15:txfldGUID>{89D160B0-897A-4F0F-B377-37E03C1179D6}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C46-40E7-BA31-EB472E4AFC4A}"/>
                </c:ext>
                <c:ext xmlns:c15="http://schemas.microsoft.com/office/drawing/2012/chart" uri="{CE6537A1-D6FC-4f65-9D91-7224C49458BB}">
                  <c15:dlblFieldTable>
                    <c15:dlblFTEntry>
                      <c15:txfldGUID>{31435307-A0BB-444F-9BDD-6963081445A8}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46-40E7-BA31-EB472E4AFC4A}"/>
                </c:ext>
                <c:ext xmlns:c15="http://schemas.microsoft.com/office/drawing/2012/chart" uri="{CE6537A1-D6FC-4f65-9D91-7224C49458BB}">
                  <c15:dlblFieldTable>
                    <c15:dlblFTEntry>
                      <c15:txfldGUID>{6C26C390-3B4A-4612-BAF1-DECA0AB7B8B5}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C46-40E7-BA31-EB472E4AFC4A}"/>
                </c:ext>
                <c:ext xmlns:c15="http://schemas.microsoft.com/office/drawing/2012/chart" uri="{CE6537A1-D6FC-4f65-9D91-7224C49458BB}">
                  <c15:layout/>
                  <c15:dlblFieldTable>
                    <c15:dlblFTEntry>
                      <c15:txfldGUID>{278E0049-3379-422D-8A03-22F7F13992C2}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C46-40E7-BA31-EB472E4AFC4A}"/>
                </c:ext>
                <c:ext xmlns:c15="http://schemas.microsoft.com/office/drawing/2012/chart" uri="{CE6537A1-D6FC-4f65-9D91-7224C49458BB}">
                  <c15:layout/>
                  <c15:dlblFieldTable>
                    <c15:dlblFTEntry>
                      <c15:txfldGUID>{3C2AA9A4-4345-4BCC-9C59-951A3DD63377}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C46-40E7-BA31-EB472E4AFC4A}"/>
                </c:ext>
                <c:ext xmlns:c15="http://schemas.microsoft.com/office/drawing/2012/chart" uri="{CE6537A1-D6FC-4f65-9D91-7224C49458BB}">
                  <c15:layout/>
                  <c15:dlblFieldTable>
                    <c15:dlblFTEntry>
                      <c15:txfldGUID>{DB98D4DF-6443-48D0-82B4-E8D017BB9D0A}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c:v>
                </c:pt>
                <c:pt idx="32">
                  <c:v>62.2</c:v>
                </c:pt>
              </c:numCache>
            </c:numRef>
          </c:xVal>
          <c:yVal>
            <c:numRef>
              <c:f>公会計指標分析・財政指標組合せ分析表!$BP$51:$DC$51</c:f>
              <c:numCache>
                <c:formatCode>#,##0.0;"▲ "#,##0.0</c:formatCode>
                <c:ptCount val="40"/>
                <c:pt idx="16">
                  <c:v>64.900000000000006</c:v>
                </c:pt>
                <c:pt idx="24">
                  <c:v>58.9</c:v>
                </c:pt>
                <c:pt idx="32">
                  <c:v>55.8</c:v>
                </c:pt>
              </c:numCache>
            </c:numRef>
          </c:yVal>
          <c:smooth val="0"/>
          <c:extLst xmlns:c16r2="http://schemas.microsoft.com/office/drawing/2015/06/chart">
            <c:ext xmlns:c16="http://schemas.microsoft.com/office/drawing/2014/chart" uri="{C3380CC4-5D6E-409C-BE32-E72D297353CC}">
              <c16:uniqueId val="{00000009-DC46-40E7-BA31-EB472E4AFC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C46-40E7-BA31-EB472E4AFC4A}"/>
                </c:ext>
                <c:ext xmlns:c15="http://schemas.microsoft.com/office/drawing/2012/chart" uri="{CE6537A1-D6FC-4f65-9D91-7224C49458BB}">
                  <c15:dlblFieldTable>
                    <c15:dlblFTEntry>
                      <c15:txfldGUID>{49C986E0-0C60-483B-94B1-C2F1C2E0A725}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C46-40E7-BA31-EB472E4AFC4A}"/>
                </c:ext>
                <c:ext xmlns:c15="http://schemas.microsoft.com/office/drawing/2012/chart" uri="{CE6537A1-D6FC-4f65-9D91-7224C49458BB}">
                  <c15:dlblFieldTable>
                    <c15:dlblFTEntry>
                      <c15:txfldGUID>{0A374FAF-6E92-4180-9421-FD85A45A985E}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C46-40E7-BA31-EB472E4AFC4A}"/>
                </c:ext>
                <c:ext xmlns:c15="http://schemas.microsoft.com/office/drawing/2012/chart" uri="{CE6537A1-D6FC-4f65-9D91-7224C49458BB}">
                  <c15:dlblFieldTable>
                    <c15:dlblFTEntry>
                      <c15:txfldGUID>{39F68966-3C6A-4624-9865-BF098749EB1D}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C46-40E7-BA31-EB472E4AFC4A}"/>
                </c:ext>
                <c:ext xmlns:c15="http://schemas.microsoft.com/office/drawing/2012/chart" uri="{CE6537A1-D6FC-4f65-9D91-7224C49458BB}">
                  <c15:dlblFieldTable>
                    <c15:dlblFTEntry>
                      <c15:txfldGUID>{96A19459-1402-40C3-8238-8543DE9FE435}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C46-40E7-BA31-EB472E4AFC4A}"/>
                </c:ext>
                <c:ext xmlns:c15="http://schemas.microsoft.com/office/drawing/2012/chart" uri="{CE6537A1-D6FC-4f65-9D91-7224C49458BB}">
                  <c15:dlblFieldTable>
                    <c15:dlblFTEntry>
                      <c15:txfldGUID>{4F58A00D-E1E2-44EF-8A9B-38077F5D84CA}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C46-40E7-BA31-EB472E4AFC4A}"/>
                </c:ext>
                <c:ext xmlns:c15="http://schemas.microsoft.com/office/drawing/2012/chart" uri="{CE6537A1-D6FC-4f65-9D91-7224C49458BB}">
                  <c15:dlblFieldTable>
                    <c15:dlblFTEntry>
                      <c15:txfldGUID>{B8F6AD83-50F0-408C-BE6C-5FBDFC103987}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C46-40E7-BA31-EB472E4AFC4A}"/>
                </c:ext>
                <c:ext xmlns:c15="http://schemas.microsoft.com/office/drawing/2012/chart" uri="{CE6537A1-D6FC-4f65-9D91-7224C49458BB}">
                  <c15:layout/>
                  <c15:dlblFieldTable>
                    <c15:dlblFTEntry>
                      <c15:txfldGUID>{1EA3CBE5-503B-4349-A488-DBE643DB4CD7}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C46-40E7-BA31-EB472E4AFC4A}"/>
                </c:ext>
                <c:ext xmlns:c15="http://schemas.microsoft.com/office/drawing/2012/chart" uri="{CE6537A1-D6FC-4f65-9D91-7224C49458BB}">
                  <c15:layout/>
                  <c15:dlblFieldTable>
                    <c15:dlblFTEntry>
                      <c15:txfldGUID>{F26AB074-7A48-4B7A-8B52-6F36666F6AE8}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C46-40E7-BA31-EB472E4AFC4A}"/>
                </c:ext>
                <c:ext xmlns:c15="http://schemas.microsoft.com/office/drawing/2012/chart" uri="{CE6537A1-D6FC-4f65-9D91-7224C49458BB}">
                  <c15:layout/>
                  <c15:dlblFieldTable>
                    <c15:dlblFTEntry>
                      <c15:txfldGUID>{BEA44036-F256-4CD4-81F8-BA75331304B1}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DC46-40E7-BA31-EB472E4AFC4A}"/>
            </c:ext>
          </c:extLst>
        </c:ser>
        <c:dLbls>
          <c:showLegendKey val="0"/>
          <c:showVal val="1"/>
          <c:showCatName val="0"/>
          <c:showSerName val="0"/>
          <c:showPercent val="0"/>
          <c:showBubbleSize val="0"/>
        </c:dLbls>
        <c:axId val="497117168"/>
        <c:axId val="497112856"/>
      </c:scatterChart>
      <c:valAx>
        <c:axId val="497117168"/>
        <c:scaling>
          <c:orientation val="minMax"/>
          <c:max val="62.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112856"/>
        <c:crosses val="autoZero"/>
        <c:crossBetween val="midCat"/>
      </c:valAx>
      <c:valAx>
        <c:axId val="497112856"/>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11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762-400C-9C48-1E29243F711D}"/>
                </c:ext>
                <c:ext xmlns:c15="http://schemas.microsoft.com/office/drawing/2012/chart" uri="{CE6537A1-D6FC-4f65-9D91-7224C49458BB}">
                  <c15:layout/>
                  <c15:dlblFieldTable>
                    <c15:dlblFTEntry>
                      <c15:txfldGUID>{1846F4E7-BD85-4676-A9D0-20ECAF047D03}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762-400C-9C48-1E29243F711D}"/>
                </c:ext>
                <c:ext xmlns:c15="http://schemas.microsoft.com/office/drawing/2012/chart" uri="{CE6537A1-D6FC-4f65-9D91-7224C49458BB}">
                  <c15:dlblFieldTable>
                    <c15:dlblFTEntry>
                      <c15:txfldGUID>{54AC1601-A01E-4995-B0F6-FB1C5B5155F1}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762-400C-9C48-1E29243F711D}"/>
                </c:ext>
                <c:ext xmlns:c15="http://schemas.microsoft.com/office/drawing/2012/chart" uri="{CE6537A1-D6FC-4f65-9D91-7224C49458BB}">
                  <c15:dlblFieldTable>
                    <c15:dlblFTEntry>
                      <c15:txfldGUID>{FB5D2CBB-E340-4FF2-8708-3F78A666D890}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762-400C-9C48-1E29243F711D}"/>
                </c:ext>
                <c:ext xmlns:c15="http://schemas.microsoft.com/office/drawing/2012/chart" uri="{CE6537A1-D6FC-4f65-9D91-7224C49458BB}">
                  <c15:dlblFieldTable>
                    <c15:dlblFTEntry>
                      <c15:txfldGUID>{DD26F72E-B9B0-4502-892C-F89BE69EF5F2}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762-400C-9C48-1E29243F711D}"/>
                </c:ext>
                <c:ext xmlns:c15="http://schemas.microsoft.com/office/drawing/2012/chart" uri="{CE6537A1-D6FC-4f65-9D91-7224C49458BB}">
                  <c15:dlblFieldTable>
                    <c15:dlblFTEntry>
                      <c15:txfldGUID>{ADCE3FAF-C04E-4EBC-B1D1-10C76F8082FE}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762-400C-9C48-1E29243F711D}"/>
                </c:ext>
                <c:ext xmlns:c15="http://schemas.microsoft.com/office/drawing/2012/chart" uri="{CE6537A1-D6FC-4f65-9D91-7224C49458BB}">
                  <c15:layout/>
                  <c15:dlblFieldTable>
                    <c15:dlblFTEntry>
                      <c15:txfldGUID>{967E0FEA-97C6-4C7E-AFC3-466D0B57CA4F}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762-400C-9C48-1E29243F711D}"/>
                </c:ext>
                <c:ext xmlns:c15="http://schemas.microsoft.com/office/drawing/2012/chart" uri="{CE6537A1-D6FC-4f65-9D91-7224C49458BB}">
                  <c15:layout/>
                  <c15:dlblFieldTable>
                    <c15:dlblFTEntry>
                      <c15:txfldGUID>{8600A476-9DEF-465E-B054-0CD76339255F}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762-400C-9C48-1E29243F711D}"/>
                </c:ext>
                <c:ext xmlns:c15="http://schemas.microsoft.com/office/drawing/2012/chart" uri="{CE6537A1-D6FC-4f65-9D91-7224C49458BB}">
                  <c15:layout/>
                  <c15:dlblFieldTable>
                    <c15:dlblFTEntry>
                      <c15:txfldGUID>{5C168808-E68D-4EFA-ADB0-0C34F24FB6E6}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762-400C-9C48-1E29243F711D}"/>
                </c:ext>
                <c:ext xmlns:c15="http://schemas.microsoft.com/office/drawing/2012/chart" uri="{CE6537A1-D6FC-4f65-9D91-7224C49458BB}">
                  <c15:layout/>
                  <c15:dlblFieldTable>
                    <c15:dlblFTEntry>
                      <c15:txfldGUID>{8DA6249F-60E0-49BB-8772-CCDA3422225E}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10.7</c:v>
                </c:pt>
                <c:pt idx="16">
                  <c:v>9.4</c:v>
                </c:pt>
                <c:pt idx="24">
                  <c:v>8</c:v>
                </c:pt>
                <c:pt idx="32">
                  <c:v>6.7</c:v>
                </c:pt>
              </c:numCache>
            </c:numRef>
          </c:xVal>
          <c:yVal>
            <c:numRef>
              <c:f>公会計指標分析・財政指標組合せ分析表!$BP$73:$DC$73</c:f>
              <c:numCache>
                <c:formatCode>#,##0.0;"▲ "#,##0.0</c:formatCode>
                <c:ptCount val="40"/>
                <c:pt idx="0">
                  <c:v>78.7</c:v>
                </c:pt>
                <c:pt idx="8">
                  <c:v>66.8</c:v>
                </c:pt>
                <c:pt idx="16">
                  <c:v>64.900000000000006</c:v>
                </c:pt>
                <c:pt idx="24">
                  <c:v>58.9</c:v>
                </c:pt>
                <c:pt idx="32">
                  <c:v>55.8</c:v>
                </c:pt>
              </c:numCache>
            </c:numRef>
          </c:yVal>
          <c:smooth val="0"/>
          <c:extLst xmlns:c16r2="http://schemas.microsoft.com/office/drawing/2015/06/chart">
            <c:ext xmlns:c16="http://schemas.microsoft.com/office/drawing/2014/chart" uri="{C3380CC4-5D6E-409C-BE32-E72D297353CC}">
              <c16:uniqueId val="{00000009-B762-400C-9C48-1E29243F71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762-400C-9C48-1E29243F711D}"/>
                </c:ext>
                <c:ext xmlns:c15="http://schemas.microsoft.com/office/drawing/2012/chart" uri="{CE6537A1-D6FC-4f65-9D91-7224C49458BB}">
                  <c15:layout/>
                  <c15:dlblFieldTable>
                    <c15:dlblFTEntry>
                      <c15:txfldGUID>{62DC760B-0CF0-4314-BBAE-9BFA20DB9F47}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762-400C-9C48-1E29243F711D}"/>
                </c:ext>
                <c:ext xmlns:c15="http://schemas.microsoft.com/office/drawing/2012/chart" uri="{CE6537A1-D6FC-4f65-9D91-7224C49458BB}">
                  <c15:dlblFieldTable>
                    <c15:dlblFTEntry>
                      <c15:txfldGUID>{3A00B26F-C83A-4403-A998-98BFC52CC5CE}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762-400C-9C48-1E29243F711D}"/>
                </c:ext>
                <c:ext xmlns:c15="http://schemas.microsoft.com/office/drawing/2012/chart" uri="{CE6537A1-D6FC-4f65-9D91-7224C49458BB}">
                  <c15:dlblFieldTable>
                    <c15:dlblFTEntry>
                      <c15:txfldGUID>{82EA98ED-6B51-42D5-BC30-4825868DADFD}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762-400C-9C48-1E29243F711D}"/>
                </c:ext>
                <c:ext xmlns:c15="http://schemas.microsoft.com/office/drawing/2012/chart" uri="{CE6537A1-D6FC-4f65-9D91-7224C49458BB}">
                  <c15:dlblFieldTable>
                    <c15:dlblFTEntry>
                      <c15:txfldGUID>{4270AD4A-D085-479D-86B8-C7F0984AB67C}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762-400C-9C48-1E29243F711D}"/>
                </c:ext>
                <c:ext xmlns:c15="http://schemas.microsoft.com/office/drawing/2012/chart" uri="{CE6537A1-D6FC-4f65-9D91-7224C49458BB}">
                  <c15:dlblFieldTable>
                    <c15:dlblFTEntry>
                      <c15:txfldGUID>{80628CCD-CB1C-48F8-856F-22FF60CBD366}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762-400C-9C48-1E29243F711D}"/>
                </c:ext>
                <c:ext xmlns:c15="http://schemas.microsoft.com/office/drawing/2012/chart" uri="{CE6537A1-D6FC-4f65-9D91-7224C49458BB}">
                  <c15:layout/>
                  <c15:dlblFieldTable>
                    <c15:dlblFTEntry>
                      <c15:txfldGUID>{05E28899-D2B2-4115-9353-720FE7EA0B29}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762-400C-9C48-1E29243F711D}"/>
                </c:ext>
                <c:ext xmlns:c15="http://schemas.microsoft.com/office/drawing/2012/chart" uri="{CE6537A1-D6FC-4f65-9D91-7224C49458BB}">
                  <c15:layout/>
                  <c15:dlblFieldTable>
                    <c15:dlblFTEntry>
                      <c15:txfldGUID>{EDC9F391-73FA-49B3-8B32-CB396BD4E211}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762-400C-9C48-1E29243F711D}"/>
                </c:ext>
                <c:ext xmlns:c15="http://schemas.microsoft.com/office/drawing/2012/chart" uri="{CE6537A1-D6FC-4f65-9D91-7224C49458BB}">
                  <c15:layout/>
                  <c15:dlblFieldTable>
                    <c15:dlblFTEntry>
                      <c15:txfldGUID>{B9FBA721-53A1-4AA5-A97B-72277684C063}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762-400C-9C48-1E29243F711D}"/>
                </c:ext>
                <c:ext xmlns:c15="http://schemas.microsoft.com/office/drawing/2012/chart" uri="{CE6537A1-D6FC-4f65-9D91-7224C49458BB}">
                  <c15:layout/>
                  <c15:dlblFieldTable>
                    <c15:dlblFTEntry>
                      <c15:txfldGUID>{363943C2-DE6C-4AAB-81EB-490FC89DE0DE}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7.5</c:v>
                </c:pt>
                <c:pt idx="24">
                  <c:v>7.2</c:v>
                </c:pt>
                <c:pt idx="32">
                  <c:v>6.9</c:v>
                </c:pt>
              </c:numCache>
            </c:numRef>
          </c:xVal>
          <c:yVal>
            <c:numRef>
              <c:f>公会計指標分析・財政指標組合せ分析表!$BP$77:$DC$77</c:f>
              <c:numCache>
                <c:formatCode>#,##0.0;"▲ "#,##0.0</c:formatCode>
                <c:ptCount val="40"/>
                <c:pt idx="0">
                  <c:v>45.9</c:v>
                </c:pt>
                <c:pt idx="8">
                  <c:v>33.6</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B762-400C-9C48-1E29243F711D}"/>
            </c:ext>
          </c:extLst>
        </c:ser>
        <c:dLbls>
          <c:showLegendKey val="0"/>
          <c:showVal val="1"/>
          <c:showCatName val="0"/>
          <c:showSerName val="0"/>
          <c:showPercent val="0"/>
          <c:showBubbleSize val="0"/>
        </c:dLbls>
        <c:axId val="497118344"/>
        <c:axId val="497116776"/>
      </c:scatterChart>
      <c:valAx>
        <c:axId val="497118344"/>
        <c:scaling>
          <c:orientation val="minMax"/>
          <c:max val="12.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116776"/>
        <c:crosses val="autoZero"/>
        <c:crossBetween val="midCat"/>
      </c:valAx>
      <c:valAx>
        <c:axId val="497116776"/>
        <c:scaling>
          <c:orientation val="minMax"/>
          <c:max val="8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118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・近年、地方債の発行を抑制しながら償還を進めてきた結果、例年の元利償還金</a:t>
          </a:r>
          <a:r>
            <a:rPr kumimoji="1" lang="ja-JP" altLang="en-US" sz="1100">
              <a:solidFill>
                <a:schemeClr val="dk1"/>
              </a:solidFill>
              <a:effectLst/>
              <a:latin typeface="+mn-lt"/>
              <a:ea typeface="+mn-ea"/>
              <a:cs typeface="+mn-cs"/>
            </a:rPr>
            <a:t>は減少傾向にある。平成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年度については前年度より約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億円の減となり改善している。</a:t>
          </a:r>
          <a:endParaRPr lang="ja-JP" altLang="ja-JP" sz="1400">
            <a:effectLst/>
          </a:endParaRPr>
        </a:p>
        <a:p>
          <a:r>
            <a:rPr kumimoji="1" lang="ja-JP" altLang="ja-JP" sz="1100">
              <a:solidFill>
                <a:schemeClr val="dk1"/>
              </a:solidFill>
              <a:effectLst/>
              <a:latin typeface="+mn-lt"/>
              <a:ea typeface="+mn-ea"/>
              <a:cs typeface="+mn-cs"/>
            </a:rPr>
            <a:t>・地方債の償還額が減額していることに伴い、地方交付税の基準財政需要額へ算入される事業費補正の額は減少しているが、臨時財政対策債の増により</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公債費の額は</a:t>
          </a:r>
          <a:r>
            <a:rPr kumimoji="1" lang="ja-JP" altLang="en-US" sz="1100">
              <a:solidFill>
                <a:schemeClr val="dk1"/>
              </a:solidFill>
              <a:effectLst/>
              <a:latin typeface="+mn-lt"/>
              <a:ea typeface="+mn-ea"/>
              <a:cs typeface="+mn-cs"/>
            </a:rPr>
            <a:t>横ばいである。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公共下水道事業</a:t>
          </a:r>
          <a:r>
            <a:rPr kumimoji="1" lang="ja-JP" altLang="ja-JP" sz="1100">
              <a:solidFill>
                <a:schemeClr val="dk1"/>
              </a:solidFill>
              <a:effectLst/>
              <a:latin typeface="+mn-lt"/>
              <a:ea typeface="+mn-ea"/>
              <a:cs typeface="+mn-cs"/>
            </a:rPr>
            <a:t>の償還額の増のほか若干のマイナス要因はあるが、普通会計における償還額が大幅に改善されて</a:t>
          </a:r>
          <a:r>
            <a:rPr kumimoji="1" lang="ja-JP" altLang="en-US" sz="1100">
              <a:solidFill>
                <a:schemeClr val="dk1"/>
              </a:solidFill>
              <a:effectLst/>
              <a:latin typeface="+mn-lt"/>
              <a:ea typeface="+mn-ea"/>
              <a:cs typeface="+mn-cs"/>
            </a:rPr>
            <a:t>きている。しかし、今後は近年実施してきた大型建設事業の元金償還が開始するなど</a:t>
          </a:r>
          <a:r>
            <a:rPr kumimoji="1" lang="ja-JP" altLang="ja-JP" sz="1100">
              <a:solidFill>
                <a:schemeClr val="dk1"/>
              </a:solidFill>
              <a:effectLst/>
              <a:latin typeface="+mn-lt"/>
              <a:ea typeface="+mn-ea"/>
              <a:cs typeface="+mn-cs"/>
            </a:rPr>
            <a:t>改善傾向が続くものと</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んでいない。</a:t>
          </a:r>
          <a:r>
            <a:rPr kumimoji="1" lang="ja-JP" altLang="ja-JP" sz="1100">
              <a:solidFill>
                <a:schemeClr val="dk1"/>
              </a:solidFill>
              <a:effectLst/>
              <a:latin typeface="+mn-lt"/>
              <a:ea typeface="+mn-ea"/>
              <a:cs typeface="+mn-cs"/>
            </a:rPr>
            <a:t>地方債の発行と償還のバランスを考慮しながら財政運営することによって、継続的な改善</a:t>
          </a:r>
          <a:r>
            <a:rPr kumimoji="1" lang="ja-JP" altLang="en-US" sz="1100">
              <a:solidFill>
                <a:schemeClr val="dk1"/>
              </a:solidFill>
              <a:effectLst/>
              <a:latin typeface="+mn-lt"/>
              <a:ea typeface="+mn-ea"/>
              <a:cs typeface="+mn-cs"/>
            </a:rPr>
            <a:t>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・普通会計の地方債残高は、</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年ぶりに増加となった。</a:t>
          </a:r>
          <a:endParaRPr lang="ja-JP" altLang="ja-JP" sz="1400">
            <a:effectLst/>
          </a:endParaRPr>
        </a:p>
        <a:p>
          <a:r>
            <a:rPr kumimoji="1" lang="ja-JP" altLang="ja-JP" sz="1100">
              <a:solidFill>
                <a:schemeClr val="dk1"/>
              </a:solidFill>
              <a:effectLst/>
              <a:latin typeface="+mn-lt"/>
              <a:ea typeface="+mn-ea"/>
              <a:cs typeface="+mn-cs"/>
            </a:rPr>
            <a:t>・職員の退職手当負担見込み額については、職員構成の変動により前年度より約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ふるさと応援基金の増</a:t>
          </a:r>
          <a:r>
            <a:rPr kumimoji="1" lang="ja-JP" altLang="ja-JP" sz="1100">
              <a:solidFill>
                <a:schemeClr val="dk1"/>
              </a:solidFill>
              <a:effectLst/>
              <a:latin typeface="+mn-lt"/>
              <a:ea typeface="+mn-ea"/>
              <a:cs typeface="+mn-cs"/>
            </a:rPr>
            <a:t>により、充当可能基金が前年度より約</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・事業費補正により交付税に算入される公債費減により、基準財政需要額算入見込額が約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億円減額となっている。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億円をふるさと応援基金へ積立てたことにより、将来負担比率の分子が改善となってはいるものの、地方債残高が前年度と比較して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年ぶりに増額となっている。今後は老朽化した公共施設の更新等の事業により地方債残高が増加していく見込みとなっており、今までのような改善は見込めない。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福岡県直方市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百万円を取崩した。特別目的基金ではふるさと応援基金への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百万円の積立などにより、全体として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実質単年度収支が今後赤字となる見込みの中、元金積み立ての見通しは立っていない。取崩しについては、今後発生する財源不足を補うために実施する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直方市いこいの村整備基金」「直方市ふるさと応援基金」「直方市庁舎整備基金」で運用益以外の元金積立を例年実施しているが、これ以外の基金については運用益以外の積立予定はなく、決算余剰金が出た場合においても、まず財源調整の基金を優先する方針である。取崩しについては、直方市ふるさと応援基金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百万円とまとまった額の元金積立をすることができたこともあり、今後充当事業について精査し、事業実施に合わせ計画的に取崩しを行っていく予定である。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・直方市ふるさと応援基金：魅力あるふるさとづくりの事業の実施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・直方市排水機場等維持管理基金：排水機場の維持管理及びその施設更新並びに排水機場等の属する水系の施設の維持管理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・直方市職員退職手当基金：直方市職員の退職手当に充てるため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・直方市環境整備基金：廃棄物の処理及び資源回収、環境の整備及び保全に係る調査・研究等に関すること、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その他環境の整備及び保全に関する事業の推進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・直方いこいの村施設整備基金：直方いこいの村の施設、設備等の維持管理及び更新</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・直方市ふるさと応援基金：魅力あるふるさとづくりの事業へ充当するため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百万円を取崩し、寄附金として歳入があった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・直方市排水機場等維持管理基金：各排水機場の維持管理経費に充当ため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・直方市職員退職手当基金：退職勧奨制度に基づく退職手当へ充当するため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百万円を取崩し、利息を積立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・直方市環境整備基金：利息のみを積立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・直方いこいの村施設整備基金：財産貸付収入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百万円及び利息を積立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年以上が経ち、今後の老朽化対策に係る費用として、当面の間毎年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・歳入歳出の決算余剰金を生じた場合に、財政状況を加味し、可能な範囲で積立を行うこととしているが、現状としては基金利子のみ積立をおこなっている状況である。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・今後庁舎の老朽化対策に備えるため、決算余剰が生じなかった場合でも財政調整基金を取り崩し庁舎整備基金への積み替え（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百万円）を毎年度行うこととしている。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・基金利息のみを積立て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・歳入歳出の決算余剰金を生じた場合に、財政状況を加味し、可能な範囲で積立を行うこととしている。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本市の有形固定資産減価償却率は類似団体の平均を上回っており、施設の老朽化が進んでいる。施設の管理については、平成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年度に策定した公共施設等総合管理計画において、施設総量の約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％を削減することを目標とし、約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億円の費用削減を目指している。総合管理計画に基づき</a:t>
          </a:r>
          <a:r>
            <a:rPr kumimoji="1" lang="ja-JP" altLang="en-US" sz="1100">
              <a:solidFill>
                <a:schemeClr val="dk1"/>
              </a:solidFill>
              <a:effectLst/>
              <a:latin typeface="+mn-lt"/>
              <a:ea typeface="+mn-ea"/>
              <a:cs typeface="+mn-cs"/>
            </a:rPr>
            <a:t>策定している</a:t>
          </a:r>
          <a:r>
            <a:rPr kumimoji="1" lang="ja-JP" altLang="ja-JP" sz="1100">
              <a:solidFill>
                <a:schemeClr val="dk1"/>
              </a:solidFill>
              <a:effectLst/>
              <a:latin typeface="+mn-lt"/>
              <a:ea typeface="+mn-ea"/>
              <a:cs typeface="+mn-cs"/>
            </a:rPr>
            <a:t>各施設の個別施設計画に基づき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適正な施設管理を図る。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81" name="楕円 80"/>
        <xdr:cNvSpPr/>
      </xdr:nvSpPr>
      <xdr:spPr>
        <a:xfrm>
          <a:off x="47117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82" name="有形固定資産減価償却率該当値テキスト"/>
        <xdr:cNvSpPr txBox="1"/>
      </xdr:nvSpPr>
      <xdr:spPr>
        <a:xfrm>
          <a:off x="4813300" y="5611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83" name="楕円 82"/>
        <xdr:cNvSpPr/>
      </xdr:nvSpPr>
      <xdr:spPr>
        <a:xfrm>
          <a:off x="4000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103868</xdr:rowOff>
    </xdr:to>
    <xdr:cxnSp macro="">
      <xdr:nvCxnSpPr>
        <xdr:cNvPr id="84" name="直線コネクタ 83"/>
        <xdr:cNvCxnSpPr/>
      </xdr:nvCxnSpPr>
      <xdr:spPr>
        <a:xfrm flipV="1">
          <a:off x="4051300" y="5810431"/>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楕円 84"/>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29</xdr:row>
      <xdr:rowOff>137795</xdr:rowOff>
    </xdr:to>
    <xdr:cxnSp macro="">
      <xdr:nvCxnSpPr>
        <xdr:cNvPr id="86" name="直線コネクタ 85"/>
        <xdr:cNvCxnSpPr/>
      </xdr:nvCxnSpPr>
      <xdr:spPr>
        <a:xfrm flipV="1">
          <a:off x="3289300" y="584744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90" name="n_1mainValue有形固定資産減価償却率"/>
        <xdr:cNvSpPr txBox="1"/>
      </xdr:nvSpPr>
      <xdr:spPr>
        <a:xfrm>
          <a:off x="38360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1" name="n_2main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869.0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と類似団体の平均を上回っている。事業費の削減と市債発行の抑制に努めた結果、市債償還金額は近年減額しており、将来負担比額は減少傾向にはあるものの、依然として高い水準となっている。</a:t>
          </a:r>
          <a:endParaRPr lang="ja-JP" altLang="ja-JP">
            <a:effectLst/>
          </a:endParaRPr>
        </a:p>
        <a:p>
          <a:r>
            <a:rPr kumimoji="1" lang="ja-JP" altLang="ja-JP" sz="1100">
              <a:solidFill>
                <a:schemeClr val="dk1"/>
              </a:solidFill>
              <a:effectLst/>
              <a:latin typeface="+mn-lt"/>
              <a:ea typeface="+mn-ea"/>
              <a:cs typeface="+mn-cs"/>
            </a:rPr>
            <a:t>　今後も事業についての取捨選択を厳格に行い、地方債発行の抑制に努める。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86925</xdr:rowOff>
    </xdr:from>
    <xdr:to>
      <xdr:col>76</xdr:col>
      <xdr:colOff>73025</xdr:colOff>
      <xdr:row>29</xdr:row>
      <xdr:rowOff>17075</xdr:rowOff>
    </xdr:to>
    <xdr:sp macro="" textlink="">
      <xdr:nvSpPr>
        <xdr:cNvPr id="133" name="楕円 132"/>
        <xdr:cNvSpPr/>
      </xdr:nvSpPr>
      <xdr:spPr>
        <a:xfrm>
          <a:off x="14744700" y="56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109802</xdr:rowOff>
    </xdr:from>
    <xdr:ext cx="469744" cy="259045"/>
    <xdr:sp macro="" textlink="">
      <xdr:nvSpPr>
        <xdr:cNvPr id="134" name="債務償還比率該当値テキスト"/>
        <xdr:cNvSpPr txBox="1"/>
      </xdr:nvSpPr>
      <xdr:spPr>
        <a:xfrm>
          <a:off x="14846300" y="55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160500</xdr:rowOff>
    </xdr:from>
    <xdr:to>
      <xdr:col>72</xdr:col>
      <xdr:colOff>123825</xdr:colOff>
      <xdr:row>28</xdr:row>
      <xdr:rowOff>90650</xdr:rowOff>
    </xdr:to>
    <xdr:sp macro="" textlink="">
      <xdr:nvSpPr>
        <xdr:cNvPr id="135" name="楕円 134"/>
        <xdr:cNvSpPr/>
      </xdr:nvSpPr>
      <xdr:spPr>
        <a:xfrm>
          <a:off x="14033500" y="5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39850</xdr:rowOff>
    </xdr:from>
    <xdr:to>
      <xdr:col>76</xdr:col>
      <xdr:colOff>22225</xdr:colOff>
      <xdr:row>28</xdr:row>
      <xdr:rowOff>137725</xdr:rowOff>
    </xdr:to>
    <xdr:cxnSp macro="">
      <xdr:nvCxnSpPr>
        <xdr:cNvPr id="136" name="直線コネクタ 135"/>
        <xdr:cNvCxnSpPr/>
      </xdr:nvCxnSpPr>
      <xdr:spPr>
        <a:xfrm>
          <a:off x="14084300" y="5611975"/>
          <a:ext cx="7112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107177</xdr:rowOff>
    </xdr:from>
    <xdr:ext cx="469744" cy="259045"/>
    <xdr:sp macro="" textlink="">
      <xdr:nvSpPr>
        <xdr:cNvPr id="138" name="n_1mainValue債務償還比率"/>
        <xdr:cNvSpPr txBox="1"/>
      </xdr:nvSpPr>
      <xdr:spPr>
        <a:xfrm>
          <a:off x="13836727" y="53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1" name="楕円 70"/>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93362</xdr:rowOff>
    </xdr:from>
    <xdr:ext cx="405111" cy="259045"/>
    <xdr:sp macro="" textlink="">
      <xdr:nvSpPr>
        <xdr:cNvPr id="72" name="【道路】&#10;有形固定資産減価償却率該当値テキスト"/>
        <xdr:cNvSpPr txBox="1"/>
      </xdr:nvSpPr>
      <xdr:spPr>
        <a:xfrm>
          <a:off x="4673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3" name="楕円 72"/>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20955</xdr:rowOff>
    </xdr:to>
    <xdr:cxnSp macro="">
      <xdr:nvCxnSpPr>
        <xdr:cNvPr id="74" name="直線コネクタ 73"/>
        <xdr:cNvCxnSpPr/>
      </xdr:nvCxnSpPr>
      <xdr:spPr>
        <a:xfrm flipV="1">
          <a:off x="3797300" y="65093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5" name="楕円 74"/>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57150</xdr:rowOff>
    </xdr:to>
    <xdr:cxnSp macro="">
      <xdr:nvCxnSpPr>
        <xdr:cNvPr id="76" name="直線コネクタ 75"/>
        <xdr:cNvCxnSpPr/>
      </xdr:nvCxnSpPr>
      <xdr:spPr>
        <a:xfrm flipV="1">
          <a:off x="2908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79"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88282</xdr:rowOff>
    </xdr:from>
    <xdr:ext cx="405111" cy="259045"/>
    <xdr:sp macro="" textlink="">
      <xdr:nvSpPr>
        <xdr:cNvPr id="80" name="n_1mainValue【道路】&#10;有形固定資産減価償却率"/>
        <xdr:cNvSpPr txBox="1"/>
      </xdr:nvSpPr>
      <xdr:spPr>
        <a:xfrm>
          <a:off x="3582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1" name="n_2mainValue【道路】&#10;有形固定資産減価償却率"/>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26143</xdr:rowOff>
    </xdr:from>
    <xdr:to>
      <xdr:col>41</xdr:col>
      <xdr:colOff>101600</xdr:colOff>
      <xdr:row>41</xdr:row>
      <xdr:rowOff>127743</xdr:rowOff>
    </xdr:to>
    <xdr:sp macro="" textlink="">
      <xdr:nvSpPr>
        <xdr:cNvPr id="114" name="フローチャート: 判断 113"/>
        <xdr:cNvSpPr/>
      </xdr:nvSpPr>
      <xdr:spPr>
        <a:xfrm>
          <a:off x="7810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163665</xdr:rowOff>
    </xdr:from>
    <xdr:to>
      <xdr:col>55</xdr:col>
      <xdr:colOff>50800</xdr:colOff>
      <xdr:row>41</xdr:row>
      <xdr:rowOff>93815</xdr:rowOff>
    </xdr:to>
    <xdr:sp macro="" textlink="">
      <xdr:nvSpPr>
        <xdr:cNvPr id="120" name="楕円 119"/>
        <xdr:cNvSpPr/>
      </xdr:nvSpPr>
      <xdr:spPr>
        <a:xfrm>
          <a:off x="10426700" y="70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78592</xdr:rowOff>
    </xdr:from>
    <xdr:ext cx="469744" cy="259045"/>
    <xdr:sp macro="" textlink="">
      <xdr:nvSpPr>
        <xdr:cNvPr id="121" name="【道路】&#10;一人当たり延長該当値テキスト"/>
        <xdr:cNvSpPr txBox="1"/>
      </xdr:nvSpPr>
      <xdr:spPr>
        <a:xfrm>
          <a:off x="10515600" y="69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164750</xdr:rowOff>
    </xdr:from>
    <xdr:to>
      <xdr:col>50</xdr:col>
      <xdr:colOff>165100</xdr:colOff>
      <xdr:row>41</xdr:row>
      <xdr:rowOff>94900</xdr:rowOff>
    </xdr:to>
    <xdr:sp macro="" textlink="">
      <xdr:nvSpPr>
        <xdr:cNvPr id="122" name="楕円 121"/>
        <xdr:cNvSpPr/>
      </xdr:nvSpPr>
      <xdr:spPr>
        <a:xfrm>
          <a:off x="9588500" y="70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43015</xdr:rowOff>
    </xdr:from>
    <xdr:to>
      <xdr:col>55</xdr:col>
      <xdr:colOff>0</xdr:colOff>
      <xdr:row>41</xdr:row>
      <xdr:rowOff>44100</xdr:rowOff>
    </xdr:to>
    <xdr:cxnSp macro="">
      <xdr:nvCxnSpPr>
        <xdr:cNvPr id="123" name="直線コネクタ 122"/>
        <xdr:cNvCxnSpPr/>
      </xdr:nvCxnSpPr>
      <xdr:spPr>
        <a:xfrm flipV="1">
          <a:off x="9639300" y="7072465"/>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165056</xdr:rowOff>
    </xdr:from>
    <xdr:to>
      <xdr:col>46</xdr:col>
      <xdr:colOff>38100</xdr:colOff>
      <xdr:row>41</xdr:row>
      <xdr:rowOff>95206</xdr:rowOff>
    </xdr:to>
    <xdr:sp macro="" textlink="">
      <xdr:nvSpPr>
        <xdr:cNvPr id="124" name="楕円 123"/>
        <xdr:cNvSpPr/>
      </xdr:nvSpPr>
      <xdr:spPr>
        <a:xfrm>
          <a:off x="8699500" y="7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44100</xdr:rowOff>
    </xdr:from>
    <xdr:to>
      <xdr:col>50</xdr:col>
      <xdr:colOff>114300</xdr:colOff>
      <xdr:row>41</xdr:row>
      <xdr:rowOff>44406</xdr:rowOff>
    </xdr:to>
    <xdr:cxnSp macro="">
      <xdr:nvCxnSpPr>
        <xdr:cNvPr id="125" name="直線コネクタ 124"/>
        <xdr:cNvCxnSpPr/>
      </xdr:nvCxnSpPr>
      <xdr:spPr>
        <a:xfrm flipV="1">
          <a:off x="8750300" y="707355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144270</xdr:rowOff>
    </xdr:from>
    <xdr:ext cx="469744" cy="259045"/>
    <xdr:sp macro="" textlink="">
      <xdr:nvSpPr>
        <xdr:cNvPr id="128" name="n_3aveValue【道路】&#10;一人当たり延長"/>
        <xdr:cNvSpPr txBox="1"/>
      </xdr:nvSpPr>
      <xdr:spPr>
        <a:xfrm>
          <a:off x="7626427" y="68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86027</xdr:rowOff>
    </xdr:from>
    <xdr:ext cx="469744" cy="259045"/>
    <xdr:sp macro="" textlink="">
      <xdr:nvSpPr>
        <xdr:cNvPr id="129" name="n_1mainValue【道路】&#10;一人当たり延長"/>
        <xdr:cNvSpPr txBox="1"/>
      </xdr:nvSpPr>
      <xdr:spPr>
        <a:xfrm>
          <a:off x="9391727" y="71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86333</xdr:rowOff>
    </xdr:from>
    <xdr:ext cx="469744" cy="259045"/>
    <xdr:sp macro="" textlink="">
      <xdr:nvSpPr>
        <xdr:cNvPr id="130" name="n_2mainValue【道路】&#10;一人当たり延長"/>
        <xdr:cNvSpPr txBox="1"/>
      </xdr:nvSpPr>
      <xdr:spPr>
        <a:xfrm>
          <a:off x="8515427" y="7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64" name="フローチャート: 判断 163"/>
        <xdr:cNvSpPr/>
      </xdr:nvSpPr>
      <xdr:spPr>
        <a:xfrm>
          <a:off x="196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70" name="楕円 169"/>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71" name="【橋りょう・トンネル】&#10;有形固定資産減価償却率該当値テキスト"/>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72" name="楕円 171"/>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158115</xdr:rowOff>
    </xdr:to>
    <xdr:cxnSp macro="">
      <xdr:nvCxnSpPr>
        <xdr:cNvPr id="173" name="直線コネクタ 172"/>
        <xdr:cNvCxnSpPr/>
      </xdr:nvCxnSpPr>
      <xdr:spPr>
        <a:xfrm flipV="1">
          <a:off x="3797300" y="105898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174" name="楕円 173"/>
        <xdr:cNvSpPr/>
      </xdr:nvSpPr>
      <xdr:spPr>
        <a:xfrm>
          <a:off x="2857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19050</xdr:rowOff>
    </xdr:to>
    <xdr:cxnSp macro="">
      <xdr:nvCxnSpPr>
        <xdr:cNvPr id="175" name="直線コネクタ 174"/>
        <xdr:cNvCxnSpPr/>
      </xdr:nvCxnSpPr>
      <xdr:spPr>
        <a:xfrm flipV="1">
          <a:off x="2908300" y="10616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78757</xdr:rowOff>
    </xdr:from>
    <xdr:ext cx="405111" cy="259045"/>
    <xdr:sp macro="" textlink="">
      <xdr:nvSpPr>
        <xdr:cNvPr id="178" name="n_3aveValue【橋りょう・トンネル】&#10;有形固定資産減価償却率"/>
        <xdr:cNvSpPr txBox="1"/>
      </xdr:nvSpPr>
      <xdr:spPr>
        <a:xfrm>
          <a:off x="1816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79" name="n_1main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180" name="n_2mainValue【橋りょう・トンネル】&#10;有形固定資産減価償却率"/>
        <xdr:cNvSpPr txBox="1"/>
      </xdr:nvSpPr>
      <xdr:spPr>
        <a:xfrm>
          <a:off x="2705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35170</xdr:rowOff>
    </xdr:from>
    <xdr:to>
      <xdr:col>41</xdr:col>
      <xdr:colOff>101600</xdr:colOff>
      <xdr:row>62</xdr:row>
      <xdr:rowOff>136770</xdr:rowOff>
    </xdr:to>
    <xdr:sp macro="" textlink="">
      <xdr:nvSpPr>
        <xdr:cNvPr id="211" name="フローチャート: 判断 210"/>
        <xdr:cNvSpPr/>
      </xdr:nvSpPr>
      <xdr:spPr>
        <a:xfrm>
          <a:off x="7810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45532</xdr:rowOff>
    </xdr:from>
    <xdr:to>
      <xdr:col>55</xdr:col>
      <xdr:colOff>50800</xdr:colOff>
      <xdr:row>59</xdr:row>
      <xdr:rowOff>147132</xdr:rowOff>
    </xdr:to>
    <xdr:sp macro="" textlink="">
      <xdr:nvSpPr>
        <xdr:cNvPr id="217" name="楕円 216"/>
        <xdr:cNvSpPr/>
      </xdr:nvSpPr>
      <xdr:spPr>
        <a:xfrm>
          <a:off x="10426700" y="101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68409</xdr:rowOff>
    </xdr:from>
    <xdr:ext cx="599010" cy="259045"/>
    <xdr:sp macro="" textlink="">
      <xdr:nvSpPr>
        <xdr:cNvPr id="218" name="【橋りょう・トンネル】&#10;一人当たり有形固定資産（償却資産）額該当値テキスト"/>
        <xdr:cNvSpPr txBox="1"/>
      </xdr:nvSpPr>
      <xdr:spPr>
        <a:xfrm>
          <a:off x="10515600" y="100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54973</xdr:rowOff>
    </xdr:from>
    <xdr:to>
      <xdr:col>50</xdr:col>
      <xdr:colOff>165100</xdr:colOff>
      <xdr:row>59</xdr:row>
      <xdr:rowOff>156573</xdr:rowOff>
    </xdr:to>
    <xdr:sp macro="" textlink="">
      <xdr:nvSpPr>
        <xdr:cNvPr id="219" name="楕円 218"/>
        <xdr:cNvSpPr/>
      </xdr:nvSpPr>
      <xdr:spPr>
        <a:xfrm>
          <a:off x="95885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96332</xdr:rowOff>
    </xdr:from>
    <xdr:to>
      <xdr:col>55</xdr:col>
      <xdr:colOff>0</xdr:colOff>
      <xdr:row>59</xdr:row>
      <xdr:rowOff>105773</xdr:rowOff>
    </xdr:to>
    <xdr:cxnSp macro="">
      <xdr:nvCxnSpPr>
        <xdr:cNvPr id="220" name="直線コネクタ 219"/>
        <xdr:cNvCxnSpPr/>
      </xdr:nvCxnSpPr>
      <xdr:spPr>
        <a:xfrm flipV="1">
          <a:off x="9639300" y="10211882"/>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58076</xdr:rowOff>
    </xdr:from>
    <xdr:to>
      <xdr:col>46</xdr:col>
      <xdr:colOff>38100</xdr:colOff>
      <xdr:row>59</xdr:row>
      <xdr:rowOff>159676</xdr:rowOff>
    </xdr:to>
    <xdr:sp macro="" textlink="">
      <xdr:nvSpPr>
        <xdr:cNvPr id="221" name="楕円 220"/>
        <xdr:cNvSpPr/>
      </xdr:nvSpPr>
      <xdr:spPr>
        <a:xfrm>
          <a:off x="8699500" y="101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105773</xdr:rowOff>
    </xdr:from>
    <xdr:to>
      <xdr:col>50</xdr:col>
      <xdr:colOff>114300</xdr:colOff>
      <xdr:row>59</xdr:row>
      <xdr:rowOff>108876</xdr:rowOff>
    </xdr:to>
    <xdr:cxnSp macro="">
      <xdr:nvCxnSpPr>
        <xdr:cNvPr id="222" name="直線コネクタ 221"/>
        <xdr:cNvCxnSpPr/>
      </xdr:nvCxnSpPr>
      <xdr:spPr>
        <a:xfrm flipV="1">
          <a:off x="8750300" y="1022132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153297</xdr:rowOff>
    </xdr:from>
    <xdr:ext cx="599010" cy="259045"/>
    <xdr:sp macro="" textlink="">
      <xdr:nvSpPr>
        <xdr:cNvPr id="225" name="n_3aveValue【橋りょう・トンネル】&#10;一人当たり有形固定資産（償却資産）額"/>
        <xdr:cNvSpPr txBox="1"/>
      </xdr:nvSpPr>
      <xdr:spPr>
        <a:xfrm>
          <a:off x="7561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1650</xdr:rowOff>
    </xdr:from>
    <xdr:ext cx="599010" cy="259045"/>
    <xdr:sp macro="" textlink="">
      <xdr:nvSpPr>
        <xdr:cNvPr id="226" name="n_1mainValue【橋りょう・トンネル】&#10;一人当たり有形固定資産（償却資産）額"/>
        <xdr:cNvSpPr txBox="1"/>
      </xdr:nvSpPr>
      <xdr:spPr>
        <a:xfrm>
          <a:off x="9327095" y="994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4753</xdr:rowOff>
    </xdr:from>
    <xdr:ext cx="599010" cy="259045"/>
    <xdr:sp macro="" textlink="">
      <xdr:nvSpPr>
        <xdr:cNvPr id="227" name="n_2mainValue【橋りょう・トンネル】&#10;一人当たり有形固定資産（償却資産）額"/>
        <xdr:cNvSpPr txBox="1"/>
      </xdr:nvSpPr>
      <xdr:spPr>
        <a:xfrm>
          <a:off x="8450795" y="99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127726</xdr:rowOff>
    </xdr:from>
    <xdr:to>
      <xdr:col>10</xdr:col>
      <xdr:colOff>165100</xdr:colOff>
      <xdr:row>81</xdr:row>
      <xdr:rowOff>57876</xdr:rowOff>
    </xdr:to>
    <xdr:sp macro="" textlink="">
      <xdr:nvSpPr>
        <xdr:cNvPr id="262" name="フローチャート: 判断 261"/>
        <xdr:cNvSpPr/>
      </xdr:nvSpPr>
      <xdr:spPr>
        <a:xfrm>
          <a:off x="1968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39551</xdr:rowOff>
    </xdr:from>
    <xdr:to>
      <xdr:col>24</xdr:col>
      <xdr:colOff>114300</xdr:colOff>
      <xdr:row>79</xdr:row>
      <xdr:rowOff>141151</xdr:rowOff>
    </xdr:to>
    <xdr:sp macro="" textlink="">
      <xdr:nvSpPr>
        <xdr:cNvPr id="268" name="楕円 267"/>
        <xdr:cNvSpPr/>
      </xdr:nvSpPr>
      <xdr:spPr>
        <a:xfrm>
          <a:off x="45847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62428</xdr:rowOff>
    </xdr:from>
    <xdr:ext cx="405111" cy="259045"/>
    <xdr:sp macro="" textlink="">
      <xdr:nvSpPr>
        <xdr:cNvPr id="269" name="【公営住宅】&#10;有形固定資産減価償却率該当値テキスト"/>
        <xdr:cNvSpPr txBox="1"/>
      </xdr:nvSpPr>
      <xdr:spPr>
        <a:xfrm>
          <a:off x="4673600" y="1343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160382</xdr:rowOff>
    </xdr:from>
    <xdr:to>
      <xdr:col>20</xdr:col>
      <xdr:colOff>38100</xdr:colOff>
      <xdr:row>79</xdr:row>
      <xdr:rowOff>90532</xdr:rowOff>
    </xdr:to>
    <xdr:sp macro="" textlink="">
      <xdr:nvSpPr>
        <xdr:cNvPr id="270" name="楕円 269"/>
        <xdr:cNvSpPr/>
      </xdr:nvSpPr>
      <xdr:spPr>
        <a:xfrm>
          <a:off x="3746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39732</xdr:rowOff>
    </xdr:from>
    <xdr:to>
      <xdr:col>24</xdr:col>
      <xdr:colOff>63500</xdr:colOff>
      <xdr:row>79</xdr:row>
      <xdr:rowOff>90351</xdr:rowOff>
    </xdr:to>
    <xdr:cxnSp macro="">
      <xdr:nvCxnSpPr>
        <xdr:cNvPr id="271" name="直線コネクタ 270"/>
        <xdr:cNvCxnSpPr/>
      </xdr:nvCxnSpPr>
      <xdr:spPr>
        <a:xfrm>
          <a:off x="3797300" y="1358428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24856</xdr:rowOff>
    </xdr:from>
    <xdr:to>
      <xdr:col>15</xdr:col>
      <xdr:colOff>101600</xdr:colOff>
      <xdr:row>79</xdr:row>
      <xdr:rowOff>126456</xdr:rowOff>
    </xdr:to>
    <xdr:sp macro="" textlink="">
      <xdr:nvSpPr>
        <xdr:cNvPr id="272" name="楕円 271"/>
        <xdr:cNvSpPr/>
      </xdr:nvSpPr>
      <xdr:spPr>
        <a:xfrm>
          <a:off x="2857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39732</xdr:rowOff>
    </xdr:from>
    <xdr:to>
      <xdr:col>19</xdr:col>
      <xdr:colOff>177800</xdr:colOff>
      <xdr:row>79</xdr:row>
      <xdr:rowOff>75656</xdr:rowOff>
    </xdr:to>
    <xdr:cxnSp macro="">
      <xdr:nvCxnSpPr>
        <xdr:cNvPr id="273" name="直線コネクタ 272"/>
        <xdr:cNvCxnSpPr/>
      </xdr:nvCxnSpPr>
      <xdr:spPr>
        <a:xfrm flipV="1">
          <a:off x="2908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74403</xdr:rowOff>
    </xdr:from>
    <xdr:ext cx="405111" cy="259045"/>
    <xdr:sp macro="" textlink="">
      <xdr:nvSpPr>
        <xdr:cNvPr id="276" name="n_3aveValue【公営住宅】&#10;有形固定資産減価償却率"/>
        <xdr:cNvSpPr txBox="1"/>
      </xdr:nvSpPr>
      <xdr:spPr>
        <a:xfrm>
          <a:off x="1816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107059</xdr:rowOff>
    </xdr:from>
    <xdr:ext cx="405111" cy="259045"/>
    <xdr:sp macro="" textlink="">
      <xdr:nvSpPr>
        <xdr:cNvPr id="277" name="n_1mainValue【公営住宅】&#10;有形固定資産減価償却率"/>
        <xdr:cNvSpPr txBox="1"/>
      </xdr:nvSpPr>
      <xdr:spPr>
        <a:xfrm>
          <a:off x="3582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142983</xdr:rowOff>
    </xdr:from>
    <xdr:ext cx="405111" cy="259045"/>
    <xdr:sp macro="" textlink="">
      <xdr:nvSpPr>
        <xdr:cNvPr id="278" name="n_2mainValue【公営住宅】&#10;有形固定資産減価償却率"/>
        <xdr:cNvSpPr txBox="1"/>
      </xdr:nvSpPr>
      <xdr:spPr>
        <a:xfrm>
          <a:off x="2705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1" name="フローチャート: 判断 310"/>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64263</xdr:rowOff>
    </xdr:from>
    <xdr:to>
      <xdr:col>55</xdr:col>
      <xdr:colOff>50800</xdr:colOff>
      <xdr:row>79</xdr:row>
      <xdr:rowOff>165863</xdr:rowOff>
    </xdr:to>
    <xdr:sp macro="" textlink="">
      <xdr:nvSpPr>
        <xdr:cNvPr id="317" name="楕円 316"/>
        <xdr:cNvSpPr/>
      </xdr:nvSpPr>
      <xdr:spPr>
        <a:xfrm>
          <a:off x="10426700" y="13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87140</xdr:rowOff>
    </xdr:from>
    <xdr:ext cx="469744" cy="259045"/>
    <xdr:sp macro="" textlink="">
      <xdr:nvSpPr>
        <xdr:cNvPr id="318" name="【公営住宅】&#10;一人当たり面積該当値テキスト"/>
        <xdr:cNvSpPr txBox="1"/>
      </xdr:nvSpPr>
      <xdr:spPr>
        <a:xfrm>
          <a:off x="10515600"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111506</xdr:rowOff>
    </xdr:from>
    <xdr:to>
      <xdr:col>50</xdr:col>
      <xdr:colOff>165100</xdr:colOff>
      <xdr:row>80</xdr:row>
      <xdr:rowOff>41656</xdr:rowOff>
    </xdr:to>
    <xdr:sp macro="" textlink="">
      <xdr:nvSpPr>
        <xdr:cNvPr id="319" name="楕円 318"/>
        <xdr:cNvSpPr/>
      </xdr:nvSpPr>
      <xdr:spPr>
        <a:xfrm>
          <a:off x="9588500" y="136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115063</xdr:rowOff>
    </xdr:from>
    <xdr:to>
      <xdr:col>55</xdr:col>
      <xdr:colOff>0</xdr:colOff>
      <xdr:row>79</xdr:row>
      <xdr:rowOff>162306</xdr:rowOff>
    </xdr:to>
    <xdr:cxnSp macro="">
      <xdr:nvCxnSpPr>
        <xdr:cNvPr id="320" name="直線コネクタ 319"/>
        <xdr:cNvCxnSpPr/>
      </xdr:nvCxnSpPr>
      <xdr:spPr>
        <a:xfrm flipV="1">
          <a:off x="9639300" y="13659613"/>
          <a:ext cx="8382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72644</xdr:rowOff>
    </xdr:from>
    <xdr:to>
      <xdr:col>46</xdr:col>
      <xdr:colOff>38100</xdr:colOff>
      <xdr:row>80</xdr:row>
      <xdr:rowOff>2794</xdr:rowOff>
    </xdr:to>
    <xdr:sp macro="" textlink="">
      <xdr:nvSpPr>
        <xdr:cNvPr id="321" name="楕円 320"/>
        <xdr:cNvSpPr/>
      </xdr:nvSpPr>
      <xdr:spPr>
        <a:xfrm>
          <a:off x="8699500" y="13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123444</xdr:rowOff>
    </xdr:from>
    <xdr:to>
      <xdr:col>50</xdr:col>
      <xdr:colOff>114300</xdr:colOff>
      <xdr:row>79</xdr:row>
      <xdr:rowOff>162306</xdr:rowOff>
    </xdr:to>
    <xdr:cxnSp macro="">
      <xdr:nvCxnSpPr>
        <xdr:cNvPr id="322" name="直線コネクタ 321"/>
        <xdr:cNvCxnSpPr/>
      </xdr:nvCxnSpPr>
      <xdr:spPr>
        <a:xfrm>
          <a:off x="8750300" y="136679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58183</xdr:rowOff>
    </xdr:from>
    <xdr:ext cx="469744" cy="259045"/>
    <xdr:sp macro="" textlink="">
      <xdr:nvSpPr>
        <xdr:cNvPr id="326" name="n_1mainValue【公営住宅】&#10;一人当たり面積"/>
        <xdr:cNvSpPr txBox="1"/>
      </xdr:nvSpPr>
      <xdr:spPr>
        <a:xfrm>
          <a:off x="9391727"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19321</xdr:rowOff>
    </xdr:from>
    <xdr:ext cx="469744" cy="259045"/>
    <xdr:sp macro="" textlink="">
      <xdr:nvSpPr>
        <xdr:cNvPr id="327" name="n_2mainValue【公営住宅】&#10;一人当たり面積"/>
        <xdr:cNvSpPr txBox="1"/>
      </xdr:nvSpPr>
      <xdr:spPr>
        <a:xfrm>
          <a:off x="8515427"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77" name="フローチャート: 判断 376"/>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135890</xdr:rowOff>
    </xdr:from>
    <xdr:to>
      <xdr:col>85</xdr:col>
      <xdr:colOff>177800</xdr:colOff>
      <xdr:row>35</xdr:row>
      <xdr:rowOff>66040</xdr:rowOff>
    </xdr:to>
    <xdr:sp macro="" textlink="">
      <xdr:nvSpPr>
        <xdr:cNvPr id="383" name="楕円 382"/>
        <xdr:cNvSpPr/>
      </xdr:nvSpPr>
      <xdr:spPr>
        <a:xfrm>
          <a:off x="16268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158767</xdr:rowOff>
    </xdr:from>
    <xdr:ext cx="405111" cy="259045"/>
    <xdr:sp macro="" textlink="">
      <xdr:nvSpPr>
        <xdr:cNvPr id="384" name="【認定こども園・幼稚園・保育所】&#10;有形固定資産減価償却率該当値テキスト"/>
        <xdr:cNvSpPr txBox="1"/>
      </xdr:nvSpPr>
      <xdr:spPr>
        <a:xfrm>
          <a:off x="16357600"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xdr:rowOff>
    </xdr:from>
    <xdr:to>
      <xdr:col>81</xdr:col>
      <xdr:colOff>101600</xdr:colOff>
      <xdr:row>35</xdr:row>
      <xdr:rowOff>107950</xdr:rowOff>
    </xdr:to>
    <xdr:sp macro="" textlink="">
      <xdr:nvSpPr>
        <xdr:cNvPr id="385" name="楕円 384"/>
        <xdr:cNvSpPr/>
      </xdr:nvSpPr>
      <xdr:spPr>
        <a:xfrm>
          <a:off x="1543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xdr:rowOff>
    </xdr:from>
    <xdr:to>
      <xdr:col>85</xdr:col>
      <xdr:colOff>127000</xdr:colOff>
      <xdr:row>35</xdr:row>
      <xdr:rowOff>57150</xdr:rowOff>
    </xdr:to>
    <xdr:cxnSp macro="">
      <xdr:nvCxnSpPr>
        <xdr:cNvPr id="386" name="直線コネクタ 385"/>
        <xdr:cNvCxnSpPr/>
      </xdr:nvCxnSpPr>
      <xdr:spPr>
        <a:xfrm flipV="1">
          <a:off x="15481300" y="60159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387" name="楕円 386"/>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35</xdr:row>
      <xdr:rowOff>99060</xdr:rowOff>
    </xdr:to>
    <xdr:cxnSp macro="">
      <xdr:nvCxnSpPr>
        <xdr:cNvPr id="388" name="直線コネクタ 387"/>
        <xdr:cNvCxnSpPr/>
      </xdr:nvCxnSpPr>
      <xdr:spPr>
        <a:xfrm flipV="1">
          <a:off x="14592300" y="6057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1"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124477</xdr:rowOff>
    </xdr:from>
    <xdr:ext cx="405111" cy="259045"/>
    <xdr:sp macro="" textlink="">
      <xdr:nvSpPr>
        <xdr:cNvPr id="392" name="n_1mainValue【認定こども園・幼稚園・保育所】&#10;有形固定資産減価償却率"/>
        <xdr:cNvSpPr txBox="1"/>
      </xdr:nvSpPr>
      <xdr:spPr>
        <a:xfrm>
          <a:off x="15266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393" name="n_2mainValue【認定こども園・幼稚園・保育所】&#10;有形固定資産減価償却率"/>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426" name="フローチャート: 判断 425"/>
        <xdr:cNvSpPr/>
      </xdr:nvSpPr>
      <xdr:spPr>
        <a:xfrm>
          <a:off x="19494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32" name="楕円 431"/>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33"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34" name="楕円 433"/>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80010</xdr:rowOff>
    </xdr:to>
    <xdr:cxnSp macro="">
      <xdr:nvCxnSpPr>
        <xdr:cNvPr id="435" name="直線コネクタ 434"/>
        <xdr:cNvCxnSpPr/>
      </xdr:nvCxnSpPr>
      <xdr:spPr>
        <a:xfrm flipV="1">
          <a:off x="21323300" y="710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36" name="楕円 435"/>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37" name="直線コネクタ 436"/>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2557</xdr:rowOff>
    </xdr:from>
    <xdr:ext cx="469744" cy="259045"/>
    <xdr:sp macro="" textlink="">
      <xdr:nvSpPr>
        <xdr:cNvPr id="440" name="n_3aveValue【認定こども園・幼稚園・保育所】&#10;一人当たり面積"/>
        <xdr:cNvSpPr txBox="1"/>
      </xdr:nvSpPr>
      <xdr:spPr>
        <a:xfrm>
          <a:off x="19310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41"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42"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27577</xdr:rowOff>
    </xdr:from>
    <xdr:to>
      <xdr:col>72</xdr:col>
      <xdr:colOff>38100</xdr:colOff>
      <xdr:row>60</xdr:row>
      <xdr:rowOff>129177</xdr:rowOff>
    </xdr:to>
    <xdr:sp macro="" textlink="">
      <xdr:nvSpPr>
        <xdr:cNvPr id="478" name="フローチャート: 判断 477"/>
        <xdr:cNvSpPr/>
      </xdr:nvSpPr>
      <xdr:spPr>
        <a:xfrm>
          <a:off x="13652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484" name="楕円 483"/>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485" name="【学校施設】&#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86" name="楕円 485"/>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27759</xdr:rowOff>
    </xdr:to>
    <xdr:cxnSp macro="">
      <xdr:nvCxnSpPr>
        <xdr:cNvPr id="487" name="直線コネクタ 486"/>
        <xdr:cNvCxnSpPr/>
      </xdr:nvCxnSpPr>
      <xdr:spPr>
        <a:xfrm flipV="1">
          <a:off x="15481300" y="101204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488" name="楕円 487"/>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89807</xdr:rowOff>
    </xdr:to>
    <xdr:cxnSp macro="">
      <xdr:nvCxnSpPr>
        <xdr:cNvPr id="489" name="直線コネクタ 488"/>
        <xdr:cNvCxnSpPr/>
      </xdr:nvCxnSpPr>
      <xdr:spPr>
        <a:xfrm flipV="1">
          <a:off x="14592300" y="101433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145704</xdr:rowOff>
    </xdr:from>
    <xdr:ext cx="405111" cy="259045"/>
    <xdr:sp macro="" textlink="">
      <xdr:nvSpPr>
        <xdr:cNvPr id="492" name="n_3aveValue【学校施設】&#10;有形固定資産減価償却率"/>
        <xdr:cNvSpPr txBox="1"/>
      </xdr:nvSpPr>
      <xdr:spPr>
        <a:xfrm>
          <a:off x="13500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493" name="n_1mainValue【学校施設】&#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494" name="n_2mainValue【学校施設】&#10;有形固定資産減価償却率"/>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532" name="フローチャート: 判断 531"/>
        <xdr:cNvSpPr/>
      </xdr:nvSpPr>
      <xdr:spPr>
        <a:xfrm>
          <a:off x="19494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65405</xdr:rowOff>
    </xdr:from>
    <xdr:to>
      <xdr:col>116</xdr:col>
      <xdr:colOff>114300</xdr:colOff>
      <xdr:row>62</xdr:row>
      <xdr:rowOff>167005</xdr:rowOff>
    </xdr:to>
    <xdr:sp macro="" textlink="">
      <xdr:nvSpPr>
        <xdr:cNvPr id="538" name="楕円 537"/>
        <xdr:cNvSpPr/>
      </xdr:nvSpPr>
      <xdr:spPr>
        <a:xfrm>
          <a:off x="22110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43832</xdr:rowOff>
    </xdr:from>
    <xdr:ext cx="469744" cy="259045"/>
    <xdr:sp macro="" textlink="">
      <xdr:nvSpPr>
        <xdr:cNvPr id="539" name="【学校施設】&#10;一人当たり面積該当値テキスト"/>
        <xdr:cNvSpPr txBox="1"/>
      </xdr:nvSpPr>
      <xdr:spPr>
        <a:xfrm>
          <a:off x="221996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73978</xdr:rowOff>
    </xdr:from>
    <xdr:to>
      <xdr:col>112</xdr:col>
      <xdr:colOff>38100</xdr:colOff>
      <xdr:row>63</xdr:row>
      <xdr:rowOff>4128</xdr:rowOff>
    </xdr:to>
    <xdr:sp macro="" textlink="">
      <xdr:nvSpPr>
        <xdr:cNvPr id="540" name="楕円 539"/>
        <xdr:cNvSpPr/>
      </xdr:nvSpPr>
      <xdr:spPr>
        <a:xfrm>
          <a:off x="21272500" y="107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116205</xdr:rowOff>
    </xdr:from>
    <xdr:to>
      <xdr:col>116</xdr:col>
      <xdr:colOff>63500</xdr:colOff>
      <xdr:row>62</xdr:row>
      <xdr:rowOff>124778</xdr:rowOff>
    </xdr:to>
    <xdr:cxnSp macro="">
      <xdr:nvCxnSpPr>
        <xdr:cNvPr id="541" name="直線コネクタ 540"/>
        <xdr:cNvCxnSpPr/>
      </xdr:nvCxnSpPr>
      <xdr:spPr>
        <a:xfrm flipV="1">
          <a:off x="21323300" y="1074610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542" name="楕円 541"/>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124778</xdr:rowOff>
    </xdr:from>
    <xdr:to>
      <xdr:col>111</xdr:col>
      <xdr:colOff>177800</xdr:colOff>
      <xdr:row>62</xdr:row>
      <xdr:rowOff>129540</xdr:rowOff>
    </xdr:to>
    <xdr:cxnSp macro="">
      <xdr:nvCxnSpPr>
        <xdr:cNvPr id="543" name="直線コネクタ 542"/>
        <xdr:cNvCxnSpPr/>
      </xdr:nvCxnSpPr>
      <xdr:spPr>
        <a:xfrm flipV="1">
          <a:off x="20434300" y="1075467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546" name="n_3aveValue【学校施設】&#10;一人当たり面積"/>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166705</xdr:rowOff>
    </xdr:from>
    <xdr:ext cx="469744" cy="259045"/>
    <xdr:sp macro="" textlink="">
      <xdr:nvSpPr>
        <xdr:cNvPr id="547" name="n_1mainValue【学校施設】&#10;一人当たり面積"/>
        <xdr:cNvSpPr txBox="1"/>
      </xdr:nvSpPr>
      <xdr:spPr>
        <a:xfrm>
          <a:off x="21075727" y="1079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548" name="n_2mainValue【学校施設】&#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5" name="テキスト ボックス 5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7" name="テキスト ボックス 5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89" name="直線コネクタ 58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9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91" name="直線コネクタ 59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3" name="直線コネクタ 59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59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95" name="フローチャート: 判断 59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6" name="フローチャート: 判断 59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97" name="フローチャート: 判断 59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598" name="フローチャート: 判断 597"/>
        <xdr:cNvSpPr/>
      </xdr:nvSpPr>
      <xdr:spPr>
        <a:xfrm>
          <a:off x="13652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604" name="楕円 603"/>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605" name="【公民館】&#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63500</xdr:rowOff>
    </xdr:from>
    <xdr:to>
      <xdr:col>81</xdr:col>
      <xdr:colOff>101600</xdr:colOff>
      <xdr:row>102</xdr:row>
      <xdr:rowOff>165100</xdr:rowOff>
    </xdr:to>
    <xdr:sp macro="" textlink="">
      <xdr:nvSpPr>
        <xdr:cNvPr id="606" name="楕円 605"/>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114300</xdr:rowOff>
    </xdr:to>
    <xdr:cxnSp macro="">
      <xdr:nvCxnSpPr>
        <xdr:cNvPr id="607" name="直線コネクタ 606"/>
        <xdr:cNvCxnSpPr/>
      </xdr:nvCxnSpPr>
      <xdr:spPr>
        <a:xfrm flipV="1">
          <a:off x="15481300" y="1756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608" name="楕円 607"/>
        <xdr:cNvSpPr/>
      </xdr:nvSpPr>
      <xdr:spPr>
        <a:xfrm>
          <a:off x="1454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102</xdr:row>
      <xdr:rowOff>152400</xdr:rowOff>
    </xdr:to>
    <xdr:cxnSp macro="">
      <xdr:nvCxnSpPr>
        <xdr:cNvPr id="609" name="直線コネクタ 608"/>
        <xdr:cNvCxnSpPr/>
      </xdr:nvCxnSpPr>
      <xdr:spPr>
        <a:xfrm flipV="1">
          <a:off x="14592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11"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151147</xdr:rowOff>
    </xdr:from>
    <xdr:ext cx="405111" cy="259045"/>
    <xdr:sp macro="" textlink="">
      <xdr:nvSpPr>
        <xdr:cNvPr id="612" name="n_3aveValue【公民館】&#10;有形固定資産減価償却率"/>
        <xdr:cNvSpPr txBox="1"/>
      </xdr:nvSpPr>
      <xdr:spPr>
        <a:xfrm>
          <a:off x="13500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10177</xdr:rowOff>
    </xdr:from>
    <xdr:ext cx="405111" cy="259045"/>
    <xdr:sp macro="" textlink="">
      <xdr:nvSpPr>
        <xdr:cNvPr id="613" name="n_1mainValue【公民館】&#10;有形固定資産減価償却率"/>
        <xdr:cNvSpPr txBox="1"/>
      </xdr:nvSpPr>
      <xdr:spPr>
        <a:xfrm>
          <a:off x="15266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614" name="n_2mainValue【公民館】&#10;有形固定資産減価償却率"/>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38" name="直線コネクタ 637"/>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3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40" name="直線コネクタ 63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41"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42" name="直線コネクタ 641"/>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4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44" name="フローチャート: 判断 64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45" name="フローチャート: 判断 644"/>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46" name="フローチャート: 判断 645"/>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47" name="フローチャート: 判断 646"/>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124461</xdr:rowOff>
    </xdr:from>
    <xdr:to>
      <xdr:col>116</xdr:col>
      <xdr:colOff>114300</xdr:colOff>
      <xdr:row>108</xdr:row>
      <xdr:rowOff>54611</xdr:rowOff>
    </xdr:to>
    <xdr:sp macro="" textlink="">
      <xdr:nvSpPr>
        <xdr:cNvPr id="653" name="楕円 652"/>
        <xdr:cNvSpPr/>
      </xdr:nvSpPr>
      <xdr:spPr>
        <a:xfrm>
          <a:off x="22110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102888</xdr:rowOff>
    </xdr:from>
    <xdr:ext cx="469744" cy="259045"/>
    <xdr:sp macro="" textlink="">
      <xdr:nvSpPr>
        <xdr:cNvPr id="654" name="【公民館】&#10;一人当たり面積該当値テキスト"/>
        <xdr:cNvSpPr txBox="1"/>
      </xdr:nvSpPr>
      <xdr:spPr>
        <a:xfrm>
          <a:off x="22199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124461</xdr:rowOff>
    </xdr:from>
    <xdr:to>
      <xdr:col>112</xdr:col>
      <xdr:colOff>38100</xdr:colOff>
      <xdr:row>108</xdr:row>
      <xdr:rowOff>54611</xdr:rowOff>
    </xdr:to>
    <xdr:sp macro="" textlink="">
      <xdr:nvSpPr>
        <xdr:cNvPr id="655" name="楕円 654"/>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3811</xdr:rowOff>
    </xdr:from>
    <xdr:to>
      <xdr:col>116</xdr:col>
      <xdr:colOff>63500</xdr:colOff>
      <xdr:row>108</xdr:row>
      <xdr:rowOff>3811</xdr:rowOff>
    </xdr:to>
    <xdr:cxnSp macro="">
      <xdr:nvCxnSpPr>
        <xdr:cNvPr id="656" name="直線コネクタ 655"/>
        <xdr:cNvCxnSpPr/>
      </xdr:nvCxnSpPr>
      <xdr:spPr>
        <a:xfrm>
          <a:off x="21323300" y="18520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657" name="楕円 656"/>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3811</xdr:rowOff>
    </xdr:from>
    <xdr:to>
      <xdr:col>111</xdr:col>
      <xdr:colOff>177800</xdr:colOff>
      <xdr:row>108</xdr:row>
      <xdr:rowOff>3811</xdr:rowOff>
    </xdr:to>
    <xdr:cxnSp macro="">
      <xdr:nvCxnSpPr>
        <xdr:cNvPr id="658" name="直線コネクタ 657"/>
        <xdr:cNvCxnSpPr/>
      </xdr:nvCxnSpPr>
      <xdr:spPr>
        <a:xfrm>
          <a:off x="20434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59"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60"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61"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45738</xdr:rowOff>
    </xdr:from>
    <xdr:ext cx="469744" cy="259045"/>
    <xdr:sp macro="" textlink="">
      <xdr:nvSpPr>
        <xdr:cNvPr id="662" name="n_1mainValue【公民館】&#10;一人当たり面積"/>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663" name="n_2mainValue【公民館】&#10;一人当たり面積"/>
        <xdr:cNvSpPr txBox="1"/>
      </xdr:nvSpPr>
      <xdr:spPr>
        <a:xfrm>
          <a:off x="20199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有形固定資産減価償却率においては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道路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及び</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橋りょう・トンネル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は類似団体平均を下回っており、老朽化は進んでいない一方、</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保育所</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公民館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の項目で類似団体平均を上回っており、老朽化が進んでいる。</a:t>
          </a:r>
          <a:endParaRPr lang="ja-JP" altLang="ja-JP" sz="1600">
            <a:effectLst/>
          </a:endParaRPr>
        </a:p>
        <a:p>
          <a:r>
            <a:rPr kumimoji="1" lang="ja-JP" altLang="ja-JP" sz="1200">
              <a:solidFill>
                <a:schemeClr val="dk1"/>
              </a:solidFill>
              <a:effectLst/>
              <a:latin typeface="+mn-lt"/>
              <a:ea typeface="+mn-ea"/>
              <a:cs typeface="+mn-cs"/>
            </a:rPr>
            <a:t>特に、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保育所</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では類似団体平均よりも</a:t>
          </a:r>
          <a:r>
            <a:rPr kumimoji="1" lang="en-US" altLang="ja-JP" sz="1200">
              <a:solidFill>
                <a:schemeClr val="dk1"/>
              </a:solidFill>
              <a:effectLst/>
              <a:latin typeface="+mn-lt"/>
              <a:ea typeface="+mn-ea"/>
              <a:cs typeface="+mn-cs"/>
            </a:rPr>
            <a:t>23.4</a:t>
          </a:r>
          <a:r>
            <a:rPr kumimoji="1" lang="ja-JP" altLang="ja-JP" sz="1200">
              <a:solidFill>
                <a:schemeClr val="dk1"/>
              </a:solidFill>
              <a:effectLst/>
              <a:latin typeface="+mn-lt"/>
              <a:ea typeface="+mn-ea"/>
              <a:cs typeface="+mn-cs"/>
            </a:rPr>
            <a:t>ポイント高い水準であり、老朽化が著しい。また、</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でも類似団体平均よりも</a:t>
          </a:r>
          <a:r>
            <a:rPr kumimoji="1" lang="en-US" altLang="ja-JP" sz="1200">
              <a:solidFill>
                <a:schemeClr val="dk1"/>
              </a:solidFill>
              <a:effectLst/>
              <a:latin typeface="+mn-lt"/>
              <a:ea typeface="+mn-ea"/>
              <a:cs typeface="+mn-cs"/>
            </a:rPr>
            <a:t>12.3</a:t>
          </a:r>
          <a:r>
            <a:rPr kumimoji="1" lang="ja-JP" altLang="ja-JP" sz="1200">
              <a:solidFill>
                <a:schemeClr val="dk1"/>
              </a:solidFill>
              <a:effectLst/>
              <a:latin typeface="+mn-lt"/>
              <a:ea typeface="+mn-ea"/>
              <a:cs typeface="+mn-cs"/>
            </a:rPr>
            <a:t>ポイント高い水準であり老朽化が進んでいるのと伴に、一人当たりの面積においては類似団体平均の約</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倍となっている。</a:t>
          </a:r>
          <a:endParaRPr lang="ja-JP" altLang="ja-JP" sz="1600">
            <a:effectLst/>
          </a:endParaRPr>
        </a:p>
        <a:p>
          <a:r>
            <a:rPr kumimoji="1" lang="ja-JP" altLang="ja-JP" sz="1200">
              <a:solidFill>
                <a:schemeClr val="dk1"/>
              </a:solidFill>
              <a:effectLst/>
              <a:latin typeface="+mn-lt"/>
              <a:ea typeface="+mn-ea"/>
              <a:cs typeface="+mn-cs"/>
            </a:rPr>
            <a:t>今後は、各施設の個別施設計画を策定し、公共施設等の適正管理の取組を進めていく。</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2" name="楕円 71"/>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3"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4" name="楕円 73"/>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5" name="直線コネクタ 74"/>
        <xdr:cNvCxnSpPr/>
      </xdr:nvCxnSpPr>
      <xdr:spPr>
        <a:xfrm flipV="1">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6" name="楕円 75"/>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7" name="直線コネクタ 76"/>
        <xdr:cNvCxnSpPr/>
      </xdr:nvCxnSpPr>
      <xdr:spPr>
        <a:xfrm flipV="1">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1"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2"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楕円 120"/>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2"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3" name="楕円 12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57150</xdr:rowOff>
    </xdr:to>
    <xdr:cxnSp macro="">
      <xdr:nvCxnSpPr>
        <xdr:cNvPr id="124" name="直線コネクタ 123"/>
        <xdr:cNvCxnSpPr/>
      </xdr:nvCxnSpPr>
      <xdr:spPr>
        <a:xfrm>
          <a:off x="96393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6" name="直線コネクタ 12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0"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1"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6" name="フローチャート: 判断 165"/>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163104</xdr:rowOff>
    </xdr:from>
    <xdr:to>
      <xdr:col>24</xdr:col>
      <xdr:colOff>114300</xdr:colOff>
      <xdr:row>55</xdr:row>
      <xdr:rowOff>93254</xdr:rowOff>
    </xdr:to>
    <xdr:sp macro="" textlink="">
      <xdr:nvSpPr>
        <xdr:cNvPr id="172" name="楕円 171"/>
        <xdr:cNvSpPr/>
      </xdr:nvSpPr>
      <xdr:spPr>
        <a:xfrm>
          <a:off x="45847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116131</xdr:rowOff>
    </xdr:from>
    <xdr:ext cx="405111" cy="259045"/>
    <xdr:sp macro="" textlink="">
      <xdr:nvSpPr>
        <xdr:cNvPr id="173" name="【体育館・プール】&#10;有形固定資産減価償却率該当値テキスト"/>
        <xdr:cNvSpPr txBox="1"/>
      </xdr:nvSpPr>
      <xdr:spPr>
        <a:xfrm>
          <a:off x="4673600" y="9374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163104</xdr:rowOff>
    </xdr:from>
    <xdr:to>
      <xdr:col>20</xdr:col>
      <xdr:colOff>38100</xdr:colOff>
      <xdr:row>55</xdr:row>
      <xdr:rowOff>93254</xdr:rowOff>
    </xdr:to>
    <xdr:sp macro="" textlink="">
      <xdr:nvSpPr>
        <xdr:cNvPr id="174" name="楕円 173"/>
        <xdr:cNvSpPr/>
      </xdr:nvSpPr>
      <xdr:spPr>
        <a:xfrm>
          <a:off x="3746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42454</xdr:rowOff>
    </xdr:from>
    <xdr:to>
      <xdr:col>24</xdr:col>
      <xdr:colOff>63500</xdr:colOff>
      <xdr:row>55</xdr:row>
      <xdr:rowOff>42454</xdr:rowOff>
    </xdr:to>
    <xdr:cxnSp macro="">
      <xdr:nvCxnSpPr>
        <xdr:cNvPr id="175" name="直線コネクタ 174"/>
        <xdr:cNvCxnSpPr/>
      </xdr:nvCxnSpPr>
      <xdr:spPr>
        <a:xfrm>
          <a:off x="3797300" y="9472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168003</xdr:rowOff>
    </xdr:from>
    <xdr:to>
      <xdr:col>15</xdr:col>
      <xdr:colOff>101600</xdr:colOff>
      <xdr:row>55</xdr:row>
      <xdr:rowOff>98153</xdr:rowOff>
    </xdr:to>
    <xdr:sp macro="" textlink="">
      <xdr:nvSpPr>
        <xdr:cNvPr id="176" name="楕円 175"/>
        <xdr:cNvSpPr/>
      </xdr:nvSpPr>
      <xdr:spPr>
        <a:xfrm>
          <a:off x="2857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42454</xdr:rowOff>
    </xdr:from>
    <xdr:to>
      <xdr:col>19</xdr:col>
      <xdr:colOff>177800</xdr:colOff>
      <xdr:row>55</xdr:row>
      <xdr:rowOff>47353</xdr:rowOff>
    </xdr:to>
    <xdr:cxnSp macro="">
      <xdr:nvCxnSpPr>
        <xdr:cNvPr id="177" name="直線コネクタ 176"/>
        <xdr:cNvCxnSpPr/>
      </xdr:nvCxnSpPr>
      <xdr:spPr>
        <a:xfrm flipV="1">
          <a:off x="2908300" y="94722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0" name="n_3aveValue【体育館・プー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109781</xdr:rowOff>
    </xdr:from>
    <xdr:ext cx="405111" cy="259045"/>
    <xdr:sp macro="" textlink="">
      <xdr:nvSpPr>
        <xdr:cNvPr id="181" name="n_1mainValue【体育館・プール】&#10;有形固定資産減価償却率"/>
        <xdr:cNvSpPr txBox="1"/>
      </xdr:nvSpPr>
      <xdr:spPr>
        <a:xfrm>
          <a:off x="3582044" y="919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114680</xdr:rowOff>
    </xdr:from>
    <xdr:ext cx="405111" cy="259045"/>
    <xdr:sp macro="" textlink="">
      <xdr:nvSpPr>
        <xdr:cNvPr id="182" name="n_2mainValue【体育館・プール】&#10;有形固定資産減価償却率"/>
        <xdr:cNvSpPr txBox="1"/>
      </xdr:nvSpPr>
      <xdr:spPr>
        <a:xfrm>
          <a:off x="2705744"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144653</xdr:rowOff>
    </xdr:from>
    <xdr:to>
      <xdr:col>41</xdr:col>
      <xdr:colOff>101600</xdr:colOff>
      <xdr:row>64</xdr:row>
      <xdr:rowOff>74803</xdr:rowOff>
    </xdr:to>
    <xdr:sp macro="" textlink="">
      <xdr:nvSpPr>
        <xdr:cNvPr id="215" name="フローチャート: 判断 214"/>
        <xdr:cNvSpPr/>
      </xdr:nvSpPr>
      <xdr:spPr>
        <a:xfrm>
          <a:off x="7810500" y="1094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154559</xdr:rowOff>
    </xdr:from>
    <xdr:to>
      <xdr:col>55</xdr:col>
      <xdr:colOff>50800</xdr:colOff>
      <xdr:row>64</xdr:row>
      <xdr:rowOff>84709</xdr:rowOff>
    </xdr:to>
    <xdr:sp macro="" textlink="">
      <xdr:nvSpPr>
        <xdr:cNvPr id="221" name="楕円 220"/>
        <xdr:cNvSpPr/>
      </xdr:nvSpPr>
      <xdr:spPr>
        <a:xfrm>
          <a:off x="104267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23" name="楕円 222"/>
        <xdr:cNvSpPr/>
      </xdr:nvSpPr>
      <xdr:spPr>
        <a:xfrm>
          <a:off x="958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33909</xdr:rowOff>
    </xdr:from>
    <xdr:to>
      <xdr:col>55</xdr:col>
      <xdr:colOff>0</xdr:colOff>
      <xdr:row>64</xdr:row>
      <xdr:rowOff>34290</xdr:rowOff>
    </xdr:to>
    <xdr:cxnSp macro="">
      <xdr:nvCxnSpPr>
        <xdr:cNvPr id="224" name="直線コネクタ 223"/>
        <xdr:cNvCxnSpPr/>
      </xdr:nvCxnSpPr>
      <xdr:spPr>
        <a:xfrm flipV="1">
          <a:off x="9639300" y="110067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155321</xdr:rowOff>
    </xdr:from>
    <xdr:to>
      <xdr:col>46</xdr:col>
      <xdr:colOff>38100</xdr:colOff>
      <xdr:row>64</xdr:row>
      <xdr:rowOff>85471</xdr:rowOff>
    </xdr:to>
    <xdr:sp macro="" textlink="">
      <xdr:nvSpPr>
        <xdr:cNvPr id="225" name="楕円 224"/>
        <xdr:cNvSpPr/>
      </xdr:nvSpPr>
      <xdr:spPr>
        <a:xfrm>
          <a:off x="8699500" y="109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34671</xdr:rowOff>
    </xdr:to>
    <xdr:cxnSp macro="">
      <xdr:nvCxnSpPr>
        <xdr:cNvPr id="226" name="直線コネクタ 225"/>
        <xdr:cNvCxnSpPr/>
      </xdr:nvCxnSpPr>
      <xdr:spPr>
        <a:xfrm flipV="1">
          <a:off x="8750300" y="110070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91330</xdr:rowOff>
    </xdr:from>
    <xdr:ext cx="469744" cy="259045"/>
    <xdr:sp macro="" textlink="">
      <xdr:nvSpPr>
        <xdr:cNvPr id="229" name="n_3aveValue【体育館・プール】&#10;一人当たり面積"/>
        <xdr:cNvSpPr txBox="1"/>
      </xdr:nvSpPr>
      <xdr:spPr>
        <a:xfrm>
          <a:off x="7626427" y="1072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30" name="n_1mainValue【体育館・プール】&#10;一人当たり面積"/>
        <xdr:cNvSpPr txBox="1"/>
      </xdr:nvSpPr>
      <xdr:spPr>
        <a:xfrm>
          <a:off x="93917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76598</xdr:rowOff>
    </xdr:from>
    <xdr:ext cx="469744" cy="259045"/>
    <xdr:sp macro="" textlink="">
      <xdr:nvSpPr>
        <xdr:cNvPr id="231" name="n_2mainValue【体育館・プール】&#10;一人当たり面積"/>
        <xdr:cNvSpPr txBox="1"/>
      </xdr:nvSpPr>
      <xdr:spPr>
        <a:xfrm>
          <a:off x="8515427"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73" name="直線コネクタ 272"/>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74"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75" name="直線コネクタ 274"/>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76"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77" name="直線コネクタ 276"/>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278"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79" name="フローチャート: 判断 278"/>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80" name="フローチャート: 判断 279"/>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281" name="フローチャート: 判断 280"/>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282" name="フローチャート: 判断 281"/>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169092</xdr:rowOff>
    </xdr:from>
    <xdr:to>
      <xdr:col>24</xdr:col>
      <xdr:colOff>114300</xdr:colOff>
      <xdr:row>105</xdr:row>
      <xdr:rowOff>99242</xdr:rowOff>
    </xdr:to>
    <xdr:sp macro="" textlink="">
      <xdr:nvSpPr>
        <xdr:cNvPr id="288" name="楕円 287"/>
        <xdr:cNvSpPr/>
      </xdr:nvSpPr>
      <xdr:spPr>
        <a:xfrm>
          <a:off x="4584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147519</xdr:rowOff>
    </xdr:from>
    <xdr:ext cx="405111" cy="259045"/>
    <xdr:sp macro="" textlink="">
      <xdr:nvSpPr>
        <xdr:cNvPr id="289" name="【市民会館】&#10;有形固定資産減価償却率該当値テキスト"/>
        <xdr:cNvSpPr txBox="1"/>
      </xdr:nvSpPr>
      <xdr:spPr>
        <a:xfrm>
          <a:off x="4673600"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33564</xdr:rowOff>
    </xdr:from>
    <xdr:to>
      <xdr:col>20</xdr:col>
      <xdr:colOff>38100</xdr:colOff>
      <xdr:row>105</xdr:row>
      <xdr:rowOff>135164</xdr:rowOff>
    </xdr:to>
    <xdr:sp macro="" textlink="">
      <xdr:nvSpPr>
        <xdr:cNvPr id="290" name="楕円 289"/>
        <xdr:cNvSpPr/>
      </xdr:nvSpPr>
      <xdr:spPr>
        <a:xfrm>
          <a:off x="3746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48442</xdr:rowOff>
    </xdr:from>
    <xdr:to>
      <xdr:col>24</xdr:col>
      <xdr:colOff>63500</xdr:colOff>
      <xdr:row>105</xdr:row>
      <xdr:rowOff>84364</xdr:rowOff>
    </xdr:to>
    <xdr:cxnSp macro="">
      <xdr:nvCxnSpPr>
        <xdr:cNvPr id="291" name="直線コネクタ 290"/>
        <xdr:cNvCxnSpPr/>
      </xdr:nvCxnSpPr>
      <xdr:spPr>
        <a:xfrm flipV="1">
          <a:off x="3797300" y="180506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69487</xdr:rowOff>
    </xdr:from>
    <xdr:to>
      <xdr:col>15</xdr:col>
      <xdr:colOff>101600</xdr:colOff>
      <xdr:row>105</xdr:row>
      <xdr:rowOff>171087</xdr:rowOff>
    </xdr:to>
    <xdr:sp macro="" textlink="">
      <xdr:nvSpPr>
        <xdr:cNvPr id="292" name="楕円 291"/>
        <xdr:cNvSpPr/>
      </xdr:nvSpPr>
      <xdr:spPr>
        <a:xfrm>
          <a:off x="2857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84364</xdr:rowOff>
    </xdr:from>
    <xdr:to>
      <xdr:col>19</xdr:col>
      <xdr:colOff>177800</xdr:colOff>
      <xdr:row>105</xdr:row>
      <xdr:rowOff>120287</xdr:rowOff>
    </xdr:to>
    <xdr:cxnSp macro="">
      <xdr:nvCxnSpPr>
        <xdr:cNvPr id="293" name="直線コネクタ 292"/>
        <xdr:cNvCxnSpPr/>
      </xdr:nvCxnSpPr>
      <xdr:spPr>
        <a:xfrm flipV="1">
          <a:off x="2908300" y="180866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294"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295"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296"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126291</xdr:rowOff>
    </xdr:from>
    <xdr:ext cx="405111" cy="259045"/>
    <xdr:sp macro="" textlink="">
      <xdr:nvSpPr>
        <xdr:cNvPr id="297" name="n_1mainValue【市民会館】&#10;有形固定資産減価償却率"/>
        <xdr:cNvSpPr txBox="1"/>
      </xdr:nvSpPr>
      <xdr:spPr>
        <a:xfrm>
          <a:off x="3582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162214</xdr:rowOff>
    </xdr:from>
    <xdr:ext cx="405111" cy="259045"/>
    <xdr:sp macro="" textlink="">
      <xdr:nvSpPr>
        <xdr:cNvPr id="298" name="n_2mainValue【市民会館】&#10;有形固定資産減価償却率"/>
        <xdr:cNvSpPr txBox="1"/>
      </xdr:nvSpPr>
      <xdr:spPr>
        <a:xfrm>
          <a:off x="2705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9" name="直線コネクタ 3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0" name="テキスト ボックス 3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1" name="直線コネクタ 3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2" name="テキスト ボックス 3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3" name="直線コネクタ 3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4" name="テキスト ボックス 3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5" name="直線コネクタ 3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6" name="テキスト ボックス 3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7" name="直線コネクタ 3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8" name="テキスト ボックス 3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9" name="直線コネクタ 3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0" name="テキスト ボックス 3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24" name="直線コネクタ 3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26" name="直線コネクタ 3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28" name="直線コネクタ 3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329"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30" name="フローチャート: 判断 3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31" name="フローチャート: 判断 3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32" name="フローチャート: 判断 33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110308</xdr:rowOff>
    </xdr:from>
    <xdr:to>
      <xdr:col>41</xdr:col>
      <xdr:colOff>101600</xdr:colOff>
      <xdr:row>107</xdr:row>
      <xdr:rowOff>40458</xdr:rowOff>
    </xdr:to>
    <xdr:sp macro="" textlink="">
      <xdr:nvSpPr>
        <xdr:cNvPr id="333" name="フローチャート: 判断 332"/>
        <xdr:cNvSpPr/>
      </xdr:nvSpPr>
      <xdr:spPr>
        <a:xfrm>
          <a:off x="7810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339" name="楕円 338"/>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340"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165826</xdr:rowOff>
    </xdr:from>
    <xdr:to>
      <xdr:col>50</xdr:col>
      <xdr:colOff>165100</xdr:colOff>
      <xdr:row>107</xdr:row>
      <xdr:rowOff>95976</xdr:rowOff>
    </xdr:to>
    <xdr:sp macro="" textlink="">
      <xdr:nvSpPr>
        <xdr:cNvPr id="341" name="楕円 340"/>
        <xdr:cNvSpPr/>
      </xdr:nvSpPr>
      <xdr:spPr>
        <a:xfrm>
          <a:off x="9588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45176</xdr:rowOff>
    </xdr:to>
    <xdr:cxnSp macro="">
      <xdr:nvCxnSpPr>
        <xdr:cNvPr id="342" name="直線コネクタ 341"/>
        <xdr:cNvCxnSpPr/>
      </xdr:nvCxnSpPr>
      <xdr:spPr>
        <a:xfrm flipV="1">
          <a:off x="9639300" y="183870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343" name="楕円 342"/>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45176</xdr:rowOff>
    </xdr:from>
    <xdr:to>
      <xdr:col>50</xdr:col>
      <xdr:colOff>114300</xdr:colOff>
      <xdr:row>107</xdr:row>
      <xdr:rowOff>48442</xdr:rowOff>
    </xdr:to>
    <xdr:cxnSp macro="">
      <xdr:nvCxnSpPr>
        <xdr:cNvPr id="344" name="直線コネクタ 343"/>
        <xdr:cNvCxnSpPr/>
      </xdr:nvCxnSpPr>
      <xdr:spPr>
        <a:xfrm flipV="1">
          <a:off x="8750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345"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46"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56985</xdr:rowOff>
    </xdr:from>
    <xdr:ext cx="469744" cy="259045"/>
    <xdr:sp macro="" textlink="">
      <xdr:nvSpPr>
        <xdr:cNvPr id="347" name="n_3aveValue【市民会館】&#10;一人当たり面積"/>
        <xdr:cNvSpPr txBox="1"/>
      </xdr:nvSpPr>
      <xdr:spPr>
        <a:xfrm>
          <a:off x="7626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87103</xdr:rowOff>
    </xdr:from>
    <xdr:ext cx="469744" cy="259045"/>
    <xdr:sp macro="" textlink="">
      <xdr:nvSpPr>
        <xdr:cNvPr id="348" name="n_1mainValue【市民会館】&#10;一人当たり面積"/>
        <xdr:cNvSpPr txBox="1"/>
      </xdr:nvSpPr>
      <xdr:spPr>
        <a:xfrm>
          <a:off x="9391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90369</xdr:rowOff>
    </xdr:from>
    <xdr:ext cx="469744" cy="259045"/>
    <xdr:sp macro="" textlink="">
      <xdr:nvSpPr>
        <xdr:cNvPr id="349" name="n_2mainValue【市民会館】&#10;一人当たり面積"/>
        <xdr:cNvSpPr txBox="1"/>
      </xdr:nvSpPr>
      <xdr:spPr>
        <a:xfrm>
          <a:off x="8515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1" name="テキスト ボックス 3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1" name="テキスト ボックス 3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75" name="直線コネクタ 374"/>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76"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77" name="直線コネクタ 376"/>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78"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79" name="直線コネクタ 378"/>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380"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81" name="フローチャート: 判断 380"/>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382" name="フローチャート: 判断 381"/>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383" name="フローチャート: 判断 382"/>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84" name="フローチャート: 判断 383"/>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123372</xdr:rowOff>
    </xdr:from>
    <xdr:to>
      <xdr:col>85</xdr:col>
      <xdr:colOff>177800</xdr:colOff>
      <xdr:row>34</xdr:row>
      <xdr:rowOff>53522</xdr:rowOff>
    </xdr:to>
    <xdr:sp macro="" textlink="">
      <xdr:nvSpPr>
        <xdr:cNvPr id="390" name="楕円 389"/>
        <xdr:cNvSpPr/>
      </xdr:nvSpPr>
      <xdr:spPr>
        <a:xfrm>
          <a:off x="16268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38299</xdr:rowOff>
    </xdr:from>
    <xdr:ext cx="405111" cy="259045"/>
    <xdr:sp macro="" textlink="">
      <xdr:nvSpPr>
        <xdr:cNvPr id="391" name="【一般廃棄物処理施設】&#10;有形固定資産減価償却率該当値テキスト"/>
        <xdr:cNvSpPr txBox="1"/>
      </xdr:nvSpPr>
      <xdr:spPr>
        <a:xfrm>
          <a:off x="16357600" y="569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147864</xdr:rowOff>
    </xdr:from>
    <xdr:to>
      <xdr:col>81</xdr:col>
      <xdr:colOff>101600</xdr:colOff>
      <xdr:row>33</xdr:row>
      <xdr:rowOff>78014</xdr:rowOff>
    </xdr:to>
    <xdr:sp macro="" textlink="">
      <xdr:nvSpPr>
        <xdr:cNvPr id="392" name="楕円 391"/>
        <xdr:cNvSpPr/>
      </xdr:nvSpPr>
      <xdr:spPr>
        <a:xfrm>
          <a:off x="15430500" y="56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27214</xdr:rowOff>
    </xdr:from>
    <xdr:to>
      <xdr:col>85</xdr:col>
      <xdr:colOff>127000</xdr:colOff>
      <xdr:row>34</xdr:row>
      <xdr:rowOff>2722</xdr:rowOff>
    </xdr:to>
    <xdr:cxnSp macro="">
      <xdr:nvCxnSpPr>
        <xdr:cNvPr id="393" name="直線コネクタ 392"/>
        <xdr:cNvCxnSpPr/>
      </xdr:nvCxnSpPr>
      <xdr:spPr>
        <a:xfrm>
          <a:off x="15481300" y="568506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149497</xdr:rowOff>
    </xdr:from>
    <xdr:to>
      <xdr:col>76</xdr:col>
      <xdr:colOff>165100</xdr:colOff>
      <xdr:row>33</xdr:row>
      <xdr:rowOff>79647</xdr:rowOff>
    </xdr:to>
    <xdr:sp macro="" textlink="">
      <xdr:nvSpPr>
        <xdr:cNvPr id="394" name="楕円 393"/>
        <xdr:cNvSpPr/>
      </xdr:nvSpPr>
      <xdr:spPr>
        <a:xfrm>
          <a:off x="14541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27214</xdr:rowOff>
    </xdr:from>
    <xdr:to>
      <xdr:col>81</xdr:col>
      <xdr:colOff>50800</xdr:colOff>
      <xdr:row>33</xdr:row>
      <xdr:rowOff>28847</xdr:rowOff>
    </xdr:to>
    <xdr:cxnSp macro="">
      <xdr:nvCxnSpPr>
        <xdr:cNvPr id="395" name="直線コネクタ 394"/>
        <xdr:cNvCxnSpPr/>
      </xdr:nvCxnSpPr>
      <xdr:spPr>
        <a:xfrm flipV="1">
          <a:off x="14592300" y="568506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396"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397"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98"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94541</xdr:rowOff>
    </xdr:from>
    <xdr:ext cx="405111" cy="259045"/>
    <xdr:sp macro="" textlink="">
      <xdr:nvSpPr>
        <xdr:cNvPr id="399" name="n_1mainValue【一般廃棄物処理施設】&#10;有形固定資産減価償却率"/>
        <xdr:cNvSpPr txBox="1"/>
      </xdr:nvSpPr>
      <xdr:spPr>
        <a:xfrm>
          <a:off x="15266044" y="54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96174</xdr:rowOff>
    </xdr:from>
    <xdr:ext cx="405111" cy="259045"/>
    <xdr:sp macro="" textlink="">
      <xdr:nvSpPr>
        <xdr:cNvPr id="400" name="n_2mainValue【一般廃棄物処理施設】&#10;有形固定資産減価償却率"/>
        <xdr:cNvSpPr txBox="1"/>
      </xdr:nvSpPr>
      <xdr:spPr>
        <a:xfrm>
          <a:off x="14389744"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4" name="テキスト ボックス 4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6" name="テキスト ボックス 4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8" name="テキスト ボックス 4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2" name="テキスト ボックス 42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24" name="直線コネクタ 423"/>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25"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26" name="直線コネクタ 425"/>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27"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28" name="直線コネクタ 427"/>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429"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30" name="フローチャート: 判断 429"/>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31" name="フローチャート: 判断 430"/>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32" name="フローチャート: 判断 431"/>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45302</xdr:rowOff>
    </xdr:from>
    <xdr:to>
      <xdr:col>102</xdr:col>
      <xdr:colOff>165100</xdr:colOff>
      <xdr:row>41</xdr:row>
      <xdr:rowOff>146902</xdr:rowOff>
    </xdr:to>
    <xdr:sp macro="" textlink="">
      <xdr:nvSpPr>
        <xdr:cNvPr id="433" name="フローチャート: 判断 432"/>
        <xdr:cNvSpPr/>
      </xdr:nvSpPr>
      <xdr:spPr>
        <a:xfrm>
          <a:off x="19494500" y="707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150002</xdr:rowOff>
    </xdr:from>
    <xdr:to>
      <xdr:col>116</xdr:col>
      <xdr:colOff>114300</xdr:colOff>
      <xdr:row>42</xdr:row>
      <xdr:rowOff>80152</xdr:rowOff>
    </xdr:to>
    <xdr:sp macro="" textlink="">
      <xdr:nvSpPr>
        <xdr:cNvPr id="439" name="楕円 438"/>
        <xdr:cNvSpPr/>
      </xdr:nvSpPr>
      <xdr:spPr>
        <a:xfrm>
          <a:off x="22110700" y="71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64929</xdr:rowOff>
    </xdr:from>
    <xdr:ext cx="469744" cy="259045"/>
    <xdr:sp macro="" textlink="">
      <xdr:nvSpPr>
        <xdr:cNvPr id="440" name="【一般廃棄物処理施設】&#10;一人当たり有形固定資産（償却資産）額該当値テキスト"/>
        <xdr:cNvSpPr txBox="1"/>
      </xdr:nvSpPr>
      <xdr:spPr>
        <a:xfrm>
          <a:off x="22199600" y="70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150885</xdr:rowOff>
    </xdr:from>
    <xdr:to>
      <xdr:col>112</xdr:col>
      <xdr:colOff>38100</xdr:colOff>
      <xdr:row>42</xdr:row>
      <xdr:rowOff>81035</xdr:rowOff>
    </xdr:to>
    <xdr:sp macro="" textlink="">
      <xdr:nvSpPr>
        <xdr:cNvPr id="441" name="楕円 440"/>
        <xdr:cNvSpPr/>
      </xdr:nvSpPr>
      <xdr:spPr>
        <a:xfrm>
          <a:off x="21272500" y="71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29352</xdr:rowOff>
    </xdr:from>
    <xdr:to>
      <xdr:col>116</xdr:col>
      <xdr:colOff>63500</xdr:colOff>
      <xdr:row>42</xdr:row>
      <xdr:rowOff>30235</xdr:rowOff>
    </xdr:to>
    <xdr:cxnSp macro="">
      <xdr:nvCxnSpPr>
        <xdr:cNvPr id="442" name="直線コネクタ 441"/>
        <xdr:cNvCxnSpPr/>
      </xdr:nvCxnSpPr>
      <xdr:spPr>
        <a:xfrm flipV="1">
          <a:off x="21323300" y="7230252"/>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150916</xdr:rowOff>
    </xdr:from>
    <xdr:to>
      <xdr:col>107</xdr:col>
      <xdr:colOff>101600</xdr:colOff>
      <xdr:row>42</xdr:row>
      <xdr:rowOff>81066</xdr:rowOff>
    </xdr:to>
    <xdr:sp macro="" textlink="">
      <xdr:nvSpPr>
        <xdr:cNvPr id="443" name="楕円 442"/>
        <xdr:cNvSpPr/>
      </xdr:nvSpPr>
      <xdr:spPr>
        <a:xfrm>
          <a:off x="20383500" y="7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30235</xdr:rowOff>
    </xdr:from>
    <xdr:to>
      <xdr:col>111</xdr:col>
      <xdr:colOff>177800</xdr:colOff>
      <xdr:row>42</xdr:row>
      <xdr:rowOff>30266</xdr:rowOff>
    </xdr:to>
    <xdr:cxnSp macro="">
      <xdr:nvCxnSpPr>
        <xdr:cNvPr id="444" name="直線コネクタ 443"/>
        <xdr:cNvCxnSpPr/>
      </xdr:nvCxnSpPr>
      <xdr:spPr>
        <a:xfrm flipV="1">
          <a:off x="20434300" y="72311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445"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446"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163429</xdr:rowOff>
    </xdr:from>
    <xdr:ext cx="534377" cy="259045"/>
    <xdr:sp macro="" textlink="">
      <xdr:nvSpPr>
        <xdr:cNvPr id="447" name="n_3aveValue【一般廃棄物処理施設】&#10;一人当たり有形固定資産（償却資産）額"/>
        <xdr:cNvSpPr txBox="1"/>
      </xdr:nvSpPr>
      <xdr:spPr>
        <a:xfrm>
          <a:off x="19278111" y="6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72162</xdr:rowOff>
    </xdr:from>
    <xdr:ext cx="469744" cy="259045"/>
    <xdr:sp macro="" textlink="">
      <xdr:nvSpPr>
        <xdr:cNvPr id="448" name="n_1mainValue【一般廃棄物処理施設】&#10;一人当たり有形固定資産（償却資産）額"/>
        <xdr:cNvSpPr txBox="1"/>
      </xdr:nvSpPr>
      <xdr:spPr>
        <a:xfrm>
          <a:off x="21075728" y="727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72193</xdr:rowOff>
    </xdr:from>
    <xdr:ext cx="469744" cy="259045"/>
    <xdr:sp macro="" textlink="">
      <xdr:nvSpPr>
        <xdr:cNvPr id="449" name="n_2mainValue【一般廃棄物処理施設】&#10;一人当たり有形固定資産（償却資産）額"/>
        <xdr:cNvSpPr txBox="1"/>
      </xdr:nvSpPr>
      <xdr:spPr>
        <a:xfrm>
          <a:off x="20199428" y="72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491" name="直線コネクタ 490"/>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492"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493" name="直線コネクタ 492"/>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494"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495" name="直線コネクタ 494"/>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496"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497" name="フローチャート: 判断 496"/>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498" name="フローチャート: 判断 497"/>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499" name="フローチャート: 判断 498"/>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00" name="フローチャート: 判断 499"/>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80373</xdr:rowOff>
    </xdr:from>
    <xdr:to>
      <xdr:col>85</xdr:col>
      <xdr:colOff>177800</xdr:colOff>
      <xdr:row>81</xdr:row>
      <xdr:rowOff>10523</xdr:rowOff>
    </xdr:to>
    <xdr:sp macro="" textlink="">
      <xdr:nvSpPr>
        <xdr:cNvPr id="506" name="楕円 505"/>
        <xdr:cNvSpPr/>
      </xdr:nvSpPr>
      <xdr:spPr>
        <a:xfrm>
          <a:off x="16268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103250</xdr:rowOff>
    </xdr:from>
    <xdr:ext cx="405111" cy="259045"/>
    <xdr:sp macro="" textlink="">
      <xdr:nvSpPr>
        <xdr:cNvPr id="507" name="【消防施設】&#10;有形固定資産減価償却率該当値テキスト"/>
        <xdr:cNvSpPr txBox="1"/>
      </xdr:nvSpPr>
      <xdr:spPr>
        <a:xfrm>
          <a:off x="16357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508" name="楕円 507"/>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127907</xdr:rowOff>
    </xdr:from>
    <xdr:to>
      <xdr:col>85</xdr:col>
      <xdr:colOff>127000</xdr:colOff>
      <xdr:row>80</xdr:row>
      <xdr:rowOff>131173</xdr:rowOff>
    </xdr:to>
    <xdr:cxnSp macro="">
      <xdr:nvCxnSpPr>
        <xdr:cNvPr id="509" name="直線コネクタ 508"/>
        <xdr:cNvCxnSpPr/>
      </xdr:nvCxnSpPr>
      <xdr:spPr>
        <a:xfrm>
          <a:off x="15481300" y="138439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510" name="楕円 509"/>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157299</xdr:rowOff>
    </xdr:to>
    <xdr:cxnSp macro="">
      <xdr:nvCxnSpPr>
        <xdr:cNvPr id="511" name="直線コネクタ 510"/>
        <xdr:cNvCxnSpPr/>
      </xdr:nvCxnSpPr>
      <xdr:spPr>
        <a:xfrm flipV="1">
          <a:off x="14592300" y="1384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512"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513"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1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515" name="n_1mainValue【消防施設】&#10;有形固定資産減価償却率"/>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53176</xdr:rowOff>
    </xdr:from>
    <xdr:ext cx="405111" cy="259045"/>
    <xdr:sp macro="" textlink="">
      <xdr:nvSpPr>
        <xdr:cNvPr id="516" name="n_2mainValue【消防施設】&#10;有形固定資産減価償却率"/>
        <xdr:cNvSpPr txBox="1"/>
      </xdr:nvSpPr>
      <xdr:spPr>
        <a:xfrm>
          <a:off x="14389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4" name="正方形/長方形 5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7" name="直線コネクタ 5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8" name="テキスト ボックス 5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9" name="直線コネクタ 5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0" name="テキスト ボックス 5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1" name="直線コネクタ 5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2" name="テキスト ボックス 5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3" name="直線コネクタ 5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4" name="テキスト ボックス 5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538" name="直線コネクタ 53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40" name="直線コネクタ 53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54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542" name="直線コネクタ 54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54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544" name="フローチャート: 判断 54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45" name="フローチャート: 判断 54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46" name="フローチャート: 判断 54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47" name="フローチャート: 判断 546"/>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553" name="楕円 552"/>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554"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555" name="楕円 554"/>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556" name="直線コネクタ 555"/>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557" name="楕円 556"/>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558" name="直線コネクタ 557"/>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559"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6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561"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562"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563"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4" name="直線コネクタ 5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5" name="テキスト ボックス 5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6" name="直線コネクタ 5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7" name="テキスト ボックス 5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8" name="直線コネクタ 5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9" name="テキスト ボックス 5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0" name="直線コネクタ 5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1" name="テキスト ボックス 5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2" name="直線コネクタ 5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3" name="テキスト ボックス 5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4" name="直線コネクタ 5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5" name="テキスト ボックス 5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589" name="直線コネクタ 588"/>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590"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591" name="直線コネクタ 590"/>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3" name="直線コネクタ 5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594"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95" name="フローチャート: 判断 594"/>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596" name="フローチャート: 判断 595"/>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97" name="フローチャート: 判断 596"/>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598" name="フローチャート: 判断 597"/>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604" name="楕円 603"/>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605" name="【庁舎】&#10;有形固定資産減価償却率該当値テキスト"/>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606" name="楕円 605"/>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159476</xdr:rowOff>
    </xdr:to>
    <xdr:cxnSp macro="">
      <xdr:nvCxnSpPr>
        <xdr:cNvPr id="607" name="直線コネクタ 606"/>
        <xdr:cNvCxnSpPr/>
      </xdr:nvCxnSpPr>
      <xdr:spPr>
        <a:xfrm flipV="1">
          <a:off x="15481300" y="177845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608" name="楕円 607"/>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159476</xdr:rowOff>
    </xdr:from>
    <xdr:to>
      <xdr:col>81</xdr:col>
      <xdr:colOff>50800</xdr:colOff>
      <xdr:row>104</xdr:row>
      <xdr:rowOff>20682</xdr:rowOff>
    </xdr:to>
    <xdr:cxnSp macro="">
      <xdr:nvCxnSpPr>
        <xdr:cNvPr id="609" name="直線コネクタ 608"/>
        <xdr:cNvCxnSpPr/>
      </xdr:nvCxnSpPr>
      <xdr:spPr>
        <a:xfrm flipV="1">
          <a:off x="14592300" y="178188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10"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11"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12"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29953</xdr:rowOff>
    </xdr:from>
    <xdr:ext cx="405111" cy="259045"/>
    <xdr:sp macro="" textlink="">
      <xdr:nvSpPr>
        <xdr:cNvPr id="613" name="n_1mainValue【庁舎】&#10;有形固定資産減価償却率"/>
        <xdr:cNvSpPr txBox="1"/>
      </xdr:nvSpPr>
      <xdr:spPr>
        <a:xfrm>
          <a:off x="15266044"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62609</xdr:rowOff>
    </xdr:from>
    <xdr:ext cx="405111" cy="259045"/>
    <xdr:sp macro="" textlink="">
      <xdr:nvSpPr>
        <xdr:cNvPr id="614" name="n_2mainValue【庁舎】&#10;有形固定資産減価償却率"/>
        <xdr:cNvSpPr txBox="1"/>
      </xdr:nvSpPr>
      <xdr:spPr>
        <a:xfrm>
          <a:off x="14389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5" name="テキスト ボックス 6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7" name="テキスト ボックス 6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641" name="直線コネクタ 64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4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43" name="直線コネクタ 64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45" name="直線コネクタ 64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46"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47" name="フローチャート: 判断 64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48" name="フローチャート: 判断 64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649" name="フローチャート: 判断 64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650" name="フローチャート: 判断 649"/>
        <xdr:cNvSpPr/>
      </xdr:nvSpPr>
      <xdr:spPr>
        <a:xfrm>
          <a:off x="19494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656" name="楕円 655"/>
        <xdr:cNvSpPr/>
      </xdr:nvSpPr>
      <xdr:spPr>
        <a:xfrm>
          <a:off x="22110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144615</xdr:rowOff>
    </xdr:from>
    <xdr:ext cx="469744" cy="259045"/>
    <xdr:sp macro="" textlink="">
      <xdr:nvSpPr>
        <xdr:cNvPr id="657" name="【庁舎】&#10;一人当たり面積該当値テキスト"/>
        <xdr:cNvSpPr txBox="1"/>
      </xdr:nvSpPr>
      <xdr:spPr>
        <a:xfrm>
          <a:off x="22199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58" name="楕円 657"/>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7620</xdr:rowOff>
    </xdr:to>
    <xdr:cxnSp macro="">
      <xdr:nvCxnSpPr>
        <xdr:cNvPr id="659" name="直線コネクタ 658"/>
        <xdr:cNvCxnSpPr/>
      </xdr:nvCxnSpPr>
      <xdr:spPr>
        <a:xfrm flipV="1">
          <a:off x="21323300" y="181747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660" name="楕円 659"/>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10886</xdr:rowOff>
    </xdr:to>
    <xdr:cxnSp macro="">
      <xdr:nvCxnSpPr>
        <xdr:cNvPr id="661" name="直線コネクタ 660"/>
        <xdr:cNvCxnSpPr/>
      </xdr:nvCxnSpPr>
      <xdr:spPr>
        <a:xfrm flipV="1">
          <a:off x="20434300" y="181813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62"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663"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58619</xdr:rowOff>
    </xdr:from>
    <xdr:ext cx="469744" cy="259045"/>
    <xdr:sp macro="" textlink="">
      <xdr:nvSpPr>
        <xdr:cNvPr id="664" name="n_3aveValue【庁舎】&#10;一人当たり面積"/>
        <xdr:cNvSpPr txBox="1"/>
      </xdr:nvSpPr>
      <xdr:spPr>
        <a:xfrm>
          <a:off x="19310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665" name="n_1main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78213</xdr:rowOff>
    </xdr:from>
    <xdr:ext cx="469744" cy="259045"/>
    <xdr:sp macro="" textlink="">
      <xdr:nvSpPr>
        <xdr:cNvPr id="666" name="n_2mainValue【庁舎】&#10;一人当たり面積"/>
        <xdr:cNvSpPr txBox="1"/>
      </xdr:nvSpPr>
      <xdr:spPr>
        <a:xfrm>
          <a:off x="20199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では類似団体平均を下回っており、老朽化は進んでいない一方、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の項目で類似団体平均を上回っており、老朽化が進んでいる。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a:t>
          </a:r>
          <a:r>
            <a:rPr kumimoji="1" lang="ja-JP" altLang="en-US" sz="1100">
              <a:solidFill>
                <a:schemeClr val="dk1"/>
              </a:solidFill>
              <a:effectLst/>
              <a:latin typeface="+mn-lt"/>
              <a:ea typeface="+mn-ea"/>
              <a:cs typeface="+mn-cs"/>
            </a:rPr>
            <a:t>内順位</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位となってお</a:t>
          </a:r>
          <a:r>
            <a:rPr kumimoji="1" lang="ja-JP" altLang="ja-JP" sz="1100">
              <a:solidFill>
                <a:schemeClr val="dk1"/>
              </a:solidFill>
              <a:effectLst/>
              <a:latin typeface="+mn-lt"/>
              <a:ea typeface="+mn-ea"/>
              <a:cs typeface="+mn-cs"/>
            </a:rPr>
            <a:t>り、老朽化が著しい。また、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では類似団体平均よりも</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ポイント高い水準であるが、施設の更新を現在進めており、令和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年度年度供用開始を予定しているところである。</a:t>
          </a:r>
          <a:endParaRPr lang="ja-JP" altLang="ja-JP" sz="1400">
            <a:effectLst/>
          </a:endParaRPr>
        </a:p>
        <a:p>
          <a:r>
            <a:rPr kumimoji="1" lang="ja-JP" altLang="ja-JP" sz="1100">
              <a:solidFill>
                <a:schemeClr val="dk1"/>
              </a:solidFill>
              <a:effectLst/>
              <a:latin typeface="+mn-lt"/>
              <a:ea typeface="+mn-ea"/>
              <a:cs typeface="+mn-cs"/>
            </a:rPr>
            <a:t>今後は、各施設の個別施設計画を策定し、公共施設等の適正管理の取組を進めていく。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人口の減少・高齢化傾向が続き、旧産炭地を脱却するほどの基幹的産業もないことから、本市の財政力指数は</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と、類似団体と比較しても低い水準が続いている。</a:t>
          </a:r>
          <a:endParaRPr lang="ja-JP" altLang="ja-JP" sz="1400">
            <a:effectLst/>
          </a:endParaRPr>
        </a:p>
        <a:p>
          <a:r>
            <a:rPr kumimoji="1" lang="ja-JP" altLang="ja-JP" sz="1100">
              <a:solidFill>
                <a:schemeClr val="dk1"/>
              </a:solidFill>
              <a:effectLst/>
              <a:latin typeface="+mn-lt"/>
              <a:ea typeface="+mn-ea"/>
              <a:cs typeface="+mn-cs"/>
            </a:rPr>
            <a:t>　財政基盤強化のため、雇用を創出し、移住・定住を促進させることで、地方税等の自主財源に努めるとともに、歳出面でも支出の削減を図ることで、国県等からの歳入や市債に頼らない自立した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80" name="テキスト ボックス 79"/>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建設事業に係る事業費の削減と市債発行の抑制を図ってきた結果、公債費の支出は改善傾向（前年度比△</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％）にあるが、それ以上に、障がい、児童、高齢者等、全般的に扶助費の負担が年々増大しており、その結果、経常収支は例年</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を超える</a:t>
          </a:r>
          <a:r>
            <a:rPr kumimoji="1" lang="ja-JP" altLang="ja-JP" sz="1100">
              <a:solidFill>
                <a:schemeClr val="dk1"/>
              </a:solidFill>
              <a:effectLst/>
              <a:latin typeface="+mn-lt"/>
              <a:ea typeface="+mn-ea"/>
              <a:cs typeface="+mn-cs"/>
            </a:rPr>
            <a:t>数値となっている。</a:t>
          </a:r>
          <a:endParaRPr lang="ja-JP" altLang="ja-JP" sz="1400">
            <a:effectLst/>
          </a:endParaRPr>
        </a:p>
        <a:p>
          <a:r>
            <a:rPr kumimoji="1" lang="ja-JP" altLang="ja-JP" sz="1100">
              <a:solidFill>
                <a:schemeClr val="dk1"/>
              </a:solidFill>
              <a:effectLst/>
              <a:latin typeface="+mn-lt"/>
              <a:ea typeface="+mn-ea"/>
              <a:cs typeface="+mn-cs"/>
            </a:rPr>
            <a:t>　今後も税収等の経常的一般財源の確保に努め、さらなる経常経費の削減と行政改革に継続的に取り組む必要がある。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66</xdr:row>
      <xdr:rowOff>145288</xdr:rowOff>
    </xdr:to>
    <xdr:cxnSp macro="">
      <xdr:nvCxnSpPr>
        <xdr:cNvPr id="130" name="直線コネクタ 129"/>
        <xdr:cNvCxnSpPr/>
      </xdr:nvCxnSpPr>
      <xdr:spPr>
        <a:xfrm flipV="1">
          <a:off x="4114800" y="1134516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125984</xdr:rowOff>
    </xdr:from>
    <xdr:to>
      <xdr:col>19</xdr:col>
      <xdr:colOff>133350</xdr:colOff>
      <xdr:row>66</xdr:row>
      <xdr:rowOff>145288</xdr:rowOff>
    </xdr:to>
    <xdr:cxnSp macro="">
      <xdr:nvCxnSpPr>
        <xdr:cNvPr id="133" name="直線コネクタ 132"/>
        <xdr:cNvCxnSpPr/>
      </xdr:nvCxnSpPr>
      <xdr:spPr>
        <a:xfrm>
          <a:off x="3225800" y="114416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125984</xdr:rowOff>
    </xdr:to>
    <xdr:cxnSp macro="">
      <xdr:nvCxnSpPr>
        <xdr:cNvPr id="136" name="直線コネクタ 135"/>
        <xdr:cNvCxnSpPr/>
      </xdr:nvCxnSpPr>
      <xdr:spPr>
        <a:xfrm>
          <a:off x="2336800" y="1133068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97028</xdr:rowOff>
    </xdr:to>
    <xdr:cxnSp macro="">
      <xdr:nvCxnSpPr>
        <xdr:cNvPr id="139" name="直線コネクタ 138"/>
        <xdr:cNvCxnSpPr/>
      </xdr:nvCxnSpPr>
      <xdr:spPr>
        <a:xfrm flipV="1">
          <a:off x="1447800" y="113306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94742</xdr:rowOff>
    </xdr:from>
    <xdr:to>
      <xdr:col>11</xdr:col>
      <xdr:colOff>82550</xdr:colOff>
      <xdr:row>65</xdr:row>
      <xdr:rowOff>24892</xdr:rowOff>
    </xdr:to>
    <xdr:sp macro="" textlink="">
      <xdr:nvSpPr>
        <xdr:cNvPr id="140" name="フローチャート: 判断 139"/>
        <xdr:cNvSpPr/>
      </xdr:nvSpPr>
      <xdr:spPr>
        <a:xfrm>
          <a:off x="2286000" y="1106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35069</xdr:rowOff>
    </xdr:from>
    <xdr:ext cx="762000" cy="259045"/>
    <xdr:sp macro="" textlink="">
      <xdr:nvSpPr>
        <xdr:cNvPr id="141" name="テキスト ボックス 140"/>
        <xdr:cNvSpPr txBox="1"/>
      </xdr:nvSpPr>
      <xdr:spPr>
        <a:xfrm>
          <a:off x="1955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49" name="楕円 148"/>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50" name="財政構造の弾力性該当値テキスト"/>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94488</xdr:rowOff>
    </xdr:from>
    <xdr:to>
      <xdr:col>19</xdr:col>
      <xdr:colOff>184150</xdr:colOff>
      <xdr:row>67</xdr:row>
      <xdr:rowOff>24638</xdr:rowOff>
    </xdr:to>
    <xdr:sp macro="" textlink="">
      <xdr:nvSpPr>
        <xdr:cNvPr id="151" name="楕円 150"/>
        <xdr:cNvSpPr/>
      </xdr:nvSpPr>
      <xdr:spPr>
        <a:xfrm>
          <a:off x="4064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9415</xdr:rowOff>
    </xdr:from>
    <xdr:ext cx="736600" cy="259045"/>
    <xdr:sp macro="" textlink="">
      <xdr:nvSpPr>
        <xdr:cNvPr id="152" name="テキスト ボックス 151"/>
        <xdr:cNvSpPr txBox="1"/>
      </xdr:nvSpPr>
      <xdr:spPr>
        <a:xfrm>
          <a:off x="3733800" y="1149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53" name="楕円 152"/>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54" name="テキスト ボックス 153"/>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46228</xdr:rowOff>
    </xdr:from>
    <xdr:to>
      <xdr:col>7</xdr:col>
      <xdr:colOff>31750</xdr:colOff>
      <xdr:row>66</xdr:row>
      <xdr:rowOff>147828</xdr:rowOff>
    </xdr:to>
    <xdr:sp macro="" textlink="">
      <xdr:nvSpPr>
        <xdr:cNvPr id="157" name="楕円 156"/>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132605</xdr:rowOff>
    </xdr:from>
    <xdr:ext cx="762000" cy="259045"/>
    <xdr:sp macro="" textlink="">
      <xdr:nvSpPr>
        <xdr:cNvPr id="158" name="テキスト ボックス 157"/>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年度はふるさと納税の寄付が多くあったことに伴い物件費が増加（前年度比＋</a:t>
          </a:r>
          <a:r>
            <a:rPr kumimoji="1" lang="en-US" altLang="ja-JP" sz="1100">
              <a:solidFill>
                <a:schemeClr val="dk1"/>
              </a:solidFill>
              <a:effectLst/>
              <a:latin typeface="+mn-lt"/>
              <a:ea typeface="+mn-ea"/>
              <a:cs typeface="+mn-cs"/>
            </a:rPr>
            <a:t>24.5</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はほぼ前年同額で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本市人口が年々減少傾向にあることから、人口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人当たりの経費としては大きな削減が困難な状況である。例年、類似団体平均値とも大きな差はないが、他市町村の状況を調査して、効果が見込めるような事例・取り組みは積極的に導入を検討していく。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160282</xdr:rowOff>
    </xdr:from>
    <xdr:to>
      <xdr:col>23</xdr:col>
      <xdr:colOff>133350</xdr:colOff>
      <xdr:row>82</xdr:row>
      <xdr:rowOff>136141</xdr:rowOff>
    </xdr:to>
    <xdr:cxnSp macro="">
      <xdr:nvCxnSpPr>
        <xdr:cNvPr id="191" name="直線コネクタ 190"/>
        <xdr:cNvCxnSpPr/>
      </xdr:nvCxnSpPr>
      <xdr:spPr>
        <a:xfrm>
          <a:off x="4114800" y="14047732"/>
          <a:ext cx="838200" cy="1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141064</xdr:rowOff>
    </xdr:from>
    <xdr:to>
      <xdr:col>19</xdr:col>
      <xdr:colOff>133350</xdr:colOff>
      <xdr:row>81</xdr:row>
      <xdr:rowOff>160282</xdr:rowOff>
    </xdr:to>
    <xdr:cxnSp macro="">
      <xdr:nvCxnSpPr>
        <xdr:cNvPr id="194" name="直線コネクタ 193"/>
        <xdr:cNvCxnSpPr/>
      </xdr:nvCxnSpPr>
      <xdr:spPr>
        <a:xfrm>
          <a:off x="3225800" y="14028514"/>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141064</xdr:rowOff>
    </xdr:from>
    <xdr:to>
      <xdr:col>15</xdr:col>
      <xdr:colOff>82550</xdr:colOff>
      <xdr:row>81</xdr:row>
      <xdr:rowOff>142697</xdr:rowOff>
    </xdr:to>
    <xdr:cxnSp macro="">
      <xdr:nvCxnSpPr>
        <xdr:cNvPr id="197" name="直線コネクタ 196"/>
        <xdr:cNvCxnSpPr/>
      </xdr:nvCxnSpPr>
      <xdr:spPr>
        <a:xfrm flipV="1">
          <a:off x="2336800" y="1402851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142697</xdr:rowOff>
    </xdr:from>
    <xdr:to>
      <xdr:col>11</xdr:col>
      <xdr:colOff>31750</xdr:colOff>
      <xdr:row>81</xdr:row>
      <xdr:rowOff>157570</xdr:rowOff>
    </xdr:to>
    <xdr:cxnSp macro="">
      <xdr:nvCxnSpPr>
        <xdr:cNvPr id="200" name="直線コネクタ 199"/>
        <xdr:cNvCxnSpPr/>
      </xdr:nvCxnSpPr>
      <xdr:spPr>
        <a:xfrm flipV="1">
          <a:off x="1447800" y="14030147"/>
          <a:ext cx="8890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907</xdr:rowOff>
    </xdr:from>
    <xdr:to>
      <xdr:col>11</xdr:col>
      <xdr:colOff>82550</xdr:colOff>
      <xdr:row>81</xdr:row>
      <xdr:rowOff>102507</xdr:rowOff>
    </xdr:to>
    <xdr:sp macro="" textlink="">
      <xdr:nvSpPr>
        <xdr:cNvPr id="201" name="フローチャート: 判断 200"/>
        <xdr:cNvSpPr/>
      </xdr:nvSpPr>
      <xdr:spPr>
        <a:xfrm>
          <a:off x="2286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112684</xdr:rowOff>
    </xdr:from>
    <xdr:ext cx="762000" cy="259045"/>
    <xdr:sp macro="" textlink="">
      <xdr:nvSpPr>
        <xdr:cNvPr id="202" name="テキスト ボックス 201"/>
        <xdr:cNvSpPr txBox="1"/>
      </xdr:nvSpPr>
      <xdr:spPr>
        <a:xfrm>
          <a:off x="1955800" y="1365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85341</xdr:rowOff>
    </xdr:from>
    <xdr:to>
      <xdr:col>23</xdr:col>
      <xdr:colOff>184150</xdr:colOff>
      <xdr:row>83</xdr:row>
      <xdr:rowOff>15491</xdr:rowOff>
    </xdr:to>
    <xdr:sp macro="" textlink="">
      <xdr:nvSpPr>
        <xdr:cNvPr id="210" name="楕円 209"/>
        <xdr:cNvSpPr/>
      </xdr:nvSpPr>
      <xdr:spPr>
        <a:xfrm>
          <a:off x="4902200" y="141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57418</xdr:rowOff>
    </xdr:from>
    <xdr:ext cx="762000" cy="259045"/>
    <xdr:sp macro="" textlink="">
      <xdr:nvSpPr>
        <xdr:cNvPr id="211" name="人件費・物件費等の状況該当値テキスト"/>
        <xdr:cNvSpPr txBox="1"/>
      </xdr:nvSpPr>
      <xdr:spPr>
        <a:xfrm>
          <a:off x="5041900" y="1411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109482</xdr:rowOff>
    </xdr:from>
    <xdr:to>
      <xdr:col>19</xdr:col>
      <xdr:colOff>184150</xdr:colOff>
      <xdr:row>82</xdr:row>
      <xdr:rowOff>39632</xdr:rowOff>
    </xdr:to>
    <xdr:sp macro="" textlink="">
      <xdr:nvSpPr>
        <xdr:cNvPr id="212" name="楕円 211"/>
        <xdr:cNvSpPr/>
      </xdr:nvSpPr>
      <xdr:spPr>
        <a:xfrm>
          <a:off x="4064000" y="139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49809</xdr:rowOff>
    </xdr:from>
    <xdr:ext cx="736600" cy="259045"/>
    <xdr:sp macro="" textlink="">
      <xdr:nvSpPr>
        <xdr:cNvPr id="213" name="テキスト ボックス 212"/>
        <xdr:cNvSpPr txBox="1"/>
      </xdr:nvSpPr>
      <xdr:spPr>
        <a:xfrm>
          <a:off x="3733800" y="13765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90264</xdr:rowOff>
    </xdr:from>
    <xdr:to>
      <xdr:col>15</xdr:col>
      <xdr:colOff>133350</xdr:colOff>
      <xdr:row>82</xdr:row>
      <xdr:rowOff>20414</xdr:rowOff>
    </xdr:to>
    <xdr:sp macro="" textlink="">
      <xdr:nvSpPr>
        <xdr:cNvPr id="214" name="楕円 213"/>
        <xdr:cNvSpPr/>
      </xdr:nvSpPr>
      <xdr:spPr>
        <a:xfrm>
          <a:off x="3175000" y="139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30591</xdr:rowOff>
    </xdr:from>
    <xdr:ext cx="762000" cy="259045"/>
    <xdr:sp macro="" textlink="">
      <xdr:nvSpPr>
        <xdr:cNvPr id="215" name="テキスト ボックス 214"/>
        <xdr:cNvSpPr txBox="1"/>
      </xdr:nvSpPr>
      <xdr:spPr>
        <a:xfrm>
          <a:off x="2844800" y="1374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91897</xdr:rowOff>
    </xdr:from>
    <xdr:to>
      <xdr:col>11</xdr:col>
      <xdr:colOff>82550</xdr:colOff>
      <xdr:row>82</xdr:row>
      <xdr:rowOff>22047</xdr:rowOff>
    </xdr:to>
    <xdr:sp macro="" textlink="">
      <xdr:nvSpPr>
        <xdr:cNvPr id="216" name="楕円 215"/>
        <xdr:cNvSpPr/>
      </xdr:nvSpPr>
      <xdr:spPr>
        <a:xfrm>
          <a:off x="2286000" y="139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6824</xdr:rowOff>
    </xdr:from>
    <xdr:ext cx="762000" cy="259045"/>
    <xdr:sp macro="" textlink="">
      <xdr:nvSpPr>
        <xdr:cNvPr id="217" name="テキスト ボックス 216"/>
        <xdr:cNvSpPr txBox="1"/>
      </xdr:nvSpPr>
      <xdr:spPr>
        <a:xfrm>
          <a:off x="1955800" y="1406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106770</xdr:rowOff>
    </xdr:from>
    <xdr:to>
      <xdr:col>7</xdr:col>
      <xdr:colOff>31750</xdr:colOff>
      <xdr:row>82</xdr:row>
      <xdr:rowOff>36920</xdr:rowOff>
    </xdr:to>
    <xdr:sp macro="" textlink="">
      <xdr:nvSpPr>
        <xdr:cNvPr id="218" name="楕円 217"/>
        <xdr:cNvSpPr/>
      </xdr:nvSpPr>
      <xdr:spPr>
        <a:xfrm>
          <a:off x="1397000" y="139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47097</xdr:rowOff>
    </xdr:from>
    <xdr:ext cx="762000" cy="259045"/>
    <xdr:sp macro="" textlink="">
      <xdr:nvSpPr>
        <xdr:cNvPr id="219" name="テキスト ボックス 218"/>
        <xdr:cNvSpPr txBox="1"/>
      </xdr:nvSpPr>
      <xdr:spPr>
        <a:xfrm>
          <a:off x="1066800" y="137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例年、類似団体の平均値よりも</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ポイント高い数値で推移している。近隣市町村の状況を考慮しながら、適正な水準を維持できるように努める。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55" name="直線コネクタ 254"/>
        <xdr:cNvCxnSpPr/>
      </xdr:nvCxnSpPr>
      <xdr:spPr>
        <a:xfrm flipV="1">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153307</xdr:rowOff>
    </xdr:to>
    <xdr:cxnSp macro="">
      <xdr:nvCxnSpPr>
        <xdr:cNvPr id="258" name="直線コネクタ 257"/>
        <xdr:cNvCxnSpPr/>
      </xdr:nvCxnSpPr>
      <xdr:spPr>
        <a:xfrm flipV="1">
          <a:off x="15290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153307</xdr:rowOff>
    </xdr:to>
    <xdr:cxnSp macro="">
      <xdr:nvCxnSpPr>
        <xdr:cNvPr id="261" name="直線コネクタ 260"/>
        <xdr:cNvCxnSpPr/>
      </xdr:nvCxnSpPr>
      <xdr:spPr>
        <a:xfrm>
          <a:off x="14401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4" name="直線コネクタ 263"/>
        <xdr:cNvCxnSpPr/>
      </xdr:nvCxnSpPr>
      <xdr:spPr>
        <a:xfrm>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100693</xdr:rowOff>
    </xdr:from>
    <xdr:to>
      <xdr:col>68</xdr:col>
      <xdr:colOff>203200</xdr:colOff>
      <xdr:row>85</xdr:row>
      <xdr:rowOff>30843</xdr:rowOff>
    </xdr:to>
    <xdr:sp macro="" textlink="">
      <xdr:nvSpPr>
        <xdr:cNvPr id="265" name="フローチャート: 判断 264"/>
        <xdr:cNvSpPr/>
      </xdr:nvSpPr>
      <xdr:spPr>
        <a:xfrm>
          <a:off x="14351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66" name="テキスト ボックス 265"/>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2" name="楕円 281"/>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3" name="テキスト ボックス 282"/>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例年、類似団体平均値とも大きな差はない</a:t>
          </a:r>
          <a:r>
            <a:rPr kumimoji="1" lang="ja-JP" altLang="en-US" sz="1100">
              <a:solidFill>
                <a:schemeClr val="dk1"/>
              </a:solidFill>
              <a:effectLst/>
              <a:latin typeface="+mn-lt"/>
              <a:ea typeface="+mn-ea"/>
              <a:cs typeface="+mn-cs"/>
            </a:rPr>
            <a:t>状況ではあるが。</a:t>
          </a:r>
          <a:r>
            <a:rPr kumimoji="1" lang="ja-JP" altLang="ja-JP" sz="1100">
              <a:solidFill>
                <a:schemeClr val="dk1"/>
              </a:solidFill>
              <a:effectLst/>
              <a:latin typeface="+mn-lt"/>
              <a:ea typeface="+mn-ea"/>
              <a:cs typeface="+mn-cs"/>
            </a:rPr>
            <a:t>組織・定員管理計画に基づいた適切な配置</a:t>
          </a:r>
          <a:r>
            <a:rPr kumimoji="1" lang="ja-JP" altLang="en-US" sz="1100">
              <a:solidFill>
                <a:schemeClr val="dk1"/>
              </a:solidFill>
              <a:effectLst/>
              <a:latin typeface="+mn-lt"/>
              <a:ea typeface="+mn-ea"/>
              <a:cs typeface="+mn-cs"/>
            </a:rPr>
            <a:t>と電子化の推進やアウトソーシングの活用を図ることで内部管理事務の改善を図っていく。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113347</xdr:rowOff>
    </xdr:to>
    <xdr:cxnSp macro="">
      <xdr:nvCxnSpPr>
        <xdr:cNvPr id="318" name="直線コネクタ 317"/>
        <xdr:cNvCxnSpPr/>
      </xdr:nvCxnSpPr>
      <xdr:spPr>
        <a:xfrm>
          <a:off x="16179800" y="1056978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111337</xdr:rowOff>
    </xdr:to>
    <xdr:cxnSp macro="">
      <xdr:nvCxnSpPr>
        <xdr:cNvPr id="321" name="直線コネクタ 320"/>
        <xdr:cNvCxnSpPr/>
      </xdr:nvCxnSpPr>
      <xdr:spPr>
        <a:xfrm>
          <a:off x="15290800" y="1056777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101282</xdr:rowOff>
    </xdr:from>
    <xdr:to>
      <xdr:col>72</xdr:col>
      <xdr:colOff>203200</xdr:colOff>
      <xdr:row>61</xdr:row>
      <xdr:rowOff>109326</xdr:rowOff>
    </xdr:to>
    <xdr:cxnSp macro="">
      <xdr:nvCxnSpPr>
        <xdr:cNvPr id="324" name="直線コネクタ 323"/>
        <xdr:cNvCxnSpPr/>
      </xdr:nvCxnSpPr>
      <xdr:spPr>
        <a:xfrm>
          <a:off x="14401800" y="1055973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101282</xdr:rowOff>
    </xdr:to>
    <xdr:cxnSp macro="">
      <xdr:nvCxnSpPr>
        <xdr:cNvPr id="327" name="直線コネクタ 326"/>
        <xdr:cNvCxnSpPr/>
      </xdr:nvCxnSpPr>
      <xdr:spPr>
        <a:xfrm>
          <a:off x="13512800" y="105295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28" name="フローチャート: 判断 327"/>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29" name="テキスト ボックス 328"/>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37" name="楕円 336"/>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79074</xdr:rowOff>
    </xdr:from>
    <xdr:ext cx="762000" cy="259045"/>
    <xdr:sp macro="" textlink="">
      <xdr:nvSpPr>
        <xdr:cNvPr id="338" name="定員管理の状況該当値テキスト"/>
        <xdr:cNvSpPr txBox="1"/>
      </xdr:nvSpPr>
      <xdr:spPr>
        <a:xfrm>
          <a:off x="17106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9" name="楕円 338"/>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40" name="テキスト ボックス 339"/>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1" name="楕円 340"/>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170303</xdr:rowOff>
    </xdr:from>
    <xdr:ext cx="762000" cy="259045"/>
    <xdr:sp macro="" textlink="">
      <xdr:nvSpPr>
        <xdr:cNvPr id="342" name="テキスト ボックス 341"/>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50482</xdr:rowOff>
    </xdr:from>
    <xdr:to>
      <xdr:col>68</xdr:col>
      <xdr:colOff>203200</xdr:colOff>
      <xdr:row>61</xdr:row>
      <xdr:rowOff>152082</xdr:rowOff>
    </xdr:to>
    <xdr:sp macro="" textlink="">
      <xdr:nvSpPr>
        <xdr:cNvPr id="343" name="楕円 342"/>
        <xdr:cNvSpPr/>
      </xdr:nvSpPr>
      <xdr:spPr>
        <a:xfrm>
          <a:off x="14351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136859</xdr:rowOff>
    </xdr:from>
    <xdr:ext cx="762000" cy="259045"/>
    <xdr:sp macro="" textlink="">
      <xdr:nvSpPr>
        <xdr:cNvPr id="344" name="テキスト ボックス 343"/>
        <xdr:cNvSpPr txBox="1"/>
      </xdr:nvSpPr>
      <xdr:spPr>
        <a:xfrm>
          <a:off x="14020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5" name="楕円 344"/>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6" name="テキスト ボックス 345"/>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事業費の削減と市債発行の抑制に努めた結果、市債償還金額は減額（元金△</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億円、利子△</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億円）し、実質公債費比率も改善しているものの、市債残高は</a:t>
          </a:r>
          <a:r>
            <a:rPr kumimoji="1" lang="en-US" altLang="ja-JP" sz="1100">
              <a:solidFill>
                <a:schemeClr val="dk1"/>
              </a:solidFill>
              <a:effectLst/>
              <a:latin typeface="+mn-lt"/>
              <a:ea typeface="+mn-ea"/>
              <a:cs typeface="+mn-cs"/>
            </a:rPr>
            <a:t>206.9</a:t>
          </a:r>
          <a:r>
            <a:rPr kumimoji="1" lang="ja-JP" altLang="ja-JP" sz="1100">
              <a:solidFill>
                <a:schemeClr val="dk1"/>
              </a:solidFill>
              <a:effectLst/>
              <a:latin typeface="+mn-lt"/>
              <a:ea typeface="+mn-ea"/>
              <a:cs typeface="+mn-cs"/>
            </a:rPr>
            <a:t>億円と依然として多く、近年では特別会計である公共下水道事業に対する準元利償還金が大きな負担となっている。今後も事業についての取捨選択を厳格に行い、地方債発行の抑制に努める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161472</xdr:rowOff>
    </xdr:to>
    <xdr:cxnSp macro="">
      <xdr:nvCxnSpPr>
        <xdr:cNvPr id="381" name="直線コネクタ 380"/>
        <xdr:cNvCxnSpPr/>
      </xdr:nvCxnSpPr>
      <xdr:spPr>
        <a:xfrm flipV="1">
          <a:off x="16179800" y="6929846"/>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86541</xdr:rowOff>
    </xdr:to>
    <xdr:cxnSp macro="">
      <xdr:nvCxnSpPr>
        <xdr:cNvPr id="384" name="直線コネクタ 383"/>
        <xdr:cNvCxnSpPr/>
      </xdr:nvCxnSpPr>
      <xdr:spPr>
        <a:xfrm flipV="1">
          <a:off x="15290800" y="701947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86541</xdr:rowOff>
    </xdr:from>
    <xdr:to>
      <xdr:col>72</xdr:col>
      <xdr:colOff>203200</xdr:colOff>
      <xdr:row>42</xdr:row>
      <xdr:rowOff>4717</xdr:rowOff>
    </xdr:to>
    <xdr:cxnSp macro="">
      <xdr:nvCxnSpPr>
        <xdr:cNvPr id="387" name="直線コネクタ 386"/>
        <xdr:cNvCxnSpPr/>
      </xdr:nvCxnSpPr>
      <xdr:spPr>
        <a:xfrm flipV="1">
          <a:off x="14401800" y="711599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4717</xdr:rowOff>
    </xdr:from>
    <xdr:to>
      <xdr:col>68</xdr:col>
      <xdr:colOff>152400</xdr:colOff>
      <xdr:row>42</xdr:row>
      <xdr:rowOff>94343</xdr:rowOff>
    </xdr:to>
    <xdr:cxnSp macro="">
      <xdr:nvCxnSpPr>
        <xdr:cNvPr id="390" name="直線コネクタ 389"/>
        <xdr:cNvCxnSpPr/>
      </xdr:nvCxnSpPr>
      <xdr:spPr>
        <a:xfrm flipV="1">
          <a:off x="13512800" y="72056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1" name="フローチャート: 判断 390"/>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2" name="テキスト ボックス 391"/>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2" name="楕円 401"/>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3" name="テキスト ボックス 40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04" name="楕円 403"/>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05" name="テキスト ボックス 40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125367</xdr:rowOff>
    </xdr:from>
    <xdr:to>
      <xdr:col>68</xdr:col>
      <xdr:colOff>203200</xdr:colOff>
      <xdr:row>42</xdr:row>
      <xdr:rowOff>55517</xdr:rowOff>
    </xdr:to>
    <xdr:sp macro="" textlink="">
      <xdr:nvSpPr>
        <xdr:cNvPr id="406" name="楕円 405"/>
        <xdr:cNvSpPr/>
      </xdr:nvSpPr>
      <xdr:spPr>
        <a:xfrm>
          <a:off x="14351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40294</xdr:rowOff>
    </xdr:from>
    <xdr:ext cx="762000" cy="259045"/>
    <xdr:sp macro="" textlink="">
      <xdr:nvSpPr>
        <xdr:cNvPr id="407" name="テキスト ボックス 406"/>
        <xdr:cNvSpPr txBox="1"/>
      </xdr:nvSpPr>
      <xdr:spPr>
        <a:xfrm>
          <a:off x="14020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08" name="楕円 407"/>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09" name="テキスト ボックス 408"/>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億円をふるさと応援基金へ積立てたことにより、将来負担比率が</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％改善となったが、地方債残高が前年度と比較して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年ぶりに増額となっている。今後は老朽化した公共施設の更新等の事業により地方債残高が増加していく見込みとなっており、今までのような改善は見込めない。</a:t>
          </a:r>
          <a:r>
            <a:rPr kumimoji="1" lang="ja-JP" altLang="ja-JP" sz="1100">
              <a:solidFill>
                <a:schemeClr val="dk1"/>
              </a:solidFill>
              <a:effectLst/>
              <a:latin typeface="+mn-lt"/>
              <a:ea typeface="+mn-ea"/>
              <a:cs typeface="+mn-cs"/>
            </a:rPr>
            <a:t>土地開発公社が先行取得した土地の残地（</a:t>
          </a:r>
          <a:r>
            <a:rPr kumimoji="1" lang="en-US" altLang="ja-JP" sz="1100">
              <a:solidFill>
                <a:schemeClr val="dk1"/>
              </a:solidFill>
              <a:effectLst/>
              <a:latin typeface="+mn-lt"/>
              <a:ea typeface="+mn-ea"/>
              <a:cs typeface="+mn-cs"/>
            </a:rPr>
            <a:t>124,885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億円）を定期的に買い戻すことも視野に入れ、将来負担比率の改善を図る。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76285</xdr:rowOff>
    </xdr:from>
    <xdr:to>
      <xdr:col>81</xdr:col>
      <xdr:colOff>44450</xdr:colOff>
      <xdr:row>16</xdr:row>
      <xdr:rowOff>101219</xdr:rowOff>
    </xdr:to>
    <xdr:cxnSp macro="">
      <xdr:nvCxnSpPr>
        <xdr:cNvPr id="443" name="直線コネクタ 442"/>
        <xdr:cNvCxnSpPr/>
      </xdr:nvCxnSpPr>
      <xdr:spPr>
        <a:xfrm flipV="1">
          <a:off x="16179800" y="2819485"/>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101219</xdr:rowOff>
    </xdr:from>
    <xdr:to>
      <xdr:col>77</xdr:col>
      <xdr:colOff>44450</xdr:colOff>
      <xdr:row>16</xdr:row>
      <xdr:rowOff>149479</xdr:rowOff>
    </xdr:to>
    <xdr:cxnSp macro="">
      <xdr:nvCxnSpPr>
        <xdr:cNvPr id="446" name="直線コネクタ 445"/>
        <xdr:cNvCxnSpPr/>
      </xdr:nvCxnSpPr>
      <xdr:spPr>
        <a:xfrm flipV="1">
          <a:off x="15290800" y="284441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16</xdr:row>
      <xdr:rowOff>164761</xdr:rowOff>
    </xdr:to>
    <xdr:cxnSp macro="">
      <xdr:nvCxnSpPr>
        <xdr:cNvPr id="449" name="直線コネクタ 448"/>
        <xdr:cNvCxnSpPr/>
      </xdr:nvCxnSpPr>
      <xdr:spPr>
        <a:xfrm flipV="1">
          <a:off x="14401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164761</xdr:rowOff>
    </xdr:from>
    <xdr:to>
      <xdr:col>68</xdr:col>
      <xdr:colOff>152400</xdr:colOff>
      <xdr:row>17</xdr:row>
      <xdr:rowOff>89027</xdr:rowOff>
    </xdr:to>
    <xdr:cxnSp macro="">
      <xdr:nvCxnSpPr>
        <xdr:cNvPr id="452" name="直線コネクタ 451"/>
        <xdr:cNvCxnSpPr/>
      </xdr:nvCxnSpPr>
      <xdr:spPr>
        <a:xfrm flipV="1">
          <a:off x="13512800" y="2907961"/>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18373</xdr:rowOff>
    </xdr:from>
    <xdr:to>
      <xdr:col>68</xdr:col>
      <xdr:colOff>203200</xdr:colOff>
      <xdr:row>15</xdr:row>
      <xdr:rowOff>119973</xdr:rowOff>
    </xdr:to>
    <xdr:sp macro="" textlink="">
      <xdr:nvSpPr>
        <xdr:cNvPr id="453" name="フローチャート: 判断 452"/>
        <xdr:cNvSpPr/>
      </xdr:nvSpPr>
      <xdr:spPr>
        <a:xfrm>
          <a:off x="14351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130150</xdr:rowOff>
    </xdr:from>
    <xdr:ext cx="762000" cy="259045"/>
    <xdr:sp macro="" textlink="">
      <xdr:nvSpPr>
        <xdr:cNvPr id="454" name="テキスト ボックス 453"/>
        <xdr:cNvSpPr txBox="1"/>
      </xdr:nvSpPr>
      <xdr:spPr>
        <a:xfrm>
          <a:off x="14020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25485</xdr:rowOff>
    </xdr:from>
    <xdr:to>
      <xdr:col>81</xdr:col>
      <xdr:colOff>95250</xdr:colOff>
      <xdr:row>16</xdr:row>
      <xdr:rowOff>127085</xdr:rowOff>
    </xdr:to>
    <xdr:sp macro="" textlink="">
      <xdr:nvSpPr>
        <xdr:cNvPr id="462" name="楕円 461"/>
        <xdr:cNvSpPr/>
      </xdr:nvSpPr>
      <xdr:spPr>
        <a:xfrm>
          <a:off x="169672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169012</xdr:rowOff>
    </xdr:from>
    <xdr:ext cx="762000" cy="259045"/>
    <xdr:sp macro="" textlink="">
      <xdr:nvSpPr>
        <xdr:cNvPr id="463" name="将来負担の状況該当値テキスト"/>
        <xdr:cNvSpPr txBox="1"/>
      </xdr:nvSpPr>
      <xdr:spPr>
        <a:xfrm>
          <a:off x="17106900" y="27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50419</xdr:rowOff>
    </xdr:from>
    <xdr:to>
      <xdr:col>77</xdr:col>
      <xdr:colOff>95250</xdr:colOff>
      <xdr:row>16</xdr:row>
      <xdr:rowOff>152019</xdr:rowOff>
    </xdr:to>
    <xdr:sp macro="" textlink="">
      <xdr:nvSpPr>
        <xdr:cNvPr id="464" name="楕円 463"/>
        <xdr:cNvSpPr/>
      </xdr:nvSpPr>
      <xdr:spPr>
        <a:xfrm>
          <a:off x="16129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136796</xdr:rowOff>
    </xdr:from>
    <xdr:ext cx="736600" cy="259045"/>
    <xdr:sp macro="" textlink="">
      <xdr:nvSpPr>
        <xdr:cNvPr id="465" name="テキスト ボックス 464"/>
        <xdr:cNvSpPr txBox="1"/>
      </xdr:nvSpPr>
      <xdr:spPr>
        <a:xfrm>
          <a:off x="15798800" y="287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66" name="楕円 465"/>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67" name="テキスト ボックス 466"/>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113961</xdr:rowOff>
    </xdr:from>
    <xdr:to>
      <xdr:col>68</xdr:col>
      <xdr:colOff>203200</xdr:colOff>
      <xdr:row>17</xdr:row>
      <xdr:rowOff>44111</xdr:rowOff>
    </xdr:to>
    <xdr:sp macro="" textlink="">
      <xdr:nvSpPr>
        <xdr:cNvPr id="468" name="楕円 467"/>
        <xdr:cNvSpPr/>
      </xdr:nvSpPr>
      <xdr:spPr>
        <a:xfrm>
          <a:off x="14351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28888</xdr:rowOff>
    </xdr:from>
    <xdr:ext cx="762000" cy="259045"/>
    <xdr:sp macro="" textlink="">
      <xdr:nvSpPr>
        <xdr:cNvPr id="469" name="テキスト ボックス 468"/>
        <xdr:cNvSpPr txBox="1"/>
      </xdr:nvSpPr>
      <xdr:spPr>
        <a:xfrm>
          <a:off x="14020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38227</xdr:rowOff>
    </xdr:from>
    <xdr:to>
      <xdr:col>64</xdr:col>
      <xdr:colOff>152400</xdr:colOff>
      <xdr:row>17</xdr:row>
      <xdr:rowOff>139827</xdr:rowOff>
    </xdr:to>
    <xdr:sp macro="" textlink="">
      <xdr:nvSpPr>
        <xdr:cNvPr id="470" name="楕円 469"/>
        <xdr:cNvSpPr/>
      </xdr:nvSpPr>
      <xdr:spPr>
        <a:xfrm>
          <a:off x="13462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124604</xdr:rowOff>
    </xdr:from>
    <xdr:ext cx="762000" cy="259045"/>
    <xdr:sp macro="" textlink="">
      <xdr:nvSpPr>
        <xdr:cNvPr id="471" name="テキスト ボックス 470"/>
        <xdr:cNvSpPr txBox="1"/>
      </xdr:nvSpPr>
      <xdr:spPr>
        <a:xfrm>
          <a:off x="13131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年度にかけて職員数に大きな変更はない。職員の新陳代謝により、一般職員給が前年度より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億円減、退職者の減により退職手当が約</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億円減少と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、経常収支比率としては前年度より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した。今後も、適切な職員配置と業務の見直し・民営化の促進に取り組む。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39370</xdr:rowOff>
    </xdr:to>
    <xdr:cxnSp macro="">
      <xdr:nvCxnSpPr>
        <xdr:cNvPr id="66" name="直線コネクタ 65"/>
        <xdr:cNvCxnSpPr/>
      </xdr:nvCxnSpPr>
      <xdr:spPr>
        <a:xfrm flipV="1">
          <a:off x="3987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8890</xdr:rowOff>
    </xdr:to>
    <xdr:cxnSp macro="">
      <xdr:nvCxnSpPr>
        <xdr:cNvPr id="72" name="直線コネクタ 71"/>
        <xdr:cNvCxnSpPr/>
      </xdr:nvCxnSpPr>
      <xdr:spPr>
        <a:xfrm>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142240</xdr:rowOff>
    </xdr:to>
    <xdr:cxnSp macro="">
      <xdr:nvCxnSpPr>
        <xdr:cNvPr id="75" name="直線コネクタ 74"/>
        <xdr:cNvCxnSpPr/>
      </xdr:nvCxnSpPr>
      <xdr:spPr>
        <a:xfrm>
          <a:off x="1320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物件費については、前年度より微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経常収支比率もここ数年横ばい、類似団体及び県の平均値と比較しても下回っている。しかし事業の民間委託化に伴い物件費が増加傾向となっており、扶助費及び特別会計への繰出金が年々増加している中、全体の経常収支比率を抑えるためには、物件費を抑制・削減せざるをえない状況であると言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127000</xdr:rowOff>
    </xdr:to>
    <xdr:cxnSp macro="">
      <xdr:nvCxnSpPr>
        <xdr:cNvPr id="127" name="直線コネクタ 126"/>
        <xdr:cNvCxnSpPr/>
      </xdr:nvCxnSpPr>
      <xdr:spPr>
        <a:xfrm flipV="1">
          <a:off x="15671800" y="284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127000</xdr:rowOff>
    </xdr:to>
    <xdr:cxnSp macro="">
      <xdr:nvCxnSpPr>
        <xdr:cNvPr id="130" name="直線コネクタ 129"/>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127000</xdr:rowOff>
    </xdr:to>
    <xdr:cxnSp macro="">
      <xdr:nvCxnSpPr>
        <xdr:cNvPr id="133" name="直線コネクタ 132"/>
        <xdr:cNvCxnSpPr/>
      </xdr:nvCxnSpPr>
      <xdr:spPr>
        <a:xfrm>
          <a:off x="13893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96520</xdr:rowOff>
    </xdr:to>
    <xdr:cxnSp macro="">
      <xdr:nvCxnSpPr>
        <xdr:cNvPr id="136" name="直線コネクタ 135"/>
        <xdr:cNvCxnSpPr/>
      </xdr:nvCxnSpPr>
      <xdr:spPr>
        <a:xfrm flipV="1">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38" name="テキスト ボックス 137"/>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5" name="テキスト ボックス 154"/>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本市財政を圧迫する最も大きな要因であり、類似団体と比較してもワーストに位置する。</a:t>
          </a:r>
          <a:r>
            <a:rPr kumimoji="1" lang="ja-JP" altLang="en-US" sz="1100">
              <a:solidFill>
                <a:schemeClr val="dk1"/>
              </a:solidFill>
              <a:effectLst/>
              <a:latin typeface="+mn-lt"/>
              <a:ea typeface="+mn-ea"/>
              <a:cs typeface="+mn-cs"/>
            </a:rPr>
            <a:t>障がい児通所事業費が</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憶円の増（前年度比＋</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障害者自立支援事業費が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％）となり毎年同程度の割合で増加している。</a:t>
          </a:r>
          <a:r>
            <a:rPr kumimoji="1" lang="ja-JP" altLang="ja-JP" sz="1100">
              <a:solidFill>
                <a:schemeClr val="dk1"/>
              </a:solidFill>
              <a:effectLst/>
              <a:latin typeface="+mn-lt"/>
              <a:ea typeface="+mn-ea"/>
              <a:cs typeface="+mn-cs"/>
            </a:rPr>
            <a:t>保護費等その他の扶助費に係る支出も依然高止まりしており、支出抑制に有効な対策もなく、苦慮している状況である。扶助費の適正な給付を徹底し、市単独で実施している事業についての見直しも視野に入れることで、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115570</xdr:rowOff>
    </xdr:from>
    <xdr:to>
      <xdr:col>24</xdr:col>
      <xdr:colOff>25400</xdr:colOff>
      <xdr:row>61</xdr:row>
      <xdr:rowOff>124714</xdr:rowOff>
    </xdr:to>
    <xdr:cxnSp macro="">
      <xdr:nvCxnSpPr>
        <xdr:cNvPr id="186" name="直線コネクタ 185"/>
        <xdr:cNvCxnSpPr/>
      </xdr:nvCxnSpPr>
      <xdr:spPr>
        <a:xfrm flipV="1">
          <a:off x="3987800" y="10574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124714</xdr:rowOff>
    </xdr:to>
    <xdr:cxnSp macro="">
      <xdr:nvCxnSpPr>
        <xdr:cNvPr id="189" name="直線コネクタ 188"/>
        <xdr:cNvCxnSpPr/>
      </xdr:nvCxnSpPr>
      <xdr:spPr>
        <a:xfrm>
          <a:off x="3098800" y="10528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122428</xdr:rowOff>
    </xdr:from>
    <xdr:to>
      <xdr:col>15</xdr:col>
      <xdr:colOff>98425</xdr:colOff>
      <xdr:row>61</xdr:row>
      <xdr:rowOff>69850</xdr:rowOff>
    </xdr:to>
    <xdr:cxnSp macro="">
      <xdr:nvCxnSpPr>
        <xdr:cNvPr id="192" name="直線コネクタ 191"/>
        <xdr:cNvCxnSpPr/>
      </xdr:nvCxnSpPr>
      <xdr:spPr>
        <a:xfrm>
          <a:off x="2209800" y="104094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122428</xdr:rowOff>
    </xdr:from>
    <xdr:to>
      <xdr:col>11</xdr:col>
      <xdr:colOff>9525</xdr:colOff>
      <xdr:row>60</xdr:row>
      <xdr:rowOff>168148</xdr:rowOff>
    </xdr:to>
    <xdr:cxnSp macro="">
      <xdr:nvCxnSpPr>
        <xdr:cNvPr id="195" name="直線コネクタ 194"/>
        <xdr:cNvCxnSpPr/>
      </xdr:nvCxnSpPr>
      <xdr:spPr>
        <a:xfrm flipV="1">
          <a:off x="1320800" y="10409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126492</xdr:rowOff>
    </xdr:from>
    <xdr:to>
      <xdr:col>11</xdr:col>
      <xdr:colOff>60325</xdr:colOff>
      <xdr:row>57</xdr:row>
      <xdr:rowOff>56642</xdr:rowOff>
    </xdr:to>
    <xdr:sp macro="" textlink="">
      <xdr:nvSpPr>
        <xdr:cNvPr id="196" name="フローチャート: 判断 195"/>
        <xdr:cNvSpPr/>
      </xdr:nvSpPr>
      <xdr:spPr>
        <a:xfrm>
          <a:off x="2159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66819</xdr:rowOff>
    </xdr:from>
    <xdr:ext cx="762000" cy="259045"/>
    <xdr:sp macro="" textlink="">
      <xdr:nvSpPr>
        <xdr:cNvPr id="197" name="テキスト ボックス 196"/>
        <xdr:cNvSpPr txBox="1"/>
      </xdr:nvSpPr>
      <xdr:spPr>
        <a:xfrm>
          <a:off x="1828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64770</xdr:rowOff>
    </xdr:from>
    <xdr:to>
      <xdr:col>24</xdr:col>
      <xdr:colOff>76200</xdr:colOff>
      <xdr:row>61</xdr:row>
      <xdr:rowOff>166370</xdr:rowOff>
    </xdr:to>
    <xdr:sp macro="" textlink="">
      <xdr:nvSpPr>
        <xdr:cNvPr id="205" name="楕円 204"/>
        <xdr:cNvSpPr/>
      </xdr:nvSpPr>
      <xdr:spPr>
        <a:xfrm>
          <a:off x="4775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144797</xdr:rowOff>
    </xdr:from>
    <xdr:ext cx="762000" cy="259045"/>
    <xdr:sp macro="" textlink="">
      <xdr:nvSpPr>
        <xdr:cNvPr id="206" name="扶助費該当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73914</xdr:rowOff>
    </xdr:from>
    <xdr:to>
      <xdr:col>20</xdr:col>
      <xdr:colOff>38100</xdr:colOff>
      <xdr:row>62</xdr:row>
      <xdr:rowOff>4064</xdr:rowOff>
    </xdr:to>
    <xdr:sp macro="" textlink="">
      <xdr:nvSpPr>
        <xdr:cNvPr id="207" name="楕円 206"/>
        <xdr:cNvSpPr/>
      </xdr:nvSpPr>
      <xdr:spPr>
        <a:xfrm>
          <a:off x="3937000" y="1053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160291</xdr:rowOff>
    </xdr:from>
    <xdr:ext cx="736600" cy="259045"/>
    <xdr:sp macro="" textlink="">
      <xdr:nvSpPr>
        <xdr:cNvPr id="208" name="テキスト ボックス 207"/>
        <xdr:cNvSpPr txBox="1"/>
      </xdr:nvSpPr>
      <xdr:spPr>
        <a:xfrm>
          <a:off x="3606800" y="1061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9" name="楕円 208"/>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0" name="テキスト ボックス 209"/>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71628</xdr:rowOff>
    </xdr:from>
    <xdr:to>
      <xdr:col>11</xdr:col>
      <xdr:colOff>60325</xdr:colOff>
      <xdr:row>61</xdr:row>
      <xdr:rowOff>1778</xdr:rowOff>
    </xdr:to>
    <xdr:sp macro="" textlink="">
      <xdr:nvSpPr>
        <xdr:cNvPr id="211" name="楕円 210"/>
        <xdr:cNvSpPr/>
      </xdr:nvSpPr>
      <xdr:spPr>
        <a:xfrm>
          <a:off x="2159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158005</xdr:rowOff>
    </xdr:from>
    <xdr:ext cx="762000" cy="259045"/>
    <xdr:sp macro="" textlink="">
      <xdr:nvSpPr>
        <xdr:cNvPr id="212" name="テキスト ボックス 211"/>
        <xdr:cNvSpPr txBox="1"/>
      </xdr:nvSpPr>
      <xdr:spPr>
        <a:xfrm>
          <a:off x="1828800" y="104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117348</xdr:rowOff>
    </xdr:from>
    <xdr:to>
      <xdr:col>6</xdr:col>
      <xdr:colOff>171450</xdr:colOff>
      <xdr:row>61</xdr:row>
      <xdr:rowOff>47498</xdr:rowOff>
    </xdr:to>
    <xdr:sp macro="" textlink="">
      <xdr:nvSpPr>
        <xdr:cNvPr id="213" name="楕円 212"/>
        <xdr:cNvSpPr/>
      </xdr:nvSpPr>
      <xdr:spPr>
        <a:xfrm>
          <a:off x="1270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32275</xdr:rowOff>
    </xdr:from>
    <xdr:ext cx="762000" cy="259045"/>
    <xdr:sp macro="" textlink="">
      <xdr:nvSpPr>
        <xdr:cNvPr id="214" name="テキスト ボックス 213"/>
        <xdr:cNvSpPr txBox="1"/>
      </xdr:nvSpPr>
      <xdr:spPr>
        <a:xfrm>
          <a:off x="939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を押し上げる要因は特別会計への繰出金である。急速に進む高齢化により、介護保険、後期高齢者医療保険事業への繰出金が年々増加している。医療及び介護の給付抑制に結びつくような健康増進事業に積極的に取り組む。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公共下水道事業においては、国が推進する汚水処理施設の早期概成方針に合わせ整備してきたため繰出金が増大して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本市の財政状況に見合った支出負担を維持できるよう、事業計画の見直しも視野に入れ</a:t>
          </a:r>
          <a:r>
            <a:rPr kumimoji="1" lang="ja-JP" altLang="en-US" sz="1100">
              <a:solidFill>
                <a:schemeClr val="dk1"/>
              </a:solidFill>
              <a:effectLst/>
              <a:latin typeface="+mn-lt"/>
              <a:ea typeface="+mn-ea"/>
              <a:cs typeface="+mn-cs"/>
            </a:rPr>
            <a:t>実施していく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60</xdr:row>
      <xdr:rowOff>81280</xdr:rowOff>
    </xdr:to>
    <xdr:cxnSp macro="">
      <xdr:nvCxnSpPr>
        <xdr:cNvPr id="247" name="直線コネクタ 246"/>
        <xdr:cNvCxnSpPr/>
      </xdr:nvCxnSpPr>
      <xdr:spPr>
        <a:xfrm flipV="1">
          <a:off x="15671800" y="1034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43180</xdr:rowOff>
    </xdr:from>
    <xdr:to>
      <xdr:col>78</xdr:col>
      <xdr:colOff>69850</xdr:colOff>
      <xdr:row>60</xdr:row>
      <xdr:rowOff>81280</xdr:rowOff>
    </xdr:to>
    <xdr:cxnSp macro="">
      <xdr:nvCxnSpPr>
        <xdr:cNvPr id="250" name="直線コネクタ 249"/>
        <xdr:cNvCxnSpPr/>
      </xdr:nvCxnSpPr>
      <xdr:spPr>
        <a:xfrm>
          <a:off x="14782800" y="1033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43180</xdr:rowOff>
    </xdr:to>
    <xdr:cxnSp macro="">
      <xdr:nvCxnSpPr>
        <xdr:cNvPr id="253" name="直線コネクタ 252"/>
        <xdr:cNvCxnSpPr/>
      </xdr:nvCxnSpPr>
      <xdr:spPr>
        <a:xfrm>
          <a:off x="13893800" y="1024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130810</xdr:rowOff>
    </xdr:to>
    <xdr:cxnSp macro="">
      <xdr:nvCxnSpPr>
        <xdr:cNvPr id="256" name="直線コネクタ 255"/>
        <xdr:cNvCxnSpPr/>
      </xdr:nvCxnSpPr>
      <xdr:spPr>
        <a:xfrm>
          <a:off x="13004800" y="1017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7" name="フローチャート: 判断 256"/>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58" name="テキスト ボックス 257"/>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66" name="楕円 265"/>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67"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68" name="楕円 267"/>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69" name="テキスト ボックス 268"/>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0" name="楕円 269"/>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1" name="テキスト ボックス 270"/>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2" name="楕円 271"/>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3" name="テキスト ボックス 272"/>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4" name="楕円 273"/>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5" name="テキスト ボックス 274"/>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類似団体及び県平均を大きく下回っている支出である。過年度還付金等の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により、全体では前年度より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となっているが、歳出全体に対する補助費等の支出割合は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％ほどに過ぎず、本市財政にさほど大きな影響は与えていない。本市に関係する一部事務組合等への負担金が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年度決算額で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億円ほどと、他市町村と比較しても小規模であることが大きな要因である。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34</xdr:row>
      <xdr:rowOff>21844</xdr:rowOff>
    </xdr:to>
    <xdr:cxnSp macro="">
      <xdr:nvCxnSpPr>
        <xdr:cNvPr id="305" name="直線コネクタ 304"/>
        <xdr:cNvCxnSpPr/>
      </xdr:nvCxnSpPr>
      <xdr:spPr>
        <a:xfrm flipV="1">
          <a:off x="15671800" y="58465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21844</xdr:rowOff>
    </xdr:from>
    <xdr:to>
      <xdr:col>78</xdr:col>
      <xdr:colOff>69850</xdr:colOff>
      <xdr:row>34</xdr:row>
      <xdr:rowOff>21844</xdr:rowOff>
    </xdr:to>
    <xdr:cxnSp macro="">
      <xdr:nvCxnSpPr>
        <xdr:cNvPr id="308" name="直線コネクタ 307"/>
        <xdr:cNvCxnSpPr/>
      </xdr:nvCxnSpPr>
      <xdr:spPr>
        <a:xfrm>
          <a:off x="14782800" y="5851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21844</xdr:rowOff>
    </xdr:to>
    <xdr:cxnSp macro="">
      <xdr:nvCxnSpPr>
        <xdr:cNvPr id="311" name="直線コネクタ 310"/>
        <xdr:cNvCxnSpPr/>
      </xdr:nvCxnSpPr>
      <xdr:spPr>
        <a:xfrm>
          <a:off x="13893800" y="5846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xdr:rowOff>
    </xdr:from>
    <xdr:to>
      <xdr:col>69</xdr:col>
      <xdr:colOff>92075</xdr:colOff>
      <xdr:row>34</xdr:row>
      <xdr:rowOff>17272</xdr:rowOff>
    </xdr:to>
    <xdr:cxnSp macro="">
      <xdr:nvCxnSpPr>
        <xdr:cNvPr id="314" name="直線コネクタ 313"/>
        <xdr:cNvCxnSpPr/>
      </xdr:nvCxnSpPr>
      <xdr:spPr>
        <a:xfrm>
          <a:off x="13004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6" name="テキスト ボックス 31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4" name="楕円 323"/>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46499</xdr:rowOff>
    </xdr:from>
    <xdr:ext cx="762000" cy="259045"/>
    <xdr:sp macro="" textlink="">
      <xdr:nvSpPr>
        <xdr:cNvPr id="325" name="補助費等該当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142494</xdr:rowOff>
    </xdr:from>
    <xdr:to>
      <xdr:col>78</xdr:col>
      <xdr:colOff>120650</xdr:colOff>
      <xdr:row>34</xdr:row>
      <xdr:rowOff>72644</xdr:rowOff>
    </xdr:to>
    <xdr:sp macro="" textlink="">
      <xdr:nvSpPr>
        <xdr:cNvPr id="326" name="楕円 325"/>
        <xdr:cNvSpPr/>
      </xdr:nvSpPr>
      <xdr:spPr>
        <a:xfrm>
          <a:off x="15621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82821</xdr:rowOff>
    </xdr:from>
    <xdr:ext cx="736600" cy="259045"/>
    <xdr:sp macro="" textlink="">
      <xdr:nvSpPr>
        <xdr:cNvPr id="327" name="テキスト ボックス 326"/>
        <xdr:cNvSpPr txBox="1"/>
      </xdr:nvSpPr>
      <xdr:spPr>
        <a:xfrm>
          <a:off x="15290800" y="556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142494</xdr:rowOff>
    </xdr:from>
    <xdr:to>
      <xdr:col>74</xdr:col>
      <xdr:colOff>31750</xdr:colOff>
      <xdr:row>34</xdr:row>
      <xdr:rowOff>72644</xdr:rowOff>
    </xdr:to>
    <xdr:sp macro="" textlink="">
      <xdr:nvSpPr>
        <xdr:cNvPr id="328" name="楕円 327"/>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82821</xdr:rowOff>
    </xdr:from>
    <xdr:ext cx="762000" cy="259045"/>
    <xdr:sp macro="" textlink="">
      <xdr:nvSpPr>
        <xdr:cNvPr id="329" name="テキスト ボックス 328"/>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137922</xdr:rowOff>
    </xdr:from>
    <xdr:to>
      <xdr:col>69</xdr:col>
      <xdr:colOff>142875</xdr:colOff>
      <xdr:row>34</xdr:row>
      <xdr:rowOff>68072</xdr:rowOff>
    </xdr:to>
    <xdr:sp macro="" textlink="">
      <xdr:nvSpPr>
        <xdr:cNvPr id="330" name="楕円 329"/>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78249</xdr:rowOff>
    </xdr:from>
    <xdr:ext cx="762000" cy="259045"/>
    <xdr:sp macro="" textlink="">
      <xdr:nvSpPr>
        <xdr:cNvPr id="331" name="テキスト ボックス 330"/>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128778</xdr:rowOff>
    </xdr:from>
    <xdr:to>
      <xdr:col>65</xdr:col>
      <xdr:colOff>53975</xdr:colOff>
      <xdr:row>34</xdr:row>
      <xdr:rowOff>58928</xdr:rowOff>
    </xdr:to>
    <xdr:sp macro="" textlink="">
      <xdr:nvSpPr>
        <xdr:cNvPr id="332" name="楕円 331"/>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69105</xdr:rowOff>
    </xdr:from>
    <xdr:ext cx="762000" cy="259045"/>
    <xdr:sp macro="" textlink="">
      <xdr:nvSpPr>
        <xdr:cNvPr id="333" name="テキスト ボックス 332"/>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事業費の削減と市債発行の抑制に努めた結果、前年度の償還額と比較して、元金が△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億円、利子が△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億円と減少している。</a:t>
          </a:r>
          <a:r>
            <a:rPr kumimoji="1" lang="ja-JP" altLang="en-US" sz="1100">
              <a:solidFill>
                <a:schemeClr val="dk1"/>
              </a:solidFill>
              <a:effectLst/>
              <a:latin typeface="+mn-lt"/>
              <a:ea typeface="+mn-ea"/>
              <a:cs typeface="+mn-cs"/>
            </a:rPr>
            <a:t>しかしながら、近年実施した大型建設事業の元金償還が始まることに伴い、令和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年度以降は増加となる</a:t>
          </a:r>
          <a:r>
            <a:rPr kumimoji="1" lang="ja-JP" altLang="ja-JP" sz="1100">
              <a:solidFill>
                <a:schemeClr val="dk1"/>
              </a:solidFill>
              <a:effectLst/>
              <a:latin typeface="+mn-lt"/>
              <a:ea typeface="+mn-ea"/>
              <a:cs typeface="+mn-cs"/>
            </a:rPr>
            <a:t>見込みであり、地方債の発行と償還のバランスを考慮しながら、事業の取捨選択を厳格に行</a:t>
          </a:r>
          <a:r>
            <a:rPr kumimoji="1" lang="ja-JP" altLang="en-US" sz="1100">
              <a:solidFill>
                <a:schemeClr val="dk1"/>
              </a:solidFill>
              <a:effectLst/>
              <a:latin typeface="+mn-lt"/>
              <a:ea typeface="+mn-ea"/>
              <a:cs typeface="+mn-cs"/>
            </a:rPr>
            <a:t>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63" name="直線コネクタ 362"/>
        <xdr:cNvCxnSpPr/>
      </xdr:nvCxnSpPr>
      <xdr:spPr>
        <a:xfrm flipV="1">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143002</xdr:rowOff>
    </xdr:to>
    <xdr:cxnSp macro="">
      <xdr:nvCxnSpPr>
        <xdr:cNvPr id="366" name="直線コネクタ 365"/>
        <xdr:cNvCxnSpPr/>
      </xdr:nvCxnSpPr>
      <xdr:spPr>
        <a:xfrm flipV="1">
          <a:off x="3098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26415</xdr:rowOff>
    </xdr:to>
    <xdr:cxnSp macro="">
      <xdr:nvCxnSpPr>
        <xdr:cNvPr id="369" name="直線コネクタ 368"/>
        <xdr:cNvCxnSpPr/>
      </xdr:nvCxnSpPr>
      <xdr:spPr>
        <a:xfrm flipV="1">
          <a:off x="2209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145287</xdr:rowOff>
    </xdr:to>
    <xdr:cxnSp macro="">
      <xdr:nvCxnSpPr>
        <xdr:cNvPr id="372" name="直線コネクタ 371"/>
        <xdr:cNvCxnSpPr/>
      </xdr:nvCxnSpPr>
      <xdr:spPr>
        <a:xfrm flipV="1">
          <a:off x="1320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3" name="フローチャート: 判断 37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74" name="テキスト ボックス 373"/>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6" name="楕円 385"/>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7" name="テキスト ボックス 38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8" name="楕円 387"/>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89" name="テキスト ボックス 388"/>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0" name="楕円 389"/>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1" name="テキスト ボックス 390"/>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本市の経常収支比率（総合）は</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％となっており、類似団体と比較しても</a:t>
          </a:r>
          <a:r>
            <a:rPr kumimoji="1" lang="ja-JP" altLang="en-US" sz="1100">
              <a:solidFill>
                <a:schemeClr val="dk1"/>
              </a:solidFill>
              <a:effectLst/>
              <a:latin typeface="+mn-lt"/>
              <a:ea typeface="+mn-ea"/>
              <a:cs typeface="+mn-cs"/>
            </a:rPr>
            <a:t>下位に位置している状況</a:t>
          </a:r>
          <a:r>
            <a:rPr kumimoji="1" lang="ja-JP" altLang="ja-JP" sz="1100">
              <a:solidFill>
                <a:schemeClr val="dk1"/>
              </a:solidFill>
              <a:effectLst/>
              <a:latin typeface="+mn-lt"/>
              <a:ea typeface="+mn-ea"/>
              <a:cs typeface="+mn-cs"/>
            </a:rPr>
            <a:t>である。公債費以外の要素についても、扶助費、その他（繰出金）が経常収支比率を押し上げていることから、類似団体平均より＋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ポイント高い状況であり、扶助費及び繰出金の適正な支出に努めなければならない。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106426</xdr:rowOff>
    </xdr:to>
    <xdr:cxnSp macro="">
      <xdr:nvCxnSpPr>
        <xdr:cNvPr id="422" name="直線コネクタ 421"/>
        <xdr:cNvCxnSpPr/>
      </xdr:nvCxnSpPr>
      <xdr:spPr>
        <a:xfrm flipV="1">
          <a:off x="15671800" y="135869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106426</xdr:rowOff>
    </xdr:to>
    <xdr:cxnSp macro="">
      <xdr:nvCxnSpPr>
        <xdr:cNvPr id="425" name="直線コネクタ 424"/>
        <xdr:cNvCxnSpPr/>
      </xdr:nvCxnSpPr>
      <xdr:spPr>
        <a:xfrm>
          <a:off x="14782800" y="13582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79</xdr:row>
      <xdr:rowOff>37846</xdr:rowOff>
    </xdr:to>
    <xdr:cxnSp macro="">
      <xdr:nvCxnSpPr>
        <xdr:cNvPr id="428" name="直線コネクタ 427"/>
        <xdr:cNvCxnSpPr/>
      </xdr:nvCxnSpPr>
      <xdr:spPr>
        <a:xfrm>
          <a:off x="13893800" y="134223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49276</xdr:rowOff>
    </xdr:to>
    <xdr:cxnSp macro="">
      <xdr:nvCxnSpPr>
        <xdr:cNvPr id="431" name="直線コネクタ 430"/>
        <xdr:cNvCxnSpPr/>
      </xdr:nvCxnSpPr>
      <xdr:spPr>
        <a:xfrm>
          <a:off x="13004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2" name="フローチャート: 判断 431"/>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3" name="テキスト ボックス 432"/>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1" name="楕円 440"/>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2"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3" name="楕円 442"/>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4" name="テキスト ボックス 443"/>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45" name="楕円 444"/>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46" name="テキスト ボックス 445"/>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7" name="楕円 446"/>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48" name="テキスト ボックス 447"/>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49" name="楕円 448"/>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0" name="テキスト ボックス 449"/>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112397</xdr:rowOff>
    </xdr:from>
    <xdr:to>
      <xdr:col>29</xdr:col>
      <xdr:colOff>127000</xdr:colOff>
      <xdr:row>18</xdr:row>
      <xdr:rowOff>130456</xdr:rowOff>
    </xdr:to>
    <xdr:cxnSp macro="">
      <xdr:nvCxnSpPr>
        <xdr:cNvPr id="52" name="直線コネクタ 51"/>
        <xdr:cNvCxnSpPr/>
      </xdr:nvCxnSpPr>
      <xdr:spPr bwMode="auto">
        <a:xfrm flipV="1">
          <a:off x="5003800" y="3246122"/>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130456</xdr:rowOff>
    </xdr:from>
    <xdr:to>
      <xdr:col>26</xdr:col>
      <xdr:colOff>50800</xdr:colOff>
      <xdr:row>18</xdr:row>
      <xdr:rowOff>147242</xdr:rowOff>
    </xdr:to>
    <xdr:cxnSp macro="">
      <xdr:nvCxnSpPr>
        <xdr:cNvPr id="55" name="直線コネクタ 54"/>
        <xdr:cNvCxnSpPr/>
      </xdr:nvCxnSpPr>
      <xdr:spPr bwMode="auto">
        <a:xfrm flipV="1">
          <a:off x="4305300" y="3264181"/>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132873</xdr:rowOff>
    </xdr:from>
    <xdr:to>
      <xdr:col>22</xdr:col>
      <xdr:colOff>114300</xdr:colOff>
      <xdr:row>18</xdr:row>
      <xdr:rowOff>147242</xdr:rowOff>
    </xdr:to>
    <xdr:cxnSp macro="">
      <xdr:nvCxnSpPr>
        <xdr:cNvPr id="58" name="直線コネクタ 57"/>
        <xdr:cNvCxnSpPr/>
      </xdr:nvCxnSpPr>
      <xdr:spPr bwMode="auto">
        <a:xfrm>
          <a:off x="3606800" y="3266598"/>
          <a:ext cx="698500" cy="1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132873</xdr:rowOff>
    </xdr:from>
    <xdr:to>
      <xdr:col>18</xdr:col>
      <xdr:colOff>177800</xdr:colOff>
      <xdr:row>18</xdr:row>
      <xdr:rowOff>134212</xdr:rowOff>
    </xdr:to>
    <xdr:cxnSp macro="">
      <xdr:nvCxnSpPr>
        <xdr:cNvPr id="61" name="直線コネクタ 60"/>
        <xdr:cNvCxnSpPr/>
      </xdr:nvCxnSpPr>
      <xdr:spPr bwMode="auto">
        <a:xfrm flipV="1">
          <a:off x="2908300" y="3266598"/>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153494</xdr:rowOff>
    </xdr:from>
    <xdr:to>
      <xdr:col>19</xdr:col>
      <xdr:colOff>38100</xdr:colOff>
      <xdr:row>18</xdr:row>
      <xdr:rowOff>83644</xdr:rowOff>
    </xdr:to>
    <xdr:sp macro="" textlink="">
      <xdr:nvSpPr>
        <xdr:cNvPr id="62" name="フローチャート: 判断 61"/>
        <xdr:cNvSpPr/>
      </xdr:nvSpPr>
      <xdr:spPr bwMode="auto">
        <a:xfrm>
          <a:off x="3556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93821</xdr:rowOff>
    </xdr:from>
    <xdr:ext cx="762000" cy="259045"/>
    <xdr:sp macro="" textlink="">
      <xdr:nvSpPr>
        <xdr:cNvPr id="63" name="テキスト ボックス 62"/>
        <xdr:cNvSpPr txBox="1"/>
      </xdr:nvSpPr>
      <xdr:spPr>
        <a:xfrm>
          <a:off x="32258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61597</xdr:rowOff>
    </xdr:from>
    <xdr:to>
      <xdr:col>29</xdr:col>
      <xdr:colOff>177800</xdr:colOff>
      <xdr:row>18</xdr:row>
      <xdr:rowOff>163197</xdr:rowOff>
    </xdr:to>
    <xdr:sp macro="" textlink="">
      <xdr:nvSpPr>
        <xdr:cNvPr id="71" name="楕円 70"/>
        <xdr:cNvSpPr/>
      </xdr:nvSpPr>
      <xdr:spPr bwMode="auto">
        <a:xfrm>
          <a:off x="5600700" y="319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33674</xdr:rowOff>
    </xdr:from>
    <xdr:ext cx="762000" cy="259045"/>
    <xdr:sp macro="" textlink="">
      <xdr:nvSpPr>
        <xdr:cNvPr id="72" name="人口1人当たり決算額の推移該当値テキスト130"/>
        <xdr:cNvSpPr txBox="1"/>
      </xdr:nvSpPr>
      <xdr:spPr>
        <a:xfrm>
          <a:off x="5740400" y="31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79656</xdr:rowOff>
    </xdr:from>
    <xdr:to>
      <xdr:col>26</xdr:col>
      <xdr:colOff>101600</xdr:colOff>
      <xdr:row>19</xdr:row>
      <xdr:rowOff>9806</xdr:rowOff>
    </xdr:to>
    <xdr:sp macro="" textlink="">
      <xdr:nvSpPr>
        <xdr:cNvPr id="73" name="楕円 72"/>
        <xdr:cNvSpPr/>
      </xdr:nvSpPr>
      <xdr:spPr bwMode="auto">
        <a:xfrm>
          <a:off x="4953000" y="321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166033</xdr:rowOff>
    </xdr:from>
    <xdr:ext cx="736600" cy="259045"/>
    <xdr:sp macro="" textlink="">
      <xdr:nvSpPr>
        <xdr:cNvPr id="74" name="テキスト ボックス 73"/>
        <xdr:cNvSpPr txBox="1"/>
      </xdr:nvSpPr>
      <xdr:spPr>
        <a:xfrm>
          <a:off x="4622800" y="329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96442</xdr:rowOff>
    </xdr:from>
    <xdr:to>
      <xdr:col>22</xdr:col>
      <xdr:colOff>165100</xdr:colOff>
      <xdr:row>19</xdr:row>
      <xdr:rowOff>26592</xdr:rowOff>
    </xdr:to>
    <xdr:sp macro="" textlink="">
      <xdr:nvSpPr>
        <xdr:cNvPr id="75" name="楕円 74"/>
        <xdr:cNvSpPr/>
      </xdr:nvSpPr>
      <xdr:spPr bwMode="auto">
        <a:xfrm>
          <a:off x="4254500" y="323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11369</xdr:rowOff>
    </xdr:from>
    <xdr:ext cx="762000" cy="259045"/>
    <xdr:sp macro="" textlink="">
      <xdr:nvSpPr>
        <xdr:cNvPr id="76" name="テキスト ボックス 75"/>
        <xdr:cNvSpPr txBox="1"/>
      </xdr:nvSpPr>
      <xdr:spPr>
        <a:xfrm>
          <a:off x="3924300" y="331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82073</xdr:rowOff>
    </xdr:from>
    <xdr:to>
      <xdr:col>19</xdr:col>
      <xdr:colOff>38100</xdr:colOff>
      <xdr:row>19</xdr:row>
      <xdr:rowOff>12223</xdr:rowOff>
    </xdr:to>
    <xdr:sp macro="" textlink="">
      <xdr:nvSpPr>
        <xdr:cNvPr id="77" name="楕円 76"/>
        <xdr:cNvSpPr/>
      </xdr:nvSpPr>
      <xdr:spPr bwMode="auto">
        <a:xfrm>
          <a:off x="3556000" y="321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168450</xdr:rowOff>
    </xdr:from>
    <xdr:ext cx="762000" cy="259045"/>
    <xdr:sp macro="" textlink="">
      <xdr:nvSpPr>
        <xdr:cNvPr id="78" name="テキスト ボックス 77"/>
        <xdr:cNvSpPr txBox="1"/>
      </xdr:nvSpPr>
      <xdr:spPr>
        <a:xfrm>
          <a:off x="3225800" y="330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83412</xdr:rowOff>
    </xdr:from>
    <xdr:to>
      <xdr:col>15</xdr:col>
      <xdr:colOff>101600</xdr:colOff>
      <xdr:row>19</xdr:row>
      <xdr:rowOff>13562</xdr:rowOff>
    </xdr:to>
    <xdr:sp macro="" textlink="">
      <xdr:nvSpPr>
        <xdr:cNvPr id="79" name="楕円 78"/>
        <xdr:cNvSpPr/>
      </xdr:nvSpPr>
      <xdr:spPr bwMode="auto">
        <a:xfrm>
          <a:off x="2857500" y="321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169789</xdr:rowOff>
    </xdr:from>
    <xdr:ext cx="762000" cy="259045"/>
    <xdr:sp macro="" textlink="">
      <xdr:nvSpPr>
        <xdr:cNvPr id="80" name="テキスト ボックス 79"/>
        <xdr:cNvSpPr txBox="1"/>
      </xdr:nvSpPr>
      <xdr:spPr>
        <a:xfrm>
          <a:off x="2527300" y="33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239308</xdr:rowOff>
    </xdr:from>
    <xdr:to>
      <xdr:col>29</xdr:col>
      <xdr:colOff>127000</xdr:colOff>
      <xdr:row>35</xdr:row>
      <xdr:rowOff>315236</xdr:rowOff>
    </xdr:to>
    <xdr:cxnSp macro="">
      <xdr:nvCxnSpPr>
        <xdr:cNvPr id="115" name="直線コネクタ 114"/>
        <xdr:cNvCxnSpPr/>
      </xdr:nvCxnSpPr>
      <xdr:spPr bwMode="auto">
        <a:xfrm>
          <a:off x="5003800" y="6849658"/>
          <a:ext cx="647700" cy="7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148064</xdr:rowOff>
    </xdr:from>
    <xdr:to>
      <xdr:col>26</xdr:col>
      <xdr:colOff>50800</xdr:colOff>
      <xdr:row>35</xdr:row>
      <xdr:rowOff>239308</xdr:rowOff>
    </xdr:to>
    <xdr:cxnSp macro="">
      <xdr:nvCxnSpPr>
        <xdr:cNvPr id="118" name="直線コネクタ 117"/>
        <xdr:cNvCxnSpPr/>
      </xdr:nvCxnSpPr>
      <xdr:spPr bwMode="auto">
        <a:xfrm>
          <a:off x="4305300" y="6758414"/>
          <a:ext cx="698500" cy="9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83827</xdr:rowOff>
    </xdr:from>
    <xdr:to>
      <xdr:col>22</xdr:col>
      <xdr:colOff>114300</xdr:colOff>
      <xdr:row>35</xdr:row>
      <xdr:rowOff>148064</xdr:rowOff>
    </xdr:to>
    <xdr:cxnSp macro="">
      <xdr:nvCxnSpPr>
        <xdr:cNvPr id="121" name="直線コネクタ 120"/>
        <xdr:cNvCxnSpPr/>
      </xdr:nvCxnSpPr>
      <xdr:spPr bwMode="auto">
        <a:xfrm>
          <a:off x="3606800" y="6694177"/>
          <a:ext cx="6985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3752</xdr:rowOff>
    </xdr:from>
    <xdr:to>
      <xdr:col>18</xdr:col>
      <xdr:colOff>177800</xdr:colOff>
      <xdr:row>35</xdr:row>
      <xdr:rowOff>83827</xdr:rowOff>
    </xdr:to>
    <xdr:cxnSp macro="">
      <xdr:nvCxnSpPr>
        <xdr:cNvPr id="124" name="直線コネクタ 123"/>
        <xdr:cNvCxnSpPr/>
      </xdr:nvCxnSpPr>
      <xdr:spPr bwMode="auto">
        <a:xfrm>
          <a:off x="2908300" y="6614102"/>
          <a:ext cx="698500" cy="8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5" name="フローチャート: 判断 124"/>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6" name="テキスト ボックス 125"/>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264436</xdr:rowOff>
    </xdr:from>
    <xdr:to>
      <xdr:col>29</xdr:col>
      <xdr:colOff>177800</xdr:colOff>
      <xdr:row>36</xdr:row>
      <xdr:rowOff>23136</xdr:rowOff>
    </xdr:to>
    <xdr:sp macro="" textlink="">
      <xdr:nvSpPr>
        <xdr:cNvPr id="134" name="楕円 133"/>
        <xdr:cNvSpPr/>
      </xdr:nvSpPr>
      <xdr:spPr bwMode="auto">
        <a:xfrm>
          <a:off x="5600700" y="687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236513</xdr:rowOff>
    </xdr:from>
    <xdr:ext cx="762000" cy="259045"/>
    <xdr:sp macro="" textlink="">
      <xdr:nvSpPr>
        <xdr:cNvPr id="135" name="人口1人当たり決算額の推移該当値テキスト445"/>
        <xdr:cNvSpPr txBox="1"/>
      </xdr:nvSpPr>
      <xdr:spPr>
        <a:xfrm>
          <a:off x="5740400" y="684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188508</xdr:rowOff>
    </xdr:from>
    <xdr:to>
      <xdr:col>26</xdr:col>
      <xdr:colOff>101600</xdr:colOff>
      <xdr:row>35</xdr:row>
      <xdr:rowOff>290108</xdr:rowOff>
    </xdr:to>
    <xdr:sp macro="" textlink="">
      <xdr:nvSpPr>
        <xdr:cNvPr id="136" name="楕円 135"/>
        <xdr:cNvSpPr/>
      </xdr:nvSpPr>
      <xdr:spPr bwMode="auto">
        <a:xfrm>
          <a:off x="4953000" y="67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274885</xdr:rowOff>
    </xdr:from>
    <xdr:ext cx="736600" cy="259045"/>
    <xdr:sp macro="" textlink="">
      <xdr:nvSpPr>
        <xdr:cNvPr id="137" name="テキスト ボックス 136"/>
        <xdr:cNvSpPr txBox="1"/>
      </xdr:nvSpPr>
      <xdr:spPr>
        <a:xfrm>
          <a:off x="4622800" y="6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97264</xdr:rowOff>
    </xdr:from>
    <xdr:to>
      <xdr:col>22</xdr:col>
      <xdr:colOff>165100</xdr:colOff>
      <xdr:row>35</xdr:row>
      <xdr:rowOff>198864</xdr:rowOff>
    </xdr:to>
    <xdr:sp macro="" textlink="">
      <xdr:nvSpPr>
        <xdr:cNvPr id="138" name="楕円 137"/>
        <xdr:cNvSpPr/>
      </xdr:nvSpPr>
      <xdr:spPr bwMode="auto">
        <a:xfrm>
          <a:off x="4254500" y="670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209041</xdr:rowOff>
    </xdr:from>
    <xdr:ext cx="762000" cy="259045"/>
    <xdr:sp macro="" textlink="">
      <xdr:nvSpPr>
        <xdr:cNvPr id="139" name="テキスト ボックス 138"/>
        <xdr:cNvSpPr txBox="1"/>
      </xdr:nvSpPr>
      <xdr:spPr>
        <a:xfrm>
          <a:off x="3924300" y="64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33027</xdr:rowOff>
    </xdr:from>
    <xdr:to>
      <xdr:col>19</xdr:col>
      <xdr:colOff>38100</xdr:colOff>
      <xdr:row>35</xdr:row>
      <xdr:rowOff>134627</xdr:rowOff>
    </xdr:to>
    <xdr:sp macro="" textlink="">
      <xdr:nvSpPr>
        <xdr:cNvPr id="140" name="楕円 139"/>
        <xdr:cNvSpPr/>
      </xdr:nvSpPr>
      <xdr:spPr bwMode="auto">
        <a:xfrm>
          <a:off x="3556000" y="664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144804</xdr:rowOff>
    </xdr:from>
    <xdr:ext cx="762000" cy="259045"/>
    <xdr:sp macro="" textlink="">
      <xdr:nvSpPr>
        <xdr:cNvPr id="141" name="テキスト ボックス 140"/>
        <xdr:cNvSpPr txBox="1"/>
      </xdr:nvSpPr>
      <xdr:spPr>
        <a:xfrm>
          <a:off x="3225800" y="64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295852</xdr:rowOff>
    </xdr:from>
    <xdr:to>
      <xdr:col>15</xdr:col>
      <xdr:colOff>101600</xdr:colOff>
      <xdr:row>35</xdr:row>
      <xdr:rowOff>54552</xdr:rowOff>
    </xdr:to>
    <xdr:sp macro="" textlink="">
      <xdr:nvSpPr>
        <xdr:cNvPr id="142" name="楕円 141"/>
        <xdr:cNvSpPr/>
      </xdr:nvSpPr>
      <xdr:spPr bwMode="auto">
        <a:xfrm>
          <a:off x="2857500" y="656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64729</xdr:rowOff>
    </xdr:from>
    <xdr:ext cx="762000" cy="259045"/>
    <xdr:sp macro="" textlink="">
      <xdr:nvSpPr>
        <xdr:cNvPr id="143" name="テキスト ボックス 142"/>
        <xdr:cNvSpPr txBox="1"/>
      </xdr:nvSpPr>
      <xdr:spPr>
        <a:xfrm>
          <a:off x="2527300" y="633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150330</xdr:rowOff>
    </xdr:from>
    <xdr:to>
      <xdr:col>24</xdr:col>
      <xdr:colOff>63500</xdr:colOff>
      <xdr:row>35</xdr:row>
      <xdr:rowOff>153096</xdr:rowOff>
    </xdr:to>
    <xdr:cxnSp macro="">
      <xdr:nvCxnSpPr>
        <xdr:cNvPr id="59" name="直線コネクタ 58"/>
        <xdr:cNvCxnSpPr/>
      </xdr:nvCxnSpPr>
      <xdr:spPr>
        <a:xfrm flipV="1">
          <a:off x="3797300" y="6151080"/>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148227</xdr:rowOff>
    </xdr:from>
    <xdr:to>
      <xdr:col>19</xdr:col>
      <xdr:colOff>177800</xdr:colOff>
      <xdr:row>35</xdr:row>
      <xdr:rowOff>153096</xdr:rowOff>
    </xdr:to>
    <xdr:cxnSp macro="">
      <xdr:nvCxnSpPr>
        <xdr:cNvPr id="62" name="直線コネクタ 61"/>
        <xdr:cNvCxnSpPr/>
      </xdr:nvCxnSpPr>
      <xdr:spPr>
        <a:xfrm>
          <a:off x="2908300" y="6148977"/>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148227</xdr:rowOff>
    </xdr:from>
    <xdr:to>
      <xdr:col>15</xdr:col>
      <xdr:colOff>50800</xdr:colOff>
      <xdr:row>35</xdr:row>
      <xdr:rowOff>165234</xdr:rowOff>
    </xdr:to>
    <xdr:cxnSp macro="">
      <xdr:nvCxnSpPr>
        <xdr:cNvPr id="65" name="直線コネクタ 64"/>
        <xdr:cNvCxnSpPr/>
      </xdr:nvCxnSpPr>
      <xdr:spPr>
        <a:xfrm flipV="1">
          <a:off x="2019300" y="6148977"/>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165234</xdr:rowOff>
    </xdr:from>
    <xdr:to>
      <xdr:col>10</xdr:col>
      <xdr:colOff>114300</xdr:colOff>
      <xdr:row>35</xdr:row>
      <xdr:rowOff>170035</xdr:rowOff>
    </xdr:to>
    <xdr:cxnSp macro="">
      <xdr:nvCxnSpPr>
        <xdr:cNvPr id="68" name="直線コネクタ 67"/>
        <xdr:cNvCxnSpPr/>
      </xdr:nvCxnSpPr>
      <xdr:spPr>
        <a:xfrm flipV="1">
          <a:off x="1130300" y="616598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17760</xdr:rowOff>
    </xdr:from>
    <xdr:to>
      <xdr:col>10</xdr:col>
      <xdr:colOff>165100</xdr:colOff>
      <xdr:row>36</xdr:row>
      <xdr:rowOff>119360</xdr:rowOff>
    </xdr:to>
    <xdr:sp macro="" textlink="">
      <xdr:nvSpPr>
        <xdr:cNvPr id="69" name="フローチャート: 判断 68"/>
        <xdr:cNvSpPr/>
      </xdr:nvSpPr>
      <xdr:spPr>
        <a:xfrm>
          <a:off x="1968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110487</xdr:rowOff>
    </xdr:from>
    <xdr:ext cx="534377" cy="259045"/>
    <xdr:sp macro="" textlink="">
      <xdr:nvSpPr>
        <xdr:cNvPr id="70" name="テキスト ボックス 69"/>
        <xdr:cNvSpPr txBox="1"/>
      </xdr:nvSpPr>
      <xdr:spPr>
        <a:xfrm>
          <a:off x="1752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99530</xdr:rowOff>
    </xdr:from>
    <xdr:to>
      <xdr:col>24</xdr:col>
      <xdr:colOff>114300</xdr:colOff>
      <xdr:row>36</xdr:row>
      <xdr:rowOff>29680</xdr:rowOff>
    </xdr:to>
    <xdr:sp macro="" textlink="">
      <xdr:nvSpPr>
        <xdr:cNvPr id="78" name="楕円 77"/>
        <xdr:cNvSpPr/>
      </xdr:nvSpPr>
      <xdr:spPr>
        <a:xfrm>
          <a:off x="4584700" y="61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77957</xdr:rowOff>
    </xdr:from>
    <xdr:ext cx="534377" cy="259045"/>
    <xdr:sp macro="" textlink="">
      <xdr:nvSpPr>
        <xdr:cNvPr id="79" name="人件費該当値テキスト"/>
        <xdr:cNvSpPr txBox="1"/>
      </xdr:nvSpPr>
      <xdr:spPr>
        <a:xfrm>
          <a:off x="4686300" y="607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102296</xdr:rowOff>
    </xdr:from>
    <xdr:to>
      <xdr:col>20</xdr:col>
      <xdr:colOff>38100</xdr:colOff>
      <xdr:row>36</xdr:row>
      <xdr:rowOff>32446</xdr:rowOff>
    </xdr:to>
    <xdr:sp macro="" textlink="">
      <xdr:nvSpPr>
        <xdr:cNvPr id="80" name="楕円 79"/>
        <xdr:cNvSpPr/>
      </xdr:nvSpPr>
      <xdr:spPr>
        <a:xfrm>
          <a:off x="3746500" y="61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48973</xdr:rowOff>
    </xdr:from>
    <xdr:ext cx="534377" cy="259045"/>
    <xdr:sp macro="" textlink="">
      <xdr:nvSpPr>
        <xdr:cNvPr id="81" name="テキスト ボックス 80"/>
        <xdr:cNvSpPr txBox="1"/>
      </xdr:nvSpPr>
      <xdr:spPr>
        <a:xfrm>
          <a:off x="3530111" y="58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97427</xdr:rowOff>
    </xdr:from>
    <xdr:to>
      <xdr:col>15</xdr:col>
      <xdr:colOff>101600</xdr:colOff>
      <xdr:row>36</xdr:row>
      <xdr:rowOff>27577</xdr:rowOff>
    </xdr:to>
    <xdr:sp macro="" textlink="">
      <xdr:nvSpPr>
        <xdr:cNvPr id="82" name="楕円 81"/>
        <xdr:cNvSpPr/>
      </xdr:nvSpPr>
      <xdr:spPr>
        <a:xfrm>
          <a:off x="28575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44104</xdr:rowOff>
    </xdr:from>
    <xdr:ext cx="534377" cy="259045"/>
    <xdr:sp macro="" textlink="">
      <xdr:nvSpPr>
        <xdr:cNvPr id="83" name="テキスト ボックス 82"/>
        <xdr:cNvSpPr txBox="1"/>
      </xdr:nvSpPr>
      <xdr:spPr>
        <a:xfrm>
          <a:off x="2641111" y="587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114434</xdr:rowOff>
    </xdr:from>
    <xdr:to>
      <xdr:col>10</xdr:col>
      <xdr:colOff>165100</xdr:colOff>
      <xdr:row>36</xdr:row>
      <xdr:rowOff>44584</xdr:rowOff>
    </xdr:to>
    <xdr:sp macro="" textlink="">
      <xdr:nvSpPr>
        <xdr:cNvPr id="84" name="楕円 83"/>
        <xdr:cNvSpPr/>
      </xdr:nvSpPr>
      <xdr:spPr>
        <a:xfrm>
          <a:off x="1968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61111</xdr:rowOff>
    </xdr:from>
    <xdr:ext cx="534377" cy="259045"/>
    <xdr:sp macro="" textlink="">
      <xdr:nvSpPr>
        <xdr:cNvPr id="85" name="テキスト ボックス 84"/>
        <xdr:cNvSpPr txBox="1"/>
      </xdr:nvSpPr>
      <xdr:spPr>
        <a:xfrm>
          <a:off x="1752111" y="5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119235</xdr:rowOff>
    </xdr:from>
    <xdr:to>
      <xdr:col>6</xdr:col>
      <xdr:colOff>38100</xdr:colOff>
      <xdr:row>36</xdr:row>
      <xdr:rowOff>49385</xdr:rowOff>
    </xdr:to>
    <xdr:sp macro="" textlink="">
      <xdr:nvSpPr>
        <xdr:cNvPr id="86" name="楕円 85"/>
        <xdr:cNvSpPr/>
      </xdr:nvSpPr>
      <xdr:spPr>
        <a:xfrm>
          <a:off x="1079500" y="61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40512</xdr:rowOff>
    </xdr:from>
    <xdr:ext cx="534377" cy="259045"/>
    <xdr:sp macro="" textlink="">
      <xdr:nvSpPr>
        <xdr:cNvPr id="87" name="テキスト ボックス 86"/>
        <xdr:cNvSpPr txBox="1"/>
      </xdr:nvSpPr>
      <xdr:spPr>
        <a:xfrm>
          <a:off x="863111" y="62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59589</xdr:rowOff>
    </xdr:from>
    <xdr:to>
      <xdr:col>24</xdr:col>
      <xdr:colOff>63500</xdr:colOff>
      <xdr:row>57</xdr:row>
      <xdr:rowOff>66231</xdr:rowOff>
    </xdr:to>
    <xdr:cxnSp macro="">
      <xdr:nvCxnSpPr>
        <xdr:cNvPr id="117" name="直線コネクタ 116"/>
        <xdr:cNvCxnSpPr/>
      </xdr:nvCxnSpPr>
      <xdr:spPr>
        <a:xfrm flipV="1">
          <a:off x="3797300" y="9660789"/>
          <a:ext cx="8382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66231</xdr:rowOff>
    </xdr:from>
    <xdr:to>
      <xdr:col>19</xdr:col>
      <xdr:colOff>177800</xdr:colOff>
      <xdr:row>57</xdr:row>
      <xdr:rowOff>88316</xdr:rowOff>
    </xdr:to>
    <xdr:cxnSp macro="">
      <xdr:nvCxnSpPr>
        <xdr:cNvPr id="120" name="直線コネクタ 119"/>
        <xdr:cNvCxnSpPr/>
      </xdr:nvCxnSpPr>
      <xdr:spPr>
        <a:xfrm flipV="1">
          <a:off x="2908300" y="9838881"/>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88316</xdr:rowOff>
    </xdr:from>
    <xdr:to>
      <xdr:col>15</xdr:col>
      <xdr:colOff>50800</xdr:colOff>
      <xdr:row>57</xdr:row>
      <xdr:rowOff>94018</xdr:rowOff>
    </xdr:to>
    <xdr:cxnSp macro="">
      <xdr:nvCxnSpPr>
        <xdr:cNvPr id="123" name="直線コネクタ 122"/>
        <xdr:cNvCxnSpPr/>
      </xdr:nvCxnSpPr>
      <xdr:spPr>
        <a:xfrm flipV="1">
          <a:off x="2019300" y="986096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68809</xdr:rowOff>
    </xdr:from>
    <xdr:to>
      <xdr:col>10</xdr:col>
      <xdr:colOff>114300</xdr:colOff>
      <xdr:row>57</xdr:row>
      <xdr:rowOff>94018</xdr:rowOff>
    </xdr:to>
    <xdr:cxnSp macro="">
      <xdr:nvCxnSpPr>
        <xdr:cNvPr id="126" name="直線コネクタ 125"/>
        <xdr:cNvCxnSpPr/>
      </xdr:nvCxnSpPr>
      <xdr:spPr>
        <a:xfrm>
          <a:off x="1130300" y="9841459"/>
          <a:ext cx="8890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27" name="フローチャート: 判断 126"/>
        <xdr:cNvSpPr/>
      </xdr:nvSpPr>
      <xdr:spPr>
        <a:xfrm>
          <a:off x="1968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19067</xdr:rowOff>
    </xdr:from>
    <xdr:ext cx="534377" cy="259045"/>
    <xdr:sp macro="" textlink="">
      <xdr:nvSpPr>
        <xdr:cNvPr id="128" name="テキスト ボックス 127"/>
        <xdr:cNvSpPr txBox="1"/>
      </xdr:nvSpPr>
      <xdr:spPr>
        <a:xfrm>
          <a:off x="1752111" y="99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8789</xdr:rowOff>
    </xdr:from>
    <xdr:to>
      <xdr:col>24</xdr:col>
      <xdr:colOff>114300</xdr:colOff>
      <xdr:row>56</xdr:row>
      <xdr:rowOff>110389</xdr:rowOff>
    </xdr:to>
    <xdr:sp macro="" textlink="">
      <xdr:nvSpPr>
        <xdr:cNvPr id="136" name="楕円 135"/>
        <xdr:cNvSpPr/>
      </xdr:nvSpPr>
      <xdr:spPr>
        <a:xfrm>
          <a:off x="4584700" y="96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31666</xdr:rowOff>
    </xdr:from>
    <xdr:ext cx="534377" cy="259045"/>
    <xdr:sp macro="" textlink="">
      <xdr:nvSpPr>
        <xdr:cNvPr id="137" name="物件費該当値テキスト"/>
        <xdr:cNvSpPr txBox="1"/>
      </xdr:nvSpPr>
      <xdr:spPr>
        <a:xfrm>
          <a:off x="4686300" y="94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15431</xdr:rowOff>
    </xdr:from>
    <xdr:to>
      <xdr:col>20</xdr:col>
      <xdr:colOff>38100</xdr:colOff>
      <xdr:row>57</xdr:row>
      <xdr:rowOff>117031</xdr:rowOff>
    </xdr:to>
    <xdr:sp macro="" textlink="">
      <xdr:nvSpPr>
        <xdr:cNvPr id="138" name="楕円 137"/>
        <xdr:cNvSpPr/>
      </xdr:nvSpPr>
      <xdr:spPr>
        <a:xfrm>
          <a:off x="3746500" y="97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108158</xdr:rowOff>
    </xdr:from>
    <xdr:ext cx="534377" cy="259045"/>
    <xdr:sp macro="" textlink="">
      <xdr:nvSpPr>
        <xdr:cNvPr id="139" name="テキスト ボックス 138"/>
        <xdr:cNvSpPr txBox="1"/>
      </xdr:nvSpPr>
      <xdr:spPr>
        <a:xfrm>
          <a:off x="3530111" y="98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37516</xdr:rowOff>
    </xdr:from>
    <xdr:to>
      <xdr:col>15</xdr:col>
      <xdr:colOff>101600</xdr:colOff>
      <xdr:row>57</xdr:row>
      <xdr:rowOff>139116</xdr:rowOff>
    </xdr:to>
    <xdr:sp macro="" textlink="">
      <xdr:nvSpPr>
        <xdr:cNvPr id="140" name="楕円 139"/>
        <xdr:cNvSpPr/>
      </xdr:nvSpPr>
      <xdr:spPr>
        <a:xfrm>
          <a:off x="2857500" y="98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130243</xdr:rowOff>
    </xdr:from>
    <xdr:ext cx="534377" cy="259045"/>
    <xdr:sp macro="" textlink="">
      <xdr:nvSpPr>
        <xdr:cNvPr id="141" name="テキスト ボックス 140"/>
        <xdr:cNvSpPr txBox="1"/>
      </xdr:nvSpPr>
      <xdr:spPr>
        <a:xfrm>
          <a:off x="2641111" y="99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43218</xdr:rowOff>
    </xdr:from>
    <xdr:to>
      <xdr:col>10</xdr:col>
      <xdr:colOff>165100</xdr:colOff>
      <xdr:row>57</xdr:row>
      <xdr:rowOff>144818</xdr:rowOff>
    </xdr:to>
    <xdr:sp macro="" textlink="">
      <xdr:nvSpPr>
        <xdr:cNvPr id="142" name="楕円 141"/>
        <xdr:cNvSpPr/>
      </xdr:nvSpPr>
      <xdr:spPr>
        <a:xfrm>
          <a:off x="1968500" y="98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161345</xdr:rowOff>
    </xdr:from>
    <xdr:ext cx="534377" cy="259045"/>
    <xdr:sp macro="" textlink="">
      <xdr:nvSpPr>
        <xdr:cNvPr id="143" name="テキスト ボックス 142"/>
        <xdr:cNvSpPr txBox="1"/>
      </xdr:nvSpPr>
      <xdr:spPr>
        <a:xfrm>
          <a:off x="1752111" y="95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18009</xdr:rowOff>
    </xdr:from>
    <xdr:to>
      <xdr:col>6</xdr:col>
      <xdr:colOff>38100</xdr:colOff>
      <xdr:row>57</xdr:row>
      <xdr:rowOff>119609</xdr:rowOff>
    </xdr:to>
    <xdr:sp macro="" textlink="">
      <xdr:nvSpPr>
        <xdr:cNvPr id="144" name="楕円 143"/>
        <xdr:cNvSpPr/>
      </xdr:nvSpPr>
      <xdr:spPr>
        <a:xfrm>
          <a:off x="1079500" y="97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110736</xdr:rowOff>
    </xdr:from>
    <xdr:ext cx="534377" cy="259045"/>
    <xdr:sp macro="" textlink="">
      <xdr:nvSpPr>
        <xdr:cNvPr id="145" name="テキスト ボックス 144"/>
        <xdr:cNvSpPr txBox="1"/>
      </xdr:nvSpPr>
      <xdr:spPr>
        <a:xfrm>
          <a:off x="863111" y="9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148844</xdr:rowOff>
    </xdr:from>
    <xdr:to>
      <xdr:col>24</xdr:col>
      <xdr:colOff>63500</xdr:colOff>
      <xdr:row>76</xdr:row>
      <xdr:rowOff>166979</xdr:rowOff>
    </xdr:to>
    <xdr:cxnSp macro="">
      <xdr:nvCxnSpPr>
        <xdr:cNvPr id="174" name="直線コネクタ 173"/>
        <xdr:cNvCxnSpPr/>
      </xdr:nvCxnSpPr>
      <xdr:spPr>
        <a:xfrm flipV="1">
          <a:off x="3797300" y="13179044"/>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118363</xdr:rowOff>
    </xdr:from>
    <xdr:to>
      <xdr:col>19</xdr:col>
      <xdr:colOff>177800</xdr:colOff>
      <xdr:row>76</xdr:row>
      <xdr:rowOff>166979</xdr:rowOff>
    </xdr:to>
    <xdr:cxnSp macro="">
      <xdr:nvCxnSpPr>
        <xdr:cNvPr id="177" name="直線コネクタ 176"/>
        <xdr:cNvCxnSpPr/>
      </xdr:nvCxnSpPr>
      <xdr:spPr>
        <a:xfrm>
          <a:off x="2908300" y="13148563"/>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118363</xdr:rowOff>
    </xdr:from>
    <xdr:to>
      <xdr:col>15</xdr:col>
      <xdr:colOff>50800</xdr:colOff>
      <xdr:row>76</xdr:row>
      <xdr:rowOff>126364</xdr:rowOff>
    </xdr:to>
    <xdr:cxnSp macro="">
      <xdr:nvCxnSpPr>
        <xdr:cNvPr id="180" name="直線コネクタ 179"/>
        <xdr:cNvCxnSpPr/>
      </xdr:nvCxnSpPr>
      <xdr:spPr>
        <a:xfrm flipV="1">
          <a:off x="2019300" y="131485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126364</xdr:rowOff>
    </xdr:from>
    <xdr:to>
      <xdr:col>10</xdr:col>
      <xdr:colOff>114300</xdr:colOff>
      <xdr:row>76</xdr:row>
      <xdr:rowOff>162179</xdr:rowOff>
    </xdr:to>
    <xdr:cxnSp macro="">
      <xdr:nvCxnSpPr>
        <xdr:cNvPr id="183" name="直線コネクタ 182"/>
        <xdr:cNvCxnSpPr/>
      </xdr:nvCxnSpPr>
      <xdr:spPr>
        <a:xfrm flipV="1">
          <a:off x="1130300" y="13156564"/>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79680</xdr:rowOff>
    </xdr:from>
    <xdr:to>
      <xdr:col>10</xdr:col>
      <xdr:colOff>165100</xdr:colOff>
      <xdr:row>78</xdr:row>
      <xdr:rowOff>9830</xdr:rowOff>
    </xdr:to>
    <xdr:sp macro="" textlink="">
      <xdr:nvSpPr>
        <xdr:cNvPr id="184" name="フローチャート: 判断 183"/>
        <xdr:cNvSpPr/>
      </xdr:nvSpPr>
      <xdr:spPr>
        <a:xfrm>
          <a:off x="19685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957</xdr:rowOff>
    </xdr:from>
    <xdr:ext cx="469744" cy="259045"/>
    <xdr:sp macro="" textlink="">
      <xdr:nvSpPr>
        <xdr:cNvPr id="185" name="テキスト ボックス 184"/>
        <xdr:cNvSpPr txBox="1"/>
      </xdr:nvSpPr>
      <xdr:spPr>
        <a:xfrm>
          <a:off x="1784428" y="1337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98044</xdr:rowOff>
    </xdr:from>
    <xdr:to>
      <xdr:col>24</xdr:col>
      <xdr:colOff>114300</xdr:colOff>
      <xdr:row>77</xdr:row>
      <xdr:rowOff>28194</xdr:rowOff>
    </xdr:to>
    <xdr:sp macro="" textlink="">
      <xdr:nvSpPr>
        <xdr:cNvPr id="193" name="楕円 192"/>
        <xdr:cNvSpPr/>
      </xdr:nvSpPr>
      <xdr:spPr>
        <a:xfrm>
          <a:off x="45847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120921</xdr:rowOff>
    </xdr:from>
    <xdr:ext cx="469744" cy="259045"/>
    <xdr:sp macro="" textlink="">
      <xdr:nvSpPr>
        <xdr:cNvPr id="194" name="維持補修費該当値テキスト"/>
        <xdr:cNvSpPr txBox="1"/>
      </xdr:nvSpPr>
      <xdr:spPr>
        <a:xfrm>
          <a:off x="4686300" y="1297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116179</xdr:rowOff>
    </xdr:from>
    <xdr:to>
      <xdr:col>20</xdr:col>
      <xdr:colOff>38100</xdr:colOff>
      <xdr:row>77</xdr:row>
      <xdr:rowOff>46329</xdr:rowOff>
    </xdr:to>
    <xdr:sp macro="" textlink="">
      <xdr:nvSpPr>
        <xdr:cNvPr id="195" name="楕円 194"/>
        <xdr:cNvSpPr/>
      </xdr:nvSpPr>
      <xdr:spPr>
        <a:xfrm>
          <a:off x="3746500" y="131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62857</xdr:rowOff>
    </xdr:from>
    <xdr:ext cx="469744" cy="259045"/>
    <xdr:sp macro="" textlink="">
      <xdr:nvSpPr>
        <xdr:cNvPr id="196" name="テキスト ボックス 195"/>
        <xdr:cNvSpPr txBox="1"/>
      </xdr:nvSpPr>
      <xdr:spPr>
        <a:xfrm>
          <a:off x="3562428" y="1292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67563</xdr:rowOff>
    </xdr:from>
    <xdr:to>
      <xdr:col>15</xdr:col>
      <xdr:colOff>101600</xdr:colOff>
      <xdr:row>76</xdr:row>
      <xdr:rowOff>169163</xdr:rowOff>
    </xdr:to>
    <xdr:sp macro="" textlink="">
      <xdr:nvSpPr>
        <xdr:cNvPr id="197" name="楕円 196"/>
        <xdr:cNvSpPr/>
      </xdr:nvSpPr>
      <xdr:spPr>
        <a:xfrm>
          <a:off x="2857500" y="130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14241</xdr:rowOff>
    </xdr:from>
    <xdr:ext cx="469744" cy="259045"/>
    <xdr:sp macro="" textlink="">
      <xdr:nvSpPr>
        <xdr:cNvPr id="198" name="テキスト ボックス 197"/>
        <xdr:cNvSpPr txBox="1"/>
      </xdr:nvSpPr>
      <xdr:spPr>
        <a:xfrm>
          <a:off x="2673428" y="128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75564</xdr:rowOff>
    </xdr:from>
    <xdr:to>
      <xdr:col>10</xdr:col>
      <xdr:colOff>165100</xdr:colOff>
      <xdr:row>77</xdr:row>
      <xdr:rowOff>5714</xdr:rowOff>
    </xdr:to>
    <xdr:sp macro="" textlink="">
      <xdr:nvSpPr>
        <xdr:cNvPr id="199" name="楕円 198"/>
        <xdr:cNvSpPr/>
      </xdr:nvSpPr>
      <xdr:spPr>
        <a:xfrm>
          <a:off x="1968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22242</xdr:rowOff>
    </xdr:from>
    <xdr:ext cx="469744" cy="259045"/>
    <xdr:sp macro="" textlink="">
      <xdr:nvSpPr>
        <xdr:cNvPr id="200" name="テキスト ボックス 199"/>
        <xdr:cNvSpPr txBox="1"/>
      </xdr:nvSpPr>
      <xdr:spPr>
        <a:xfrm>
          <a:off x="1784428" y="1288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111379</xdr:rowOff>
    </xdr:from>
    <xdr:to>
      <xdr:col>6</xdr:col>
      <xdr:colOff>38100</xdr:colOff>
      <xdr:row>77</xdr:row>
      <xdr:rowOff>41529</xdr:rowOff>
    </xdr:to>
    <xdr:sp macro="" textlink="">
      <xdr:nvSpPr>
        <xdr:cNvPr id="201" name="楕円 200"/>
        <xdr:cNvSpPr/>
      </xdr:nvSpPr>
      <xdr:spPr>
        <a:xfrm>
          <a:off x="1079500" y="131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58056</xdr:rowOff>
    </xdr:from>
    <xdr:ext cx="469744" cy="259045"/>
    <xdr:sp macro="" textlink="">
      <xdr:nvSpPr>
        <xdr:cNvPr id="202" name="テキスト ボックス 201"/>
        <xdr:cNvSpPr txBox="1"/>
      </xdr:nvSpPr>
      <xdr:spPr>
        <a:xfrm>
          <a:off x="895428" y="1291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130530</xdr:rowOff>
    </xdr:from>
    <xdr:to>
      <xdr:col>24</xdr:col>
      <xdr:colOff>63500</xdr:colOff>
      <xdr:row>89</xdr:row>
      <xdr:rowOff>153391</xdr:rowOff>
    </xdr:to>
    <xdr:cxnSp macro="">
      <xdr:nvCxnSpPr>
        <xdr:cNvPr id="232" name="直線コネクタ 231"/>
        <xdr:cNvCxnSpPr/>
      </xdr:nvCxnSpPr>
      <xdr:spPr>
        <a:xfrm flipV="1">
          <a:off x="3797300" y="1538958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125552</xdr:rowOff>
    </xdr:from>
    <xdr:to>
      <xdr:col>19</xdr:col>
      <xdr:colOff>177800</xdr:colOff>
      <xdr:row>89</xdr:row>
      <xdr:rowOff>153391</xdr:rowOff>
    </xdr:to>
    <xdr:cxnSp macro="">
      <xdr:nvCxnSpPr>
        <xdr:cNvPr id="235" name="直線コネクタ 234"/>
        <xdr:cNvCxnSpPr/>
      </xdr:nvCxnSpPr>
      <xdr:spPr>
        <a:xfrm>
          <a:off x="2908300" y="15384602"/>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125552</xdr:rowOff>
    </xdr:from>
    <xdr:to>
      <xdr:col>15</xdr:col>
      <xdr:colOff>50800</xdr:colOff>
      <xdr:row>90</xdr:row>
      <xdr:rowOff>82841</xdr:rowOff>
    </xdr:to>
    <xdr:cxnSp macro="">
      <xdr:nvCxnSpPr>
        <xdr:cNvPr id="238" name="直線コネクタ 237"/>
        <xdr:cNvCxnSpPr/>
      </xdr:nvCxnSpPr>
      <xdr:spPr>
        <a:xfrm flipV="1">
          <a:off x="2019300" y="15384602"/>
          <a:ext cx="8890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82841</xdr:rowOff>
    </xdr:from>
    <xdr:to>
      <xdr:col>10</xdr:col>
      <xdr:colOff>114300</xdr:colOff>
      <xdr:row>90</xdr:row>
      <xdr:rowOff>155905</xdr:rowOff>
    </xdr:to>
    <xdr:cxnSp macro="">
      <xdr:nvCxnSpPr>
        <xdr:cNvPr id="241" name="直線コネクタ 240"/>
        <xdr:cNvCxnSpPr/>
      </xdr:nvCxnSpPr>
      <xdr:spPr>
        <a:xfrm flipV="1">
          <a:off x="1130300" y="15513341"/>
          <a:ext cx="889000" cy="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143790</xdr:rowOff>
    </xdr:from>
    <xdr:to>
      <xdr:col>10</xdr:col>
      <xdr:colOff>165100</xdr:colOff>
      <xdr:row>95</xdr:row>
      <xdr:rowOff>73940</xdr:rowOff>
    </xdr:to>
    <xdr:sp macro="" textlink="">
      <xdr:nvSpPr>
        <xdr:cNvPr id="242" name="フローチャート: 判断 241"/>
        <xdr:cNvSpPr/>
      </xdr:nvSpPr>
      <xdr:spPr>
        <a:xfrm>
          <a:off x="1968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65067</xdr:rowOff>
    </xdr:from>
    <xdr:ext cx="534377" cy="259045"/>
    <xdr:sp macro="" textlink="">
      <xdr:nvSpPr>
        <xdr:cNvPr id="243" name="テキスト ボックス 242"/>
        <xdr:cNvSpPr txBox="1"/>
      </xdr:nvSpPr>
      <xdr:spPr>
        <a:xfrm>
          <a:off x="1752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79730</xdr:rowOff>
    </xdr:from>
    <xdr:to>
      <xdr:col>24</xdr:col>
      <xdr:colOff>114300</xdr:colOff>
      <xdr:row>90</xdr:row>
      <xdr:rowOff>9880</xdr:rowOff>
    </xdr:to>
    <xdr:sp macro="" textlink="">
      <xdr:nvSpPr>
        <xdr:cNvPr id="251" name="楕円 250"/>
        <xdr:cNvSpPr/>
      </xdr:nvSpPr>
      <xdr:spPr>
        <a:xfrm>
          <a:off x="4584700" y="153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32757</xdr:rowOff>
    </xdr:from>
    <xdr:ext cx="599010" cy="259045"/>
    <xdr:sp macro="" textlink="">
      <xdr:nvSpPr>
        <xdr:cNvPr id="252" name="扶助費該当値テキスト"/>
        <xdr:cNvSpPr txBox="1"/>
      </xdr:nvSpPr>
      <xdr:spPr>
        <a:xfrm>
          <a:off x="4686300" y="1529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102591</xdr:rowOff>
    </xdr:from>
    <xdr:to>
      <xdr:col>20</xdr:col>
      <xdr:colOff>38100</xdr:colOff>
      <xdr:row>90</xdr:row>
      <xdr:rowOff>32741</xdr:rowOff>
    </xdr:to>
    <xdr:sp macro="" textlink="">
      <xdr:nvSpPr>
        <xdr:cNvPr id="253" name="楕円 252"/>
        <xdr:cNvSpPr/>
      </xdr:nvSpPr>
      <xdr:spPr>
        <a:xfrm>
          <a:off x="3746500" y="153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49268</xdr:rowOff>
    </xdr:from>
    <xdr:ext cx="599010" cy="259045"/>
    <xdr:sp macro="" textlink="">
      <xdr:nvSpPr>
        <xdr:cNvPr id="254" name="テキスト ボックス 253"/>
        <xdr:cNvSpPr txBox="1"/>
      </xdr:nvSpPr>
      <xdr:spPr>
        <a:xfrm>
          <a:off x="3497795" y="1513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74752</xdr:rowOff>
    </xdr:from>
    <xdr:to>
      <xdr:col>15</xdr:col>
      <xdr:colOff>101600</xdr:colOff>
      <xdr:row>90</xdr:row>
      <xdr:rowOff>4902</xdr:rowOff>
    </xdr:to>
    <xdr:sp macro="" textlink="">
      <xdr:nvSpPr>
        <xdr:cNvPr id="255" name="楕円 254"/>
        <xdr:cNvSpPr/>
      </xdr:nvSpPr>
      <xdr:spPr>
        <a:xfrm>
          <a:off x="2857500" y="153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21429</xdr:rowOff>
    </xdr:from>
    <xdr:ext cx="599010" cy="259045"/>
    <xdr:sp macro="" textlink="">
      <xdr:nvSpPr>
        <xdr:cNvPr id="256" name="テキスト ボックス 255"/>
        <xdr:cNvSpPr txBox="1"/>
      </xdr:nvSpPr>
      <xdr:spPr>
        <a:xfrm>
          <a:off x="2608795" y="1510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32041</xdr:rowOff>
    </xdr:from>
    <xdr:to>
      <xdr:col>10</xdr:col>
      <xdr:colOff>165100</xdr:colOff>
      <xdr:row>90</xdr:row>
      <xdr:rowOff>133641</xdr:rowOff>
    </xdr:to>
    <xdr:sp macro="" textlink="">
      <xdr:nvSpPr>
        <xdr:cNvPr id="257" name="楕円 256"/>
        <xdr:cNvSpPr/>
      </xdr:nvSpPr>
      <xdr:spPr>
        <a:xfrm>
          <a:off x="1968500" y="15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150168</xdr:rowOff>
    </xdr:from>
    <xdr:ext cx="599010" cy="259045"/>
    <xdr:sp macro="" textlink="">
      <xdr:nvSpPr>
        <xdr:cNvPr id="258" name="テキスト ボックス 257"/>
        <xdr:cNvSpPr txBox="1"/>
      </xdr:nvSpPr>
      <xdr:spPr>
        <a:xfrm>
          <a:off x="1719795" y="1523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105105</xdr:rowOff>
    </xdr:from>
    <xdr:to>
      <xdr:col>6</xdr:col>
      <xdr:colOff>38100</xdr:colOff>
      <xdr:row>91</xdr:row>
      <xdr:rowOff>35255</xdr:rowOff>
    </xdr:to>
    <xdr:sp macro="" textlink="">
      <xdr:nvSpPr>
        <xdr:cNvPr id="259" name="楕円 258"/>
        <xdr:cNvSpPr/>
      </xdr:nvSpPr>
      <xdr:spPr>
        <a:xfrm>
          <a:off x="1079500" y="15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51782</xdr:rowOff>
    </xdr:from>
    <xdr:ext cx="599010" cy="259045"/>
    <xdr:sp macro="" textlink="">
      <xdr:nvSpPr>
        <xdr:cNvPr id="260" name="テキスト ボックス 259"/>
        <xdr:cNvSpPr txBox="1"/>
      </xdr:nvSpPr>
      <xdr:spPr>
        <a:xfrm>
          <a:off x="830795" y="1531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119724</xdr:rowOff>
    </xdr:from>
    <xdr:to>
      <xdr:col>55</xdr:col>
      <xdr:colOff>0</xdr:colOff>
      <xdr:row>38</xdr:row>
      <xdr:rowOff>141856</xdr:rowOff>
    </xdr:to>
    <xdr:cxnSp macro="">
      <xdr:nvCxnSpPr>
        <xdr:cNvPr id="291" name="直線コネクタ 290"/>
        <xdr:cNvCxnSpPr/>
      </xdr:nvCxnSpPr>
      <xdr:spPr>
        <a:xfrm>
          <a:off x="9639300" y="6634824"/>
          <a:ext cx="8382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119724</xdr:rowOff>
    </xdr:from>
    <xdr:to>
      <xdr:col>50</xdr:col>
      <xdr:colOff>114300</xdr:colOff>
      <xdr:row>38</xdr:row>
      <xdr:rowOff>135988</xdr:rowOff>
    </xdr:to>
    <xdr:cxnSp macro="">
      <xdr:nvCxnSpPr>
        <xdr:cNvPr id="294" name="直線コネクタ 293"/>
        <xdr:cNvCxnSpPr/>
      </xdr:nvCxnSpPr>
      <xdr:spPr>
        <a:xfrm flipV="1">
          <a:off x="8750300" y="6634824"/>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124678</xdr:rowOff>
    </xdr:from>
    <xdr:to>
      <xdr:col>45</xdr:col>
      <xdr:colOff>177800</xdr:colOff>
      <xdr:row>38</xdr:row>
      <xdr:rowOff>135988</xdr:rowOff>
    </xdr:to>
    <xdr:cxnSp macro="">
      <xdr:nvCxnSpPr>
        <xdr:cNvPr id="297" name="直線コネクタ 296"/>
        <xdr:cNvCxnSpPr/>
      </xdr:nvCxnSpPr>
      <xdr:spPr>
        <a:xfrm>
          <a:off x="7861300" y="6639778"/>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124678</xdr:rowOff>
    </xdr:from>
    <xdr:to>
      <xdr:col>41</xdr:col>
      <xdr:colOff>50800</xdr:colOff>
      <xdr:row>38</xdr:row>
      <xdr:rowOff>141670</xdr:rowOff>
    </xdr:to>
    <xdr:cxnSp macro="">
      <xdr:nvCxnSpPr>
        <xdr:cNvPr id="300" name="直線コネクタ 299"/>
        <xdr:cNvCxnSpPr/>
      </xdr:nvCxnSpPr>
      <xdr:spPr>
        <a:xfrm flipV="1">
          <a:off x="6972300" y="663977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157524</xdr:rowOff>
    </xdr:from>
    <xdr:to>
      <xdr:col>41</xdr:col>
      <xdr:colOff>101600</xdr:colOff>
      <xdr:row>37</xdr:row>
      <xdr:rowOff>87674</xdr:rowOff>
    </xdr:to>
    <xdr:sp macro="" textlink="">
      <xdr:nvSpPr>
        <xdr:cNvPr id="301" name="フローチャート: 判断 300"/>
        <xdr:cNvSpPr/>
      </xdr:nvSpPr>
      <xdr:spPr>
        <a:xfrm>
          <a:off x="7810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104201</xdr:rowOff>
    </xdr:from>
    <xdr:ext cx="534377" cy="259045"/>
    <xdr:sp macro="" textlink="">
      <xdr:nvSpPr>
        <xdr:cNvPr id="302" name="テキスト ボックス 301"/>
        <xdr:cNvSpPr txBox="1"/>
      </xdr:nvSpPr>
      <xdr:spPr>
        <a:xfrm>
          <a:off x="7594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91056</xdr:rowOff>
    </xdr:from>
    <xdr:to>
      <xdr:col>55</xdr:col>
      <xdr:colOff>50800</xdr:colOff>
      <xdr:row>39</xdr:row>
      <xdr:rowOff>21206</xdr:rowOff>
    </xdr:to>
    <xdr:sp macro="" textlink="">
      <xdr:nvSpPr>
        <xdr:cNvPr id="310" name="楕円 309"/>
        <xdr:cNvSpPr/>
      </xdr:nvSpPr>
      <xdr:spPr>
        <a:xfrm>
          <a:off x="10426700" y="66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5983</xdr:rowOff>
    </xdr:from>
    <xdr:ext cx="534377" cy="259045"/>
    <xdr:sp macro="" textlink="">
      <xdr:nvSpPr>
        <xdr:cNvPr id="311" name="補助費等該当値テキスト"/>
        <xdr:cNvSpPr txBox="1"/>
      </xdr:nvSpPr>
      <xdr:spPr>
        <a:xfrm>
          <a:off x="10528300" y="65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68924</xdr:rowOff>
    </xdr:from>
    <xdr:to>
      <xdr:col>50</xdr:col>
      <xdr:colOff>165100</xdr:colOff>
      <xdr:row>38</xdr:row>
      <xdr:rowOff>170524</xdr:rowOff>
    </xdr:to>
    <xdr:sp macro="" textlink="">
      <xdr:nvSpPr>
        <xdr:cNvPr id="312" name="楕円 311"/>
        <xdr:cNvSpPr/>
      </xdr:nvSpPr>
      <xdr:spPr>
        <a:xfrm>
          <a:off x="9588500" y="65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161651</xdr:rowOff>
    </xdr:from>
    <xdr:ext cx="534377" cy="259045"/>
    <xdr:sp macro="" textlink="">
      <xdr:nvSpPr>
        <xdr:cNvPr id="313" name="テキスト ボックス 312"/>
        <xdr:cNvSpPr txBox="1"/>
      </xdr:nvSpPr>
      <xdr:spPr>
        <a:xfrm>
          <a:off x="9372111" y="66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85188</xdr:rowOff>
    </xdr:from>
    <xdr:to>
      <xdr:col>46</xdr:col>
      <xdr:colOff>38100</xdr:colOff>
      <xdr:row>39</xdr:row>
      <xdr:rowOff>15338</xdr:rowOff>
    </xdr:to>
    <xdr:sp macro="" textlink="">
      <xdr:nvSpPr>
        <xdr:cNvPr id="314" name="楕円 313"/>
        <xdr:cNvSpPr/>
      </xdr:nvSpPr>
      <xdr:spPr>
        <a:xfrm>
          <a:off x="8699500" y="66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6465</xdr:rowOff>
    </xdr:from>
    <xdr:ext cx="534377" cy="259045"/>
    <xdr:sp macro="" textlink="">
      <xdr:nvSpPr>
        <xdr:cNvPr id="315" name="テキスト ボックス 314"/>
        <xdr:cNvSpPr txBox="1"/>
      </xdr:nvSpPr>
      <xdr:spPr>
        <a:xfrm>
          <a:off x="8483111" y="66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73878</xdr:rowOff>
    </xdr:from>
    <xdr:to>
      <xdr:col>41</xdr:col>
      <xdr:colOff>101600</xdr:colOff>
      <xdr:row>39</xdr:row>
      <xdr:rowOff>4028</xdr:rowOff>
    </xdr:to>
    <xdr:sp macro="" textlink="">
      <xdr:nvSpPr>
        <xdr:cNvPr id="316" name="楕円 315"/>
        <xdr:cNvSpPr/>
      </xdr:nvSpPr>
      <xdr:spPr>
        <a:xfrm>
          <a:off x="7810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166605</xdr:rowOff>
    </xdr:from>
    <xdr:ext cx="534377" cy="259045"/>
    <xdr:sp macro="" textlink="">
      <xdr:nvSpPr>
        <xdr:cNvPr id="317" name="テキスト ボックス 316"/>
        <xdr:cNvSpPr txBox="1"/>
      </xdr:nvSpPr>
      <xdr:spPr>
        <a:xfrm>
          <a:off x="7594111" y="66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90870</xdr:rowOff>
    </xdr:from>
    <xdr:to>
      <xdr:col>36</xdr:col>
      <xdr:colOff>165100</xdr:colOff>
      <xdr:row>39</xdr:row>
      <xdr:rowOff>21020</xdr:rowOff>
    </xdr:to>
    <xdr:sp macro="" textlink="">
      <xdr:nvSpPr>
        <xdr:cNvPr id="318" name="楕円 317"/>
        <xdr:cNvSpPr/>
      </xdr:nvSpPr>
      <xdr:spPr>
        <a:xfrm>
          <a:off x="6921500" y="660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12147</xdr:rowOff>
    </xdr:from>
    <xdr:ext cx="534377" cy="259045"/>
    <xdr:sp macro="" textlink="">
      <xdr:nvSpPr>
        <xdr:cNvPr id="319" name="テキスト ボックス 318"/>
        <xdr:cNvSpPr txBox="1"/>
      </xdr:nvSpPr>
      <xdr:spPr>
        <a:xfrm>
          <a:off x="6705111" y="66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58737</xdr:rowOff>
    </xdr:from>
    <xdr:to>
      <xdr:col>55</xdr:col>
      <xdr:colOff>0</xdr:colOff>
      <xdr:row>58</xdr:row>
      <xdr:rowOff>62831</xdr:rowOff>
    </xdr:to>
    <xdr:cxnSp macro="">
      <xdr:nvCxnSpPr>
        <xdr:cNvPr id="346" name="直線コネクタ 345"/>
        <xdr:cNvCxnSpPr/>
      </xdr:nvCxnSpPr>
      <xdr:spPr>
        <a:xfrm flipV="1">
          <a:off x="9639300" y="10002837"/>
          <a:ext cx="8382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48336</xdr:rowOff>
    </xdr:from>
    <xdr:to>
      <xdr:col>50</xdr:col>
      <xdr:colOff>114300</xdr:colOff>
      <xdr:row>58</xdr:row>
      <xdr:rowOff>62831</xdr:rowOff>
    </xdr:to>
    <xdr:cxnSp macro="">
      <xdr:nvCxnSpPr>
        <xdr:cNvPr id="349" name="直線コネクタ 348"/>
        <xdr:cNvCxnSpPr/>
      </xdr:nvCxnSpPr>
      <xdr:spPr>
        <a:xfrm>
          <a:off x="8750300" y="9992436"/>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48336</xdr:rowOff>
    </xdr:from>
    <xdr:to>
      <xdr:col>45</xdr:col>
      <xdr:colOff>177800</xdr:colOff>
      <xdr:row>58</xdr:row>
      <xdr:rowOff>63663</xdr:rowOff>
    </xdr:to>
    <xdr:cxnSp macro="">
      <xdr:nvCxnSpPr>
        <xdr:cNvPr id="352" name="直線コネクタ 351"/>
        <xdr:cNvCxnSpPr/>
      </xdr:nvCxnSpPr>
      <xdr:spPr>
        <a:xfrm flipV="1">
          <a:off x="7861300" y="9992436"/>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49332</xdr:rowOff>
    </xdr:from>
    <xdr:to>
      <xdr:col>41</xdr:col>
      <xdr:colOff>50800</xdr:colOff>
      <xdr:row>58</xdr:row>
      <xdr:rowOff>63663</xdr:rowOff>
    </xdr:to>
    <xdr:cxnSp macro="">
      <xdr:nvCxnSpPr>
        <xdr:cNvPr id="355" name="直線コネクタ 354"/>
        <xdr:cNvCxnSpPr/>
      </xdr:nvCxnSpPr>
      <xdr:spPr>
        <a:xfrm>
          <a:off x="6972300" y="9993432"/>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152273</xdr:rowOff>
    </xdr:from>
    <xdr:to>
      <xdr:col>41</xdr:col>
      <xdr:colOff>101600</xdr:colOff>
      <xdr:row>58</xdr:row>
      <xdr:rowOff>82423</xdr:rowOff>
    </xdr:to>
    <xdr:sp macro="" textlink="">
      <xdr:nvSpPr>
        <xdr:cNvPr id="356" name="フローチャート: 判断 355"/>
        <xdr:cNvSpPr/>
      </xdr:nvSpPr>
      <xdr:spPr>
        <a:xfrm>
          <a:off x="7810500" y="992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98950</xdr:rowOff>
    </xdr:from>
    <xdr:ext cx="534377" cy="259045"/>
    <xdr:sp macro="" textlink="">
      <xdr:nvSpPr>
        <xdr:cNvPr id="357" name="テキスト ボックス 356"/>
        <xdr:cNvSpPr txBox="1"/>
      </xdr:nvSpPr>
      <xdr:spPr>
        <a:xfrm>
          <a:off x="7594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7937</xdr:rowOff>
    </xdr:from>
    <xdr:to>
      <xdr:col>55</xdr:col>
      <xdr:colOff>50800</xdr:colOff>
      <xdr:row>58</xdr:row>
      <xdr:rowOff>109537</xdr:rowOff>
    </xdr:to>
    <xdr:sp macro="" textlink="">
      <xdr:nvSpPr>
        <xdr:cNvPr id="365" name="楕円 364"/>
        <xdr:cNvSpPr/>
      </xdr:nvSpPr>
      <xdr:spPr>
        <a:xfrm>
          <a:off x="10426700" y="99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12031</xdr:rowOff>
    </xdr:from>
    <xdr:to>
      <xdr:col>50</xdr:col>
      <xdr:colOff>165100</xdr:colOff>
      <xdr:row>58</xdr:row>
      <xdr:rowOff>113631</xdr:rowOff>
    </xdr:to>
    <xdr:sp macro="" textlink="">
      <xdr:nvSpPr>
        <xdr:cNvPr id="367" name="楕円 366"/>
        <xdr:cNvSpPr/>
      </xdr:nvSpPr>
      <xdr:spPr>
        <a:xfrm>
          <a:off x="9588500" y="99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104758</xdr:rowOff>
    </xdr:from>
    <xdr:ext cx="534377" cy="259045"/>
    <xdr:sp macro="" textlink="">
      <xdr:nvSpPr>
        <xdr:cNvPr id="368" name="テキスト ボックス 367"/>
        <xdr:cNvSpPr txBox="1"/>
      </xdr:nvSpPr>
      <xdr:spPr>
        <a:xfrm>
          <a:off x="9372111" y="100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168986</xdr:rowOff>
    </xdr:from>
    <xdr:to>
      <xdr:col>46</xdr:col>
      <xdr:colOff>38100</xdr:colOff>
      <xdr:row>58</xdr:row>
      <xdr:rowOff>99136</xdr:rowOff>
    </xdr:to>
    <xdr:sp macro="" textlink="">
      <xdr:nvSpPr>
        <xdr:cNvPr id="369" name="楕円 368"/>
        <xdr:cNvSpPr/>
      </xdr:nvSpPr>
      <xdr:spPr>
        <a:xfrm>
          <a:off x="8699500" y="99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90263</xdr:rowOff>
    </xdr:from>
    <xdr:ext cx="534377" cy="259045"/>
    <xdr:sp macro="" textlink="">
      <xdr:nvSpPr>
        <xdr:cNvPr id="370" name="テキスト ボックス 369"/>
        <xdr:cNvSpPr txBox="1"/>
      </xdr:nvSpPr>
      <xdr:spPr>
        <a:xfrm>
          <a:off x="8483111" y="100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12863</xdr:rowOff>
    </xdr:from>
    <xdr:to>
      <xdr:col>41</xdr:col>
      <xdr:colOff>101600</xdr:colOff>
      <xdr:row>58</xdr:row>
      <xdr:rowOff>114463</xdr:rowOff>
    </xdr:to>
    <xdr:sp macro="" textlink="">
      <xdr:nvSpPr>
        <xdr:cNvPr id="371" name="楕円 370"/>
        <xdr:cNvSpPr/>
      </xdr:nvSpPr>
      <xdr:spPr>
        <a:xfrm>
          <a:off x="7810500" y="99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105590</xdr:rowOff>
    </xdr:from>
    <xdr:ext cx="534377" cy="259045"/>
    <xdr:sp macro="" textlink="">
      <xdr:nvSpPr>
        <xdr:cNvPr id="372" name="テキスト ボックス 371"/>
        <xdr:cNvSpPr txBox="1"/>
      </xdr:nvSpPr>
      <xdr:spPr>
        <a:xfrm>
          <a:off x="7594111" y="100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169982</xdr:rowOff>
    </xdr:from>
    <xdr:to>
      <xdr:col>36</xdr:col>
      <xdr:colOff>165100</xdr:colOff>
      <xdr:row>58</xdr:row>
      <xdr:rowOff>100132</xdr:rowOff>
    </xdr:to>
    <xdr:sp macro="" textlink="">
      <xdr:nvSpPr>
        <xdr:cNvPr id="373" name="楕円 372"/>
        <xdr:cNvSpPr/>
      </xdr:nvSpPr>
      <xdr:spPr>
        <a:xfrm>
          <a:off x="6921500" y="99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91259</xdr:rowOff>
    </xdr:from>
    <xdr:ext cx="534377" cy="259045"/>
    <xdr:sp macro="" textlink="">
      <xdr:nvSpPr>
        <xdr:cNvPr id="374" name="テキスト ボックス 373"/>
        <xdr:cNvSpPr txBox="1"/>
      </xdr:nvSpPr>
      <xdr:spPr>
        <a:xfrm>
          <a:off x="6705111" y="100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77338</xdr:rowOff>
    </xdr:from>
    <xdr:to>
      <xdr:col>55</xdr:col>
      <xdr:colOff>0</xdr:colOff>
      <xdr:row>79</xdr:row>
      <xdr:rowOff>79584</xdr:rowOff>
    </xdr:to>
    <xdr:cxnSp macro="">
      <xdr:nvCxnSpPr>
        <xdr:cNvPr id="405" name="直線コネクタ 404"/>
        <xdr:cNvCxnSpPr/>
      </xdr:nvCxnSpPr>
      <xdr:spPr>
        <a:xfrm>
          <a:off x="9639300" y="13621888"/>
          <a:ext cx="8382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45372</xdr:rowOff>
    </xdr:from>
    <xdr:to>
      <xdr:col>50</xdr:col>
      <xdr:colOff>114300</xdr:colOff>
      <xdr:row>79</xdr:row>
      <xdr:rowOff>77338</xdr:rowOff>
    </xdr:to>
    <xdr:cxnSp macro="">
      <xdr:nvCxnSpPr>
        <xdr:cNvPr id="408" name="直線コネクタ 407"/>
        <xdr:cNvCxnSpPr/>
      </xdr:nvCxnSpPr>
      <xdr:spPr>
        <a:xfrm>
          <a:off x="8750300" y="13589922"/>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35435</xdr:rowOff>
    </xdr:from>
    <xdr:to>
      <xdr:col>45</xdr:col>
      <xdr:colOff>177800</xdr:colOff>
      <xdr:row>79</xdr:row>
      <xdr:rowOff>45372</xdr:rowOff>
    </xdr:to>
    <xdr:cxnSp macro="">
      <xdr:nvCxnSpPr>
        <xdr:cNvPr id="411" name="直線コネクタ 410"/>
        <xdr:cNvCxnSpPr/>
      </xdr:nvCxnSpPr>
      <xdr:spPr>
        <a:xfrm>
          <a:off x="7861300" y="13579985"/>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27980</xdr:rowOff>
    </xdr:from>
    <xdr:to>
      <xdr:col>41</xdr:col>
      <xdr:colOff>50800</xdr:colOff>
      <xdr:row>79</xdr:row>
      <xdr:rowOff>35435</xdr:rowOff>
    </xdr:to>
    <xdr:cxnSp macro="">
      <xdr:nvCxnSpPr>
        <xdr:cNvPr id="414" name="直線コネクタ 413"/>
        <xdr:cNvCxnSpPr/>
      </xdr:nvCxnSpPr>
      <xdr:spPr>
        <a:xfrm>
          <a:off x="6972300" y="13572530"/>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155318</xdr:rowOff>
    </xdr:from>
    <xdr:to>
      <xdr:col>41</xdr:col>
      <xdr:colOff>101600</xdr:colOff>
      <xdr:row>79</xdr:row>
      <xdr:rowOff>85468</xdr:rowOff>
    </xdr:to>
    <xdr:sp macro="" textlink="">
      <xdr:nvSpPr>
        <xdr:cNvPr id="415" name="フローチャート: 判断 414"/>
        <xdr:cNvSpPr/>
      </xdr:nvSpPr>
      <xdr:spPr>
        <a:xfrm>
          <a:off x="7810500" y="1352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101995</xdr:rowOff>
    </xdr:from>
    <xdr:ext cx="534377" cy="259045"/>
    <xdr:sp macro="" textlink="">
      <xdr:nvSpPr>
        <xdr:cNvPr id="416" name="テキスト ボックス 415"/>
        <xdr:cNvSpPr txBox="1"/>
      </xdr:nvSpPr>
      <xdr:spPr>
        <a:xfrm>
          <a:off x="7594111" y="133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28784</xdr:rowOff>
    </xdr:from>
    <xdr:to>
      <xdr:col>55</xdr:col>
      <xdr:colOff>50800</xdr:colOff>
      <xdr:row>79</xdr:row>
      <xdr:rowOff>130384</xdr:rowOff>
    </xdr:to>
    <xdr:sp macro="" textlink="">
      <xdr:nvSpPr>
        <xdr:cNvPr id="424" name="楕円 423"/>
        <xdr:cNvSpPr/>
      </xdr:nvSpPr>
      <xdr:spPr>
        <a:xfrm>
          <a:off x="10426700" y="135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26538</xdr:rowOff>
    </xdr:from>
    <xdr:to>
      <xdr:col>50</xdr:col>
      <xdr:colOff>165100</xdr:colOff>
      <xdr:row>79</xdr:row>
      <xdr:rowOff>128138</xdr:rowOff>
    </xdr:to>
    <xdr:sp macro="" textlink="">
      <xdr:nvSpPr>
        <xdr:cNvPr id="426" name="楕円 425"/>
        <xdr:cNvSpPr/>
      </xdr:nvSpPr>
      <xdr:spPr>
        <a:xfrm>
          <a:off x="9588500" y="13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119265</xdr:rowOff>
    </xdr:from>
    <xdr:ext cx="469744" cy="259045"/>
    <xdr:sp macro="" textlink="">
      <xdr:nvSpPr>
        <xdr:cNvPr id="427" name="テキスト ボックス 426"/>
        <xdr:cNvSpPr txBox="1"/>
      </xdr:nvSpPr>
      <xdr:spPr>
        <a:xfrm>
          <a:off x="9404428" y="1366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166022</xdr:rowOff>
    </xdr:from>
    <xdr:to>
      <xdr:col>46</xdr:col>
      <xdr:colOff>38100</xdr:colOff>
      <xdr:row>79</xdr:row>
      <xdr:rowOff>96172</xdr:rowOff>
    </xdr:to>
    <xdr:sp macro="" textlink="">
      <xdr:nvSpPr>
        <xdr:cNvPr id="428" name="楕円 427"/>
        <xdr:cNvSpPr/>
      </xdr:nvSpPr>
      <xdr:spPr>
        <a:xfrm>
          <a:off x="8699500" y="135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87299</xdr:rowOff>
    </xdr:from>
    <xdr:ext cx="534377" cy="259045"/>
    <xdr:sp macro="" textlink="">
      <xdr:nvSpPr>
        <xdr:cNvPr id="429" name="テキスト ボックス 428"/>
        <xdr:cNvSpPr txBox="1"/>
      </xdr:nvSpPr>
      <xdr:spPr>
        <a:xfrm>
          <a:off x="8483111" y="136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156085</xdr:rowOff>
    </xdr:from>
    <xdr:to>
      <xdr:col>41</xdr:col>
      <xdr:colOff>101600</xdr:colOff>
      <xdr:row>79</xdr:row>
      <xdr:rowOff>86235</xdr:rowOff>
    </xdr:to>
    <xdr:sp macro="" textlink="">
      <xdr:nvSpPr>
        <xdr:cNvPr id="430" name="楕円 429"/>
        <xdr:cNvSpPr/>
      </xdr:nvSpPr>
      <xdr:spPr>
        <a:xfrm>
          <a:off x="7810500" y="13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77362</xdr:rowOff>
    </xdr:from>
    <xdr:ext cx="534377" cy="259045"/>
    <xdr:sp macro="" textlink="">
      <xdr:nvSpPr>
        <xdr:cNvPr id="431" name="テキスト ボックス 430"/>
        <xdr:cNvSpPr txBox="1"/>
      </xdr:nvSpPr>
      <xdr:spPr>
        <a:xfrm>
          <a:off x="7594111" y="1362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148630</xdr:rowOff>
    </xdr:from>
    <xdr:to>
      <xdr:col>36</xdr:col>
      <xdr:colOff>165100</xdr:colOff>
      <xdr:row>79</xdr:row>
      <xdr:rowOff>78780</xdr:rowOff>
    </xdr:to>
    <xdr:sp macro="" textlink="">
      <xdr:nvSpPr>
        <xdr:cNvPr id="432" name="楕円 431"/>
        <xdr:cNvSpPr/>
      </xdr:nvSpPr>
      <xdr:spPr>
        <a:xfrm>
          <a:off x="69215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69907</xdr:rowOff>
    </xdr:from>
    <xdr:ext cx="534377" cy="259045"/>
    <xdr:sp macro="" textlink="">
      <xdr:nvSpPr>
        <xdr:cNvPr id="433" name="テキスト ボックス 432"/>
        <xdr:cNvSpPr txBox="1"/>
      </xdr:nvSpPr>
      <xdr:spPr>
        <a:xfrm>
          <a:off x="6705111" y="136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50988</xdr:rowOff>
    </xdr:from>
    <xdr:to>
      <xdr:col>55</xdr:col>
      <xdr:colOff>0</xdr:colOff>
      <xdr:row>97</xdr:row>
      <xdr:rowOff>126523</xdr:rowOff>
    </xdr:to>
    <xdr:cxnSp macro="">
      <xdr:nvCxnSpPr>
        <xdr:cNvPr id="464" name="直線コネクタ 463"/>
        <xdr:cNvCxnSpPr/>
      </xdr:nvCxnSpPr>
      <xdr:spPr>
        <a:xfrm>
          <a:off x="9639300" y="16681638"/>
          <a:ext cx="838200" cy="7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50988</xdr:rowOff>
    </xdr:from>
    <xdr:to>
      <xdr:col>50</xdr:col>
      <xdr:colOff>114300</xdr:colOff>
      <xdr:row>97</xdr:row>
      <xdr:rowOff>132696</xdr:rowOff>
    </xdr:to>
    <xdr:cxnSp macro="">
      <xdr:nvCxnSpPr>
        <xdr:cNvPr id="467" name="直線コネクタ 466"/>
        <xdr:cNvCxnSpPr/>
      </xdr:nvCxnSpPr>
      <xdr:spPr>
        <a:xfrm flipV="1">
          <a:off x="8750300" y="16681638"/>
          <a:ext cx="8890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132696</xdr:rowOff>
    </xdr:from>
    <xdr:to>
      <xdr:col>45</xdr:col>
      <xdr:colOff>177800</xdr:colOff>
      <xdr:row>98</xdr:row>
      <xdr:rowOff>133969</xdr:rowOff>
    </xdr:to>
    <xdr:cxnSp macro="">
      <xdr:nvCxnSpPr>
        <xdr:cNvPr id="470" name="直線コネクタ 469"/>
        <xdr:cNvCxnSpPr/>
      </xdr:nvCxnSpPr>
      <xdr:spPr>
        <a:xfrm flipV="1">
          <a:off x="7861300" y="16763346"/>
          <a:ext cx="889000" cy="1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116236</xdr:rowOff>
    </xdr:from>
    <xdr:to>
      <xdr:col>41</xdr:col>
      <xdr:colOff>50800</xdr:colOff>
      <xdr:row>98</xdr:row>
      <xdr:rowOff>133969</xdr:rowOff>
    </xdr:to>
    <xdr:cxnSp macro="">
      <xdr:nvCxnSpPr>
        <xdr:cNvPr id="473" name="直線コネクタ 472"/>
        <xdr:cNvCxnSpPr/>
      </xdr:nvCxnSpPr>
      <xdr:spPr>
        <a:xfrm>
          <a:off x="6972300" y="16918336"/>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4" name="フローチャート: 判断 473"/>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5" name="テキスト ボックス 474"/>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75723</xdr:rowOff>
    </xdr:from>
    <xdr:to>
      <xdr:col>55</xdr:col>
      <xdr:colOff>50800</xdr:colOff>
      <xdr:row>98</xdr:row>
      <xdr:rowOff>5873</xdr:rowOff>
    </xdr:to>
    <xdr:sp macro="" textlink="">
      <xdr:nvSpPr>
        <xdr:cNvPr id="483" name="楕円 482"/>
        <xdr:cNvSpPr/>
      </xdr:nvSpPr>
      <xdr:spPr>
        <a:xfrm>
          <a:off x="10426700" y="167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54150</xdr:rowOff>
    </xdr:from>
    <xdr:ext cx="534377" cy="259045"/>
    <xdr:sp macro="" textlink="">
      <xdr:nvSpPr>
        <xdr:cNvPr id="484" name="普通建設事業費 （ うち更新整備　）該当値テキスト"/>
        <xdr:cNvSpPr txBox="1"/>
      </xdr:nvSpPr>
      <xdr:spPr>
        <a:xfrm>
          <a:off x="10528300" y="166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188</xdr:rowOff>
    </xdr:from>
    <xdr:to>
      <xdr:col>50</xdr:col>
      <xdr:colOff>165100</xdr:colOff>
      <xdr:row>97</xdr:row>
      <xdr:rowOff>101788</xdr:rowOff>
    </xdr:to>
    <xdr:sp macro="" textlink="">
      <xdr:nvSpPr>
        <xdr:cNvPr id="485" name="楕円 484"/>
        <xdr:cNvSpPr/>
      </xdr:nvSpPr>
      <xdr:spPr>
        <a:xfrm>
          <a:off x="9588500" y="166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92915</xdr:rowOff>
    </xdr:from>
    <xdr:ext cx="534377" cy="259045"/>
    <xdr:sp macro="" textlink="">
      <xdr:nvSpPr>
        <xdr:cNvPr id="486" name="テキスト ボックス 485"/>
        <xdr:cNvSpPr txBox="1"/>
      </xdr:nvSpPr>
      <xdr:spPr>
        <a:xfrm>
          <a:off x="9372111" y="167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81896</xdr:rowOff>
    </xdr:from>
    <xdr:to>
      <xdr:col>46</xdr:col>
      <xdr:colOff>38100</xdr:colOff>
      <xdr:row>98</xdr:row>
      <xdr:rowOff>12046</xdr:rowOff>
    </xdr:to>
    <xdr:sp macro="" textlink="">
      <xdr:nvSpPr>
        <xdr:cNvPr id="487" name="楕円 486"/>
        <xdr:cNvSpPr/>
      </xdr:nvSpPr>
      <xdr:spPr>
        <a:xfrm>
          <a:off x="8699500" y="167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3173</xdr:rowOff>
    </xdr:from>
    <xdr:ext cx="534377" cy="259045"/>
    <xdr:sp macro="" textlink="">
      <xdr:nvSpPr>
        <xdr:cNvPr id="488" name="テキスト ボックス 487"/>
        <xdr:cNvSpPr txBox="1"/>
      </xdr:nvSpPr>
      <xdr:spPr>
        <a:xfrm>
          <a:off x="8483111" y="168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83169</xdr:rowOff>
    </xdr:from>
    <xdr:to>
      <xdr:col>41</xdr:col>
      <xdr:colOff>101600</xdr:colOff>
      <xdr:row>99</xdr:row>
      <xdr:rowOff>13319</xdr:rowOff>
    </xdr:to>
    <xdr:sp macro="" textlink="">
      <xdr:nvSpPr>
        <xdr:cNvPr id="489" name="楕円 488"/>
        <xdr:cNvSpPr/>
      </xdr:nvSpPr>
      <xdr:spPr>
        <a:xfrm>
          <a:off x="7810500" y="168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4446</xdr:rowOff>
    </xdr:from>
    <xdr:ext cx="469744" cy="259045"/>
    <xdr:sp macro="" textlink="">
      <xdr:nvSpPr>
        <xdr:cNvPr id="490" name="テキスト ボックス 489"/>
        <xdr:cNvSpPr txBox="1"/>
      </xdr:nvSpPr>
      <xdr:spPr>
        <a:xfrm>
          <a:off x="7626428" y="1697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65436</xdr:rowOff>
    </xdr:from>
    <xdr:to>
      <xdr:col>36</xdr:col>
      <xdr:colOff>165100</xdr:colOff>
      <xdr:row>98</xdr:row>
      <xdr:rowOff>167036</xdr:rowOff>
    </xdr:to>
    <xdr:sp macro="" textlink="">
      <xdr:nvSpPr>
        <xdr:cNvPr id="491" name="楕円 490"/>
        <xdr:cNvSpPr/>
      </xdr:nvSpPr>
      <xdr:spPr>
        <a:xfrm>
          <a:off x="6921500" y="168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158163</xdr:rowOff>
    </xdr:from>
    <xdr:ext cx="469744" cy="259045"/>
    <xdr:sp macro="" textlink="">
      <xdr:nvSpPr>
        <xdr:cNvPr id="492" name="テキスト ボックス 491"/>
        <xdr:cNvSpPr txBox="1"/>
      </xdr:nvSpPr>
      <xdr:spPr>
        <a:xfrm>
          <a:off x="6737428" y="1696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18135</xdr:rowOff>
    </xdr:from>
    <xdr:to>
      <xdr:col>85</xdr:col>
      <xdr:colOff>127000</xdr:colOff>
      <xdr:row>39</xdr:row>
      <xdr:rowOff>40374</xdr:rowOff>
    </xdr:to>
    <xdr:cxnSp macro="">
      <xdr:nvCxnSpPr>
        <xdr:cNvPr id="521" name="直線コネクタ 520"/>
        <xdr:cNvCxnSpPr/>
      </xdr:nvCxnSpPr>
      <xdr:spPr>
        <a:xfrm flipV="1">
          <a:off x="15481300" y="6704685"/>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40374</xdr:rowOff>
    </xdr:from>
    <xdr:to>
      <xdr:col>81</xdr:col>
      <xdr:colOff>50800</xdr:colOff>
      <xdr:row>39</xdr:row>
      <xdr:rowOff>43282</xdr:rowOff>
    </xdr:to>
    <xdr:cxnSp macro="">
      <xdr:nvCxnSpPr>
        <xdr:cNvPr id="524" name="直線コネクタ 523"/>
        <xdr:cNvCxnSpPr/>
      </xdr:nvCxnSpPr>
      <xdr:spPr>
        <a:xfrm flipV="1">
          <a:off x="14592300" y="672692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32956</xdr:rowOff>
    </xdr:from>
    <xdr:to>
      <xdr:col>76</xdr:col>
      <xdr:colOff>114300</xdr:colOff>
      <xdr:row>39</xdr:row>
      <xdr:rowOff>43282</xdr:rowOff>
    </xdr:to>
    <xdr:cxnSp macro="">
      <xdr:nvCxnSpPr>
        <xdr:cNvPr id="527" name="直線コネクタ 526"/>
        <xdr:cNvCxnSpPr/>
      </xdr:nvCxnSpPr>
      <xdr:spPr>
        <a:xfrm>
          <a:off x="13703300" y="6719506"/>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32956</xdr:rowOff>
    </xdr:from>
    <xdr:to>
      <xdr:col>71</xdr:col>
      <xdr:colOff>177800</xdr:colOff>
      <xdr:row>39</xdr:row>
      <xdr:rowOff>36411</xdr:rowOff>
    </xdr:to>
    <xdr:cxnSp macro="">
      <xdr:nvCxnSpPr>
        <xdr:cNvPr id="530" name="直線コネクタ 529"/>
        <xdr:cNvCxnSpPr/>
      </xdr:nvCxnSpPr>
      <xdr:spPr>
        <a:xfrm flipV="1">
          <a:off x="12814300" y="6719506"/>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159576</xdr:rowOff>
    </xdr:from>
    <xdr:to>
      <xdr:col>72</xdr:col>
      <xdr:colOff>38100</xdr:colOff>
      <xdr:row>39</xdr:row>
      <xdr:rowOff>89726</xdr:rowOff>
    </xdr:to>
    <xdr:sp macro="" textlink="">
      <xdr:nvSpPr>
        <xdr:cNvPr id="531" name="フローチャート: 判断 530"/>
        <xdr:cNvSpPr/>
      </xdr:nvSpPr>
      <xdr:spPr>
        <a:xfrm>
          <a:off x="13652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80853</xdr:rowOff>
    </xdr:from>
    <xdr:ext cx="378565" cy="259045"/>
    <xdr:sp macro="" textlink="">
      <xdr:nvSpPr>
        <xdr:cNvPr id="532" name="テキスト ボックス 531"/>
        <xdr:cNvSpPr txBox="1"/>
      </xdr:nvSpPr>
      <xdr:spPr>
        <a:xfrm>
          <a:off x="13514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138785</xdr:rowOff>
    </xdr:from>
    <xdr:to>
      <xdr:col>85</xdr:col>
      <xdr:colOff>177800</xdr:colOff>
      <xdr:row>39</xdr:row>
      <xdr:rowOff>68935</xdr:rowOff>
    </xdr:to>
    <xdr:sp macro="" textlink="">
      <xdr:nvSpPr>
        <xdr:cNvPr id="540" name="楕円 539"/>
        <xdr:cNvSpPr/>
      </xdr:nvSpPr>
      <xdr:spPr>
        <a:xfrm>
          <a:off x="162687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115891</xdr:rowOff>
    </xdr:from>
    <xdr:ext cx="469744" cy="259045"/>
    <xdr:sp macro="" textlink="">
      <xdr:nvSpPr>
        <xdr:cNvPr id="541" name="災害復旧事業費該当値テキスト"/>
        <xdr:cNvSpPr txBox="1"/>
      </xdr:nvSpPr>
      <xdr:spPr>
        <a:xfrm>
          <a:off x="16370300" y="66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161024</xdr:rowOff>
    </xdr:from>
    <xdr:to>
      <xdr:col>81</xdr:col>
      <xdr:colOff>101600</xdr:colOff>
      <xdr:row>39</xdr:row>
      <xdr:rowOff>91174</xdr:rowOff>
    </xdr:to>
    <xdr:sp macro="" textlink="">
      <xdr:nvSpPr>
        <xdr:cNvPr id="542" name="楕円 541"/>
        <xdr:cNvSpPr/>
      </xdr:nvSpPr>
      <xdr:spPr>
        <a:xfrm>
          <a:off x="15430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82301</xdr:rowOff>
    </xdr:from>
    <xdr:ext cx="378565" cy="259045"/>
    <xdr:sp macro="" textlink="">
      <xdr:nvSpPr>
        <xdr:cNvPr id="543" name="テキスト ボックス 542"/>
        <xdr:cNvSpPr txBox="1"/>
      </xdr:nvSpPr>
      <xdr:spPr>
        <a:xfrm>
          <a:off x="15292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163932</xdr:rowOff>
    </xdr:from>
    <xdr:to>
      <xdr:col>76</xdr:col>
      <xdr:colOff>165100</xdr:colOff>
      <xdr:row>39</xdr:row>
      <xdr:rowOff>94082</xdr:rowOff>
    </xdr:to>
    <xdr:sp macro="" textlink="">
      <xdr:nvSpPr>
        <xdr:cNvPr id="544" name="楕円 543"/>
        <xdr:cNvSpPr/>
      </xdr:nvSpPr>
      <xdr:spPr>
        <a:xfrm>
          <a:off x="145415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85209</xdr:rowOff>
    </xdr:from>
    <xdr:ext cx="313932" cy="259045"/>
    <xdr:sp macro="" textlink="">
      <xdr:nvSpPr>
        <xdr:cNvPr id="545" name="テキスト ボックス 544"/>
        <xdr:cNvSpPr txBox="1"/>
      </xdr:nvSpPr>
      <xdr:spPr>
        <a:xfrm>
          <a:off x="14435333" y="6771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153606</xdr:rowOff>
    </xdr:from>
    <xdr:to>
      <xdr:col>72</xdr:col>
      <xdr:colOff>38100</xdr:colOff>
      <xdr:row>39</xdr:row>
      <xdr:rowOff>83756</xdr:rowOff>
    </xdr:to>
    <xdr:sp macro="" textlink="">
      <xdr:nvSpPr>
        <xdr:cNvPr id="546" name="楕円 545"/>
        <xdr:cNvSpPr/>
      </xdr:nvSpPr>
      <xdr:spPr>
        <a:xfrm>
          <a:off x="13652500" y="66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100284</xdr:rowOff>
    </xdr:from>
    <xdr:ext cx="378565" cy="259045"/>
    <xdr:sp macro="" textlink="">
      <xdr:nvSpPr>
        <xdr:cNvPr id="547" name="テキスト ボックス 546"/>
        <xdr:cNvSpPr txBox="1"/>
      </xdr:nvSpPr>
      <xdr:spPr>
        <a:xfrm>
          <a:off x="13514017" y="644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157061</xdr:rowOff>
    </xdr:from>
    <xdr:to>
      <xdr:col>67</xdr:col>
      <xdr:colOff>101600</xdr:colOff>
      <xdr:row>39</xdr:row>
      <xdr:rowOff>87211</xdr:rowOff>
    </xdr:to>
    <xdr:sp macro="" textlink="">
      <xdr:nvSpPr>
        <xdr:cNvPr id="548" name="楕円 547"/>
        <xdr:cNvSpPr/>
      </xdr:nvSpPr>
      <xdr:spPr>
        <a:xfrm>
          <a:off x="127635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78338</xdr:rowOff>
    </xdr:from>
    <xdr:ext cx="378565" cy="259045"/>
    <xdr:sp macro="" textlink="">
      <xdr:nvSpPr>
        <xdr:cNvPr id="549" name="テキスト ボックス 548"/>
        <xdr:cNvSpPr txBox="1"/>
      </xdr:nvSpPr>
      <xdr:spPr>
        <a:xfrm>
          <a:off x="12625017" y="676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19341</xdr:rowOff>
    </xdr:from>
    <xdr:to>
      <xdr:col>85</xdr:col>
      <xdr:colOff>127000</xdr:colOff>
      <xdr:row>76</xdr:row>
      <xdr:rowOff>46039</xdr:rowOff>
    </xdr:to>
    <xdr:cxnSp macro="">
      <xdr:nvCxnSpPr>
        <xdr:cNvPr id="629" name="直線コネクタ 628"/>
        <xdr:cNvCxnSpPr/>
      </xdr:nvCxnSpPr>
      <xdr:spPr>
        <a:xfrm>
          <a:off x="15481300" y="13049541"/>
          <a:ext cx="8382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165598</xdr:rowOff>
    </xdr:from>
    <xdr:to>
      <xdr:col>81</xdr:col>
      <xdr:colOff>50800</xdr:colOff>
      <xdr:row>76</xdr:row>
      <xdr:rowOff>19341</xdr:rowOff>
    </xdr:to>
    <xdr:cxnSp macro="">
      <xdr:nvCxnSpPr>
        <xdr:cNvPr id="632" name="直線コネクタ 631"/>
        <xdr:cNvCxnSpPr/>
      </xdr:nvCxnSpPr>
      <xdr:spPr>
        <a:xfrm>
          <a:off x="14592300" y="13024348"/>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105181</xdr:rowOff>
    </xdr:from>
    <xdr:to>
      <xdr:col>76</xdr:col>
      <xdr:colOff>114300</xdr:colOff>
      <xdr:row>75</xdr:row>
      <xdr:rowOff>165598</xdr:rowOff>
    </xdr:to>
    <xdr:cxnSp macro="">
      <xdr:nvCxnSpPr>
        <xdr:cNvPr id="635" name="直線コネクタ 634"/>
        <xdr:cNvCxnSpPr/>
      </xdr:nvCxnSpPr>
      <xdr:spPr>
        <a:xfrm>
          <a:off x="13703300" y="129639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21073</xdr:rowOff>
    </xdr:from>
    <xdr:to>
      <xdr:col>71</xdr:col>
      <xdr:colOff>177800</xdr:colOff>
      <xdr:row>75</xdr:row>
      <xdr:rowOff>105181</xdr:rowOff>
    </xdr:to>
    <xdr:cxnSp macro="">
      <xdr:nvCxnSpPr>
        <xdr:cNvPr id="638" name="直線コネクタ 637"/>
        <xdr:cNvCxnSpPr/>
      </xdr:nvCxnSpPr>
      <xdr:spPr>
        <a:xfrm>
          <a:off x="12814300" y="12879823"/>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162590</xdr:rowOff>
    </xdr:from>
    <xdr:to>
      <xdr:col>72</xdr:col>
      <xdr:colOff>38100</xdr:colOff>
      <xdr:row>76</xdr:row>
      <xdr:rowOff>92740</xdr:rowOff>
    </xdr:to>
    <xdr:sp macro="" textlink="">
      <xdr:nvSpPr>
        <xdr:cNvPr id="639" name="フローチャート: 判断 638"/>
        <xdr:cNvSpPr/>
      </xdr:nvSpPr>
      <xdr:spPr>
        <a:xfrm>
          <a:off x="13652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83867</xdr:rowOff>
    </xdr:from>
    <xdr:ext cx="534377" cy="259045"/>
    <xdr:sp macro="" textlink="">
      <xdr:nvSpPr>
        <xdr:cNvPr id="640" name="テキスト ボックス 639"/>
        <xdr:cNvSpPr txBox="1"/>
      </xdr:nvSpPr>
      <xdr:spPr>
        <a:xfrm>
          <a:off x="13436111" y="13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166689</xdr:rowOff>
    </xdr:from>
    <xdr:to>
      <xdr:col>85</xdr:col>
      <xdr:colOff>177800</xdr:colOff>
      <xdr:row>76</xdr:row>
      <xdr:rowOff>96839</xdr:rowOff>
    </xdr:to>
    <xdr:sp macro="" textlink="">
      <xdr:nvSpPr>
        <xdr:cNvPr id="648" name="楕円 647"/>
        <xdr:cNvSpPr/>
      </xdr:nvSpPr>
      <xdr:spPr>
        <a:xfrm>
          <a:off x="16268700" y="130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145116</xdr:rowOff>
    </xdr:from>
    <xdr:ext cx="534377" cy="259045"/>
    <xdr:sp macro="" textlink="">
      <xdr:nvSpPr>
        <xdr:cNvPr id="649" name="公債費該当値テキスト"/>
        <xdr:cNvSpPr txBox="1"/>
      </xdr:nvSpPr>
      <xdr:spPr>
        <a:xfrm>
          <a:off x="16370300" y="130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139992</xdr:rowOff>
    </xdr:from>
    <xdr:to>
      <xdr:col>81</xdr:col>
      <xdr:colOff>101600</xdr:colOff>
      <xdr:row>76</xdr:row>
      <xdr:rowOff>70141</xdr:rowOff>
    </xdr:to>
    <xdr:sp macro="" textlink="">
      <xdr:nvSpPr>
        <xdr:cNvPr id="650" name="楕円 649"/>
        <xdr:cNvSpPr/>
      </xdr:nvSpPr>
      <xdr:spPr>
        <a:xfrm>
          <a:off x="15430500" y="129987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61268</xdr:rowOff>
    </xdr:from>
    <xdr:ext cx="534377" cy="259045"/>
    <xdr:sp macro="" textlink="">
      <xdr:nvSpPr>
        <xdr:cNvPr id="651" name="テキスト ボックス 650"/>
        <xdr:cNvSpPr txBox="1"/>
      </xdr:nvSpPr>
      <xdr:spPr>
        <a:xfrm>
          <a:off x="15214111" y="1309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114797</xdr:rowOff>
    </xdr:from>
    <xdr:to>
      <xdr:col>76</xdr:col>
      <xdr:colOff>165100</xdr:colOff>
      <xdr:row>76</xdr:row>
      <xdr:rowOff>44946</xdr:rowOff>
    </xdr:to>
    <xdr:sp macro="" textlink="">
      <xdr:nvSpPr>
        <xdr:cNvPr id="652" name="楕円 651"/>
        <xdr:cNvSpPr/>
      </xdr:nvSpPr>
      <xdr:spPr>
        <a:xfrm>
          <a:off x="14541500" y="12973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36075</xdr:rowOff>
    </xdr:from>
    <xdr:ext cx="534377" cy="259045"/>
    <xdr:sp macro="" textlink="">
      <xdr:nvSpPr>
        <xdr:cNvPr id="653" name="テキスト ボックス 652"/>
        <xdr:cNvSpPr txBox="1"/>
      </xdr:nvSpPr>
      <xdr:spPr>
        <a:xfrm>
          <a:off x="14325111" y="130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54381</xdr:rowOff>
    </xdr:from>
    <xdr:to>
      <xdr:col>72</xdr:col>
      <xdr:colOff>38100</xdr:colOff>
      <xdr:row>75</xdr:row>
      <xdr:rowOff>155981</xdr:rowOff>
    </xdr:to>
    <xdr:sp macro="" textlink="">
      <xdr:nvSpPr>
        <xdr:cNvPr id="654" name="楕円 653"/>
        <xdr:cNvSpPr/>
      </xdr:nvSpPr>
      <xdr:spPr>
        <a:xfrm>
          <a:off x="13652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1058</xdr:rowOff>
    </xdr:from>
    <xdr:ext cx="534377" cy="259045"/>
    <xdr:sp macro="" textlink="">
      <xdr:nvSpPr>
        <xdr:cNvPr id="655" name="テキスト ボックス 654"/>
        <xdr:cNvSpPr txBox="1"/>
      </xdr:nvSpPr>
      <xdr:spPr>
        <a:xfrm>
          <a:off x="13436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141723</xdr:rowOff>
    </xdr:from>
    <xdr:to>
      <xdr:col>67</xdr:col>
      <xdr:colOff>101600</xdr:colOff>
      <xdr:row>75</xdr:row>
      <xdr:rowOff>71873</xdr:rowOff>
    </xdr:to>
    <xdr:sp macro="" textlink="">
      <xdr:nvSpPr>
        <xdr:cNvPr id="656" name="楕円 655"/>
        <xdr:cNvSpPr/>
      </xdr:nvSpPr>
      <xdr:spPr>
        <a:xfrm>
          <a:off x="12763500" y="128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88400</xdr:rowOff>
    </xdr:from>
    <xdr:ext cx="534377" cy="259045"/>
    <xdr:sp macro="" textlink="">
      <xdr:nvSpPr>
        <xdr:cNvPr id="657" name="テキスト ボックス 656"/>
        <xdr:cNvSpPr txBox="1"/>
      </xdr:nvSpPr>
      <xdr:spPr>
        <a:xfrm>
          <a:off x="12547111" y="12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156387</xdr:rowOff>
    </xdr:from>
    <xdr:to>
      <xdr:col>85</xdr:col>
      <xdr:colOff>127000</xdr:colOff>
      <xdr:row>99</xdr:row>
      <xdr:rowOff>86513</xdr:rowOff>
    </xdr:to>
    <xdr:cxnSp macro="">
      <xdr:nvCxnSpPr>
        <xdr:cNvPr id="688" name="直線コネクタ 687"/>
        <xdr:cNvCxnSpPr/>
      </xdr:nvCxnSpPr>
      <xdr:spPr>
        <a:xfrm flipV="1">
          <a:off x="15481300" y="16958487"/>
          <a:ext cx="838200" cy="10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71707</xdr:rowOff>
    </xdr:from>
    <xdr:to>
      <xdr:col>81</xdr:col>
      <xdr:colOff>50800</xdr:colOff>
      <xdr:row>99</xdr:row>
      <xdr:rowOff>86513</xdr:rowOff>
    </xdr:to>
    <xdr:cxnSp macro="">
      <xdr:nvCxnSpPr>
        <xdr:cNvPr id="691" name="直線コネクタ 690"/>
        <xdr:cNvCxnSpPr/>
      </xdr:nvCxnSpPr>
      <xdr:spPr>
        <a:xfrm>
          <a:off x="14592300" y="17045257"/>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71707</xdr:rowOff>
    </xdr:from>
    <xdr:to>
      <xdr:col>76</xdr:col>
      <xdr:colOff>114300</xdr:colOff>
      <xdr:row>99</xdr:row>
      <xdr:rowOff>80547</xdr:rowOff>
    </xdr:to>
    <xdr:cxnSp macro="">
      <xdr:nvCxnSpPr>
        <xdr:cNvPr id="694" name="直線コネクタ 693"/>
        <xdr:cNvCxnSpPr/>
      </xdr:nvCxnSpPr>
      <xdr:spPr>
        <a:xfrm flipV="1">
          <a:off x="13703300" y="1704525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80547</xdr:rowOff>
    </xdr:from>
    <xdr:to>
      <xdr:col>71</xdr:col>
      <xdr:colOff>177800</xdr:colOff>
      <xdr:row>99</xdr:row>
      <xdr:rowOff>84248</xdr:rowOff>
    </xdr:to>
    <xdr:cxnSp macro="">
      <xdr:nvCxnSpPr>
        <xdr:cNvPr id="697" name="直線コネクタ 696"/>
        <xdr:cNvCxnSpPr/>
      </xdr:nvCxnSpPr>
      <xdr:spPr>
        <a:xfrm flipV="1">
          <a:off x="12814300" y="17054097"/>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74019</xdr:rowOff>
    </xdr:from>
    <xdr:to>
      <xdr:col>72</xdr:col>
      <xdr:colOff>38100</xdr:colOff>
      <xdr:row>99</xdr:row>
      <xdr:rowOff>4169</xdr:rowOff>
    </xdr:to>
    <xdr:sp macro="" textlink="">
      <xdr:nvSpPr>
        <xdr:cNvPr id="698" name="フローチャート: 判断 697"/>
        <xdr:cNvSpPr/>
      </xdr:nvSpPr>
      <xdr:spPr>
        <a:xfrm>
          <a:off x="13652500" y="1687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20696</xdr:rowOff>
    </xdr:from>
    <xdr:ext cx="534377" cy="259045"/>
    <xdr:sp macro="" textlink="">
      <xdr:nvSpPr>
        <xdr:cNvPr id="699" name="テキスト ボックス 698"/>
        <xdr:cNvSpPr txBox="1"/>
      </xdr:nvSpPr>
      <xdr:spPr>
        <a:xfrm>
          <a:off x="13436111" y="166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105587</xdr:rowOff>
    </xdr:from>
    <xdr:to>
      <xdr:col>85</xdr:col>
      <xdr:colOff>177800</xdr:colOff>
      <xdr:row>99</xdr:row>
      <xdr:rowOff>35737</xdr:rowOff>
    </xdr:to>
    <xdr:sp macro="" textlink="">
      <xdr:nvSpPr>
        <xdr:cNvPr id="707" name="楕円 706"/>
        <xdr:cNvSpPr/>
      </xdr:nvSpPr>
      <xdr:spPr>
        <a:xfrm>
          <a:off x="16268700" y="169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32046</xdr:rowOff>
    </xdr:from>
    <xdr:ext cx="534377" cy="259045"/>
    <xdr:sp macro="" textlink="">
      <xdr:nvSpPr>
        <xdr:cNvPr id="708" name="積立金該当値テキスト"/>
        <xdr:cNvSpPr txBox="1"/>
      </xdr:nvSpPr>
      <xdr:spPr>
        <a:xfrm>
          <a:off x="16370300" y="168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35713</xdr:rowOff>
    </xdr:from>
    <xdr:to>
      <xdr:col>81</xdr:col>
      <xdr:colOff>101600</xdr:colOff>
      <xdr:row>99</xdr:row>
      <xdr:rowOff>137313</xdr:rowOff>
    </xdr:to>
    <xdr:sp macro="" textlink="">
      <xdr:nvSpPr>
        <xdr:cNvPr id="709" name="楕円 708"/>
        <xdr:cNvSpPr/>
      </xdr:nvSpPr>
      <xdr:spPr>
        <a:xfrm>
          <a:off x="15430500" y="170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128440</xdr:rowOff>
    </xdr:from>
    <xdr:ext cx="469744" cy="259045"/>
    <xdr:sp macro="" textlink="">
      <xdr:nvSpPr>
        <xdr:cNvPr id="710" name="テキスト ボックス 709"/>
        <xdr:cNvSpPr txBox="1"/>
      </xdr:nvSpPr>
      <xdr:spPr>
        <a:xfrm>
          <a:off x="15246428" y="1710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20907</xdr:rowOff>
    </xdr:from>
    <xdr:to>
      <xdr:col>76</xdr:col>
      <xdr:colOff>165100</xdr:colOff>
      <xdr:row>99</xdr:row>
      <xdr:rowOff>122507</xdr:rowOff>
    </xdr:to>
    <xdr:sp macro="" textlink="">
      <xdr:nvSpPr>
        <xdr:cNvPr id="711" name="楕円 710"/>
        <xdr:cNvSpPr/>
      </xdr:nvSpPr>
      <xdr:spPr>
        <a:xfrm>
          <a:off x="14541500" y="169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113634</xdr:rowOff>
    </xdr:from>
    <xdr:ext cx="469744" cy="259045"/>
    <xdr:sp macro="" textlink="">
      <xdr:nvSpPr>
        <xdr:cNvPr id="712" name="テキスト ボックス 711"/>
        <xdr:cNvSpPr txBox="1"/>
      </xdr:nvSpPr>
      <xdr:spPr>
        <a:xfrm>
          <a:off x="14357428" y="1708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29747</xdr:rowOff>
    </xdr:from>
    <xdr:to>
      <xdr:col>72</xdr:col>
      <xdr:colOff>38100</xdr:colOff>
      <xdr:row>99</xdr:row>
      <xdr:rowOff>131347</xdr:rowOff>
    </xdr:to>
    <xdr:sp macro="" textlink="">
      <xdr:nvSpPr>
        <xdr:cNvPr id="713" name="楕円 712"/>
        <xdr:cNvSpPr/>
      </xdr:nvSpPr>
      <xdr:spPr>
        <a:xfrm>
          <a:off x="13652500" y="170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122474</xdr:rowOff>
    </xdr:from>
    <xdr:ext cx="469744" cy="259045"/>
    <xdr:sp macro="" textlink="">
      <xdr:nvSpPr>
        <xdr:cNvPr id="714" name="テキスト ボックス 713"/>
        <xdr:cNvSpPr txBox="1"/>
      </xdr:nvSpPr>
      <xdr:spPr>
        <a:xfrm>
          <a:off x="13468428" y="1709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33448</xdr:rowOff>
    </xdr:from>
    <xdr:to>
      <xdr:col>67</xdr:col>
      <xdr:colOff>101600</xdr:colOff>
      <xdr:row>99</xdr:row>
      <xdr:rowOff>135048</xdr:rowOff>
    </xdr:to>
    <xdr:sp macro="" textlink="">
      <xdr:nvSpPr>
        <xdr:cNvPr id="715" name="楕円 714"/>
        <xdr:cNvSpPr/>
      </xdr:nvSpPr>
      <xdr:spPr>
        <a:xfrm>
          <a:off x="12763500" y="170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126175</xdr:rowOff>
    </xdr:from>
    <xdr:ext cx="469744" cy="259045"/>
    <xdr:sp macro="" textlink="">
      <xdr:nvSpPr>
        <xdr:cNvPr id="716" name="テキスト ボックス 715"/>
        <xdr:cNvSpPr txBox="1"/>
      </xdr:nvSpPr>
      <xdr:spPr>
        <a:xfrm>
          <a:off x="12579428" y="170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49992</xdr:rowOff>
    </xdr:from>
    <xdr:to>
      <xdr:col>102</xdr:col>
      <xdr:colOff>165100</xdr:colOff>
      <xdr:row>38</xdr:row>
      <xdr:rowOff>151592</xdr:rowOff>
    </xdr:to>
    <xdr:sp macro="" textlink="">
      <xdr:nvSpPr>
        <xdr:cNvPr id="753" name="フローチャート: 判断 752"/>
        <xdr:cNvSpPr/>
      </xdr:nvSpPr>
      <xdr:spPr>
        <a:xfrm>
          <a:off x="19494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168119</xdr:rowOff>
    </xdr:from>
    <xdr:ext cx="378565" cy="259045"/>
    <xdr:sp macro="" textlink="">
      <xdr:nvSpPr>
        <xdr:cNvPr id="754" name="テキスト ボックス 753"/>
        <xdr:cNvSpPr txBox="1"/>
      </xdr:nvSpPr>
      <xdr:spPr>
        <a:xfrm>
          <a:off x="19356017" y="634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37744</xdr:rowOff>
    </xdr:from>
    <xdr:to>
      <xdr:col>116</xdr:col>
      <xdr:colOff>63500</xdr:colOff>
      <xdr:row>59</xdr:row>
      <xdr:rowOff>37782</xdr:rowOff>
    </xdr:to>
    <xdr:cxnSp macro="">
      <xdr:nvCxnSpPr>
        <xdr:cNvPr id="800" name="直線コネクタ 799"/>
        <xdr:cNvCxnSpPr/>
      </xdr:nvCxnSpPr>
      <xdr:spPr>
        <a:xfrm flipV="1">
          <a:off x="21323300" y="1015329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37782</xdr:rowOff>
    </xdr:from>
    <xdr:to>
      <xdr:col>111</xdr:col>
      <xdr:colOff>177800</xdr:colOff>
      <xdr:row>59</xdr:row>
      <xdr:rowOff>37821</xdr:rowOff>
    </xdr:to>
    <xdr:cxnSp macro="">
      <xdr:nvCxnSpPr>
        <xdr:cNvPr id="803" name="直線コネクタ 802"/>
        <xdr:cNvCxnSpPr/>
      </xdr:nvCxnSpPr>
      <xdr:spPr>
        <a:xfrm flipV="1">
          <a:off x="20434300" y="1015333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126936</xdr:rowOff>
    </xdr:from>
    <xdr:to>
      <xdr:col>107</xdr:col>
      <xdr:colOff>50800</xdr:colOff>
      <xdr:row>59</xdr:row>
      <xdr:rowOff>37821</xdr:rowOff>
    </xdr:to>
    <xdr:cxnSp macro="">
      <xdr:nvCxnSpPr>
        <xdr:cNvPr id="806" name="直線コネクタ 805"/>
        <xdr:cNvCxnSpPr/>
      </xdr:nvCxnSpPr>
      <xdr:spPr>
        <a:xfrm>
          <a:off x="19545300" y="10071036"/>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126403</xdr:rowOff>
    </xdr:from>
    <xdr:to>
      <xdr:col>102</xdr:col>
      <xdr:colOff>114300</xdr:colOff>
      <xdr:row>58</xdr:row>
      <xdr:rowOff>126936</xdr:rowOff>
    </xdr:to>
    <xdr:cxnSp macro="">
      <xdr:nvCxnSpPr>
        <xdr:cNvPr id="809" name="直線コネクタ 808"/>
        <xdr:cNvCxnSpPr/>
      </xdr:nvCxnSpPr>
      <xdr:spPr>
        <a:xfrm>
          <a:off x="18656300" y="1007050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0" name="フローチャート: 判断 809"/>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1" name="テキスト ボックス 810"/>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158394</xdr:rowOff>
    </xdr:from>
    <xdr:to>
      <xdr:col>116</xdr:col>
      <xdr:colOff>114300</xdr:colOff>
      <xdr:row>59</xdr:row>
      <xdr:rowOff>88544</xdr:rowOff>
    </xdr:to>
    <xdr:sp macro="" textlink="">
      <xdr:nvSpPr>
        <xdr:cNvPr id="819" name="楕円 818"/>
        <xdr:cNvSpPr/>
      </xdr:nvSpPr>
      <xdr:spPr>
        <a:xfrm>
          <a:off x="221107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73321</xdr:rowOff>
    </xdr:from>
    <xdr:ext cx="378565" cy="259045"/>
    <xdr:sp macro="" textlink="">
      <xdr:nvSpPr>
        <xdr:cNvPr id="820" name="貸付金該当値テキスト"/>
        <xdr:cNvSpPr txBox="1"/>
      </xdr:nvSpPr>
      <xdr:spPr>
        <a:xfrm>
          <a:off x="22212300" y="1001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158432</xdr:rowOff>
    </xdr:from>
    <xdr:to>
      <xdr:col>112</xdr:col>
      <xdr:colOff>38100</xdr:colOff>
      <xdr:row>59</xdr:row>
      <xdr:rowOff>88582</xdr:rowOff>
    </xdr:to>
    <xdr:sp macro="" textlink="">
      <xdr:nvSpPr>
        <xdr:cNvPr id="821" name="楕円 820"/>
        <xdr:cNvSpPr/>
      </xdr:nvSpPr>
      <xdr:spPr>
        <a:xfrm>
          <a:off x="21272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79709</xdr:rowOff>
    </xdr:from>
    <xdr:ext cx="378565" cy="259045"/>
    <xdr:sp macro="" textlink="">
      <xdr:nvSpPr>
        <xdr:cNvPr id="822" name="テキスト ボックス 821"/>
        <xdr:cNvSpPr txBox="1"/>
      </xdr:nvSpPr>
      <xdr:spPr>
        <a:xfrm>
          <a:off x="21134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158471</xdr:rowOff>
    </xdr:from>
    <xdr:to>
      <xdr:col>107</xdr:col>
      <xdr:colOff>101600</xdr:colOff>
      <xdr:row>59</xdr:row>
      <xdr:rowOff>88621</xdr:rowOff>
    </xdr:to>
    <xdr:sp macro="" textlink="">
      <xdr:nvSpPr>
        <xdr:cNvPr id="823" name="楕円 822"/>
        <xdr:cNvSpPr/>
      </xdr:nvSpPr>
      <xdr:spPr>
        <a:xfrm>
          <a:off x="20383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79748</xdr:rowOff>
    </xdr:from>
    <xdr:ext cx="378565" cy="259045"/>
    <xdr:sp macro="" textlink="">
      <xdr:nvSpPr>
        <xdr:cNvPr id="824" name="テキスト ボックス 823"/>
        <xdr:cNvSpPr txBox="1"/>
      </xdr:nvSpPr>
      <xdr:spPr>
        <a:xfrm>
          <a:off x="20245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76136</xdr:rowOff>
    </xdr:from>
    <xdr:to>
      <xdr:col>102</xdr:col>
      <xdr:colOff>165100</xdr:colOff>
      <xdr:row>59</xdr:row>
      <xdr:rowOff>6286</xdr:rowOff>
    </xdr:to>
    <xdr:sp macro="" textlink="">
      <xdr:nvSpPr>
        <xdr:cNvPr id="825" name="楕円 824"/>
        <xdr:cNvSpPr/>
      </xdr:nvSpPr>
      <xdr:spPr>
        <a:xfrm>
          <a:off x="194945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168863</xdr:rowOff>
    </xdr:from>
    <xdr:ext cx="469744" cy="259045"/>
    <xdr:sp macro="" textlink="">
      <xdr:nvSpPr>
        <xdr:cNvPr id="826" name="テキスト ボックス 825"/>
        <xdr:cNvSpPr txBox="1"/>
      </xdr:nvSpPr>
      <xdr:spPr>
        <a:xfrm>
          <a:off x="19310428" y="101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75603</xdr:rowOff>
    </xdr:from>
    <xdr:to>
      <xdr:col>98</xdr:col>
      <xdr:colOff>38100</xdr:colOff>
      <xdr:row>59</xdr:row>
      <xdr:rowOff>5753</xdr:rowOff>
    </xdr:to>
    <xdr:sp macro="" textlink="">
      <xdr:nvSpPr>
        <xdr:cNvPr id="827" name="楕円 826"/>
        <xdr:cNvSpPr/>
      </xdr:nvSpPr>
      <xdr:spPr>
        <a:xfrm>
          <a:off x="18605500" y="100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168330</xdr:rowOff>
    </xdr:from>
    <xdr:ext cx="469744" cy="259045"/>
    <xdr:sp macro="" textlink="">
      <xdr:nvSpPr>
        <xdr:cNvPr id="828" name="テキスト ボックス 827"/>
        <xdr:cNvSpPr txBox="1"/>
      </xdr:nvSpPr>
      <xdr:spPr>
        <a:xfrm>
          <a:off x="18421428" y="1011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105981</xdr:rowOff>
    </xdr:from>
    <xdr:to>
      <xdr:col>116</xdr:col>
      <xdr:colOff>63500</xdr:colOff>
      <xdr:row>74</xdr:row>
      <xdr:rowOff>114326</xdr:rowOff>
    </xdr:to>
    <xdr:cxnSp macro="">
      <xdr:nvCxnSpPr>
        <xdr:cNvPr id="858" name="直線コネクタ 857"/>
        <xdr:cNvCxnSpPr/>
      </xdr:nvCxnSpPr>
      <xdr:spPr>
        <a:xfrm>
          <a:off x="21323300" y="12793281"/>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105981</xdr:rowOff>
    </xdr:from>
    <xdr:to>
      <xdr:col>111</xdr:col>
      <xdr:colOff>177800</xdr:colOff>
      <xdr:row>74</xdr:row>
      <xdr:rowOff>127927</xdr:rowOff>
    </xdr:to>
    <xdr:cxnSp macro="">
      <xdr:nvCxnSpPr>
        <xdr:cNvPr id="861" name="直線コネクタ 860"/>
        <xdr:cNvCxnSpPr/>
      </xdr:nvCxnSpPr>
      <xdr:spPr>
        <a:xfrm flipV="1">
          <a:off x="20434300" y="1279328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127927</xdr:rowOff>
    </xdr:from>
    <xdr:to>
      <xdr:col>107</xdr:col>
      <xdr:colOff>50800</xdr:colOff>
      <xdr:row>74</xdr:row>
      <xdr:rowOff>156197</xdr:rowOff>
    </xdr:to>
    <xdr:cxnSp macro="">
      <xdr:nvCxnSpPr>
        <xdr:cNvPr id="864" name="直線コネクタ 863"/>
        <xdr:cNvCxnSpPr/>
      </xdr:nvCxnSpPr>
      <xdr:spPr>
        <a:xfrm flipV="1">
          <a:off x="19545300" y="1281522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156197</xdr:rowOff>
    </xdr:from>
    <xdr:to>
      <xdr:col>102</xdr:col>
      <xdr:colOff>114300</xdr:colOff>
      <xdr:row>75</xdr:row>
      <xdr:rowOff>66205</xdr:rowOff>
    </xdr:to>
    <xdr:cxnSp macro="">
      <xdr:nvCxnSpPr>
        <xdr:cNvPr id="867" name="直線コネクタ 866"/>
        <xdr:cNvCxnSpPr/>
      </xdr:nvCxnSpPr>
      <xdr:spPr>
        <a:xfrm flipV="1">
          <a:off x="18656300" y="12843497"/>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90824</xdr:rowOff>
    </xdr:from>
    <xdr:to>
      <xdr:col>102</xdr:col>
      <xdr:colOff>165100</xdr:colOff>
      <xdr:row>77</xdr:row>
      <xdr:rowOff>20974</xdr:rowOff>
    </xdr:to>
    <xdr:sp macro="" textlink="">
      <xdr:nvSpPr>
        <xdr:cNvPr id="868" name="フローチャート: 判断 867"/>
        <xdr:cNvSpPr/>
      </xdr:nvSpPr>
      <xdr:spPr>
        <a:xfrm>
          <a:off x="19494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12101</xdr:rowOff>
    </xdr:from>
    <xdr:ext cx="534377" cy="259045"/>
    <xdr:sp macro="" textlink="">
      <xdr:nvSpPr>
        <xdr:cNvPr id="869" name="テキスト ボックス 868"/>
        <xdr:cNvSpPr txBox="1"/>
      </xdr:nvSpPr>
      <xdr:spPr>
        <a:xfrm>
          <a:off x="19278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63526</xdr:rowOff>
    </xdr:from>
    <xdr:to>
      <xdr:col>116</xdr:col>
      <xdr:colOff>114300</xdr:colOff>
      <xdr:row>74</xdr:row>
      <xdr:rowOff>165126</xdr:rowOff>
    </xdr:to>
    <xdr:sp macro="" textlink="">
      <xdr:nvSpPr>
        <xdr:cNvPr id="877" name="楕円 876"/>
        <xdr:cNvSpPr/>
      </xdr:nvSpPr>
      <xdr:spPr>
        <a:xfrm>
          <a:off x="22110700" y="127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86403</xdr:rowOff>
    </xdr:from>
    <xdr:ext cx="534377" cy="259045"/>
    <xdr:sp macro="" textlink="">
      <xdr:nvSpPr>
        <xdr:cNvPr id="878" name="繰出金該当値テキスト"/>
        <xdr:cNvSpPr txBox="1"/>
      </xdr:nvSpPr>
      <xdr:spPr>
        <a:xfrm>
          <a:off x="22212300" y="1260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55181</xdr:rowOff>
    </xdr:from>
    <xdr:to>
      <xdr:col>112</xdr:col>
      <xdr:colOff>38100</xdr:colOff>
      <xdr:row>74</xdr:row>
      <xdr:rowOff>156781</xdr:rowOff>
    </xdr:to>
    <xdr:sp macro="" textlink="">
      <xdr:nvSpPr>
        <xdr:cNvPr id="879" name="楕円 878"/>
        <xdr:cNvSpPr/>
      </xdr:nvSpPr>
      <xdr:spPr>
        <a:xfrm>
          <a:off x="212725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1858</xdr:rowOff>
    </xdr:from>
    <xdr:ext cx="534377" cy="259045"/>
    <xdr:sp macro="" textlink="">
      <xdr:nvSpPr>
        <xdr:cNvPr id="880" name="テキスト ボックス 879"/>
        <xdr:cNvSpPr txBox="1"/>
      </xdr:nvSpPr>
      <xdr:spPr>
        <a:xfrm>
          <a:off x="21056111"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77127</xdr:rowOff>
    </xdr:from>
    <xdr:to>
      <xdr:col>107</xdr:col>
      <xdr:colOff>101600</xdr:colOff>
      <xdr:row>75</xdr:row>
      <xdr:rowOff>7277</xdr:rowOff>
    </xdr:to>
    <xdr:sp macro="" textlink="">
      <xdr:nvSpPr>
        <xdr:cNvPr id="881" name="楕円 880"/>
        <xdr:cNvSpPr/>
      </xdr:nvSpPr>
      <xdr:spPr>
        <a:xfrm>
          <a:off x="20383500" y="127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23804</xdr:rowOff>
    </xdr:from>
    <xdr:ext cx="534377" cy="259045"/>
    <xdr:sp macro="" textlink="">
      <xdr:nvSpPr>
        <xdr:cNvPr id="882" name="テキスト ボックス 881"/>
        <xdr:cNvSpPr txBox="1"/>
      </xdr:nvSpPr>
      <xdr:spPr>
        <a:xfrm>
          <a:off x="20167111" y="125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105397</xdr:rowOff>
    </xdr:from>
    <xdr:to>
      <xdr:col>102</xdr:col>
      <xdr:colOff>165100</xdr:colOff>
      <xdr:row>75</xdr:row>
      <xdr:rowOff>35547</xdr:rowOff>
    </xdr:to>
    <xdr:sp macro="" textlink="">
      <xdr:nvSpPr>
        <xdr:cNvPr id="883" name="楕円 882"/>
        <xdr:cNvSpPr/>
      </xdr:nvSpPr>
      <xdr:spPr>
        <a:xfrm>
          <a:off x="19494500" y="127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52074</xdr:rowOff>
    </xdr:from>
    <xdr:ext cx="534377" cy="259045"/>
    <xdr:sp macro="" textlink="">
      <xdr:nvSpPr>
        <xdr:cNvPr id="884" name="テキスト ボックス 883"/>
        <xdr:cNvSpPr txBox="1"/>
      </xdr:nvSpPr>
      <xdr:spPr>
        <a:xfrm>
          <a:off x="19278111" y="125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15405</xdr:rowOff>
    </xdr:from>
    <xdr:to>
      <xdr:col>98</xdr:col>
      <xdr:colOff>38100</xdr:colOff>
      <xdr:row>75</xdr:row>
      <xdr:rowOff>117005</xdr:rowOff>
    </xdr:to>
    <xdr:sp macro="" textlink="">
      <xdr:nvSpPr>
        <xdr:cNvPr id="885" name="楕円 884"/>
        <xdr:cNvSpPr/>
      </xdr:nvSpPr>
      <xdr:spPr>
        <a:xfrm>
          <a:off x="18605500" y="128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133532</xdr:rowOff>
    </xdr:from>
    <xdr:ext cx="534377" cy="259045"/>
    <xdr:sp macro="" textlink="">
      <xdr:nvSpPr>
        <xdr:cNvPr id="886" name="テキスト ボックス 885"/>
        <xdr:cNvSpPr txBox="1"/>
      </xdr:nvSpPr>
      <xdr:spPr>
        <a:xfrm>
          <a:off x="18389111" y="126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歳出状況については、本市の扶助費が類似団体内でも最も高い数値となっている。住民一人当たりの扶助費については、近隣市町村においても軒並み高い数値となっており、旧産炭地域としての産業基盤の惰弱さと、急速な高齢化や働き手の流出といった、地域の特性も大きく影響している。</a:t>
          </a:r>
          <a:endParaRPr lang="ja-JP" altLang="ja-JP" sz="1400">
            <a:effectLst/>
          </a:endParaRPr>
        </a:p>
        <a:p>
          <a:r>
            <a:rPr kumimoji="1" lang="ja-JP" altLang="ja-JP" sz="1100">
              <a:solidFill>
                <a:schemeClr val="dk1"/>
              </a:solidFill>
              <a:effectLst/>
              <a:latin typeface="+mn-lt"/>
              <a:ea typeface="+mn-ea"/>
              <a:cs typeface="+mn-cs"/>
            </a:rPr>
            <a:t>　扶助費増加の要因としては、障がい福祉サービスの給付</a:t>
          </a:r>
          <a:r>
            <a:rPr kumimoji="1" lang="ja-JP" altLang="en-US" sz="1100">
              <a:solidFill>
                <a:schemeClr val="dk1"/>
              </a:solidFill>
              <a:effectLst/>
              <a:latin typeface="+mn-lt"/>
              <a:ea typeface="+mn-ea"/>
              <a:cs typeface="+mn-cs"/>
            </a:rPr>
            <a:t>費が年々増加し</a:t>
          </a:r>
          <a:r>
            <a:rPr kumimoji="1" lang="ja-JP" altLang="ja-JP" sz="1100">
              <a:solidFill>
                <a:schemeClr val="dk1"/>
              </a:solidFill>
              <a:effectLst/>
              <a:latin typeface="+mn-lt"/>
              <a:ea typeface="+mn-ea"/>
              <a:cs typeface="+mn-cs"/>
            </a:rPr>
            <a:t>ていること、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急速に進む高齢化により、介護保険、後期高齢者医療保険事業への繰出金が年々増加していることが挙げられる。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市税を主とする自主財源の増加も見込めない中、</a:t>
          </a:r>
          <a:r>
            <a:rPr kumimoji="1" lang="ja-JP" altLang="ja-JP" sz="1100">
              <a:solidFill>
                <a:schemeClr val="dk1"/>
              </a:solidFill>
              <a:effectLst/>
              <a:latin typeface="+mn-lt"/>
              <a:ea typeface="+mn-ea"/>
              <a:cs typeface="+mn-cs"/>
            </a:rPr>
            <a:t>それらの財源を捻出するために、</a:t>
          </a:r>
          <a:r>
            <a:rPr kumimoji="1" lang="ja-JP" altLang="en-US" sz="1100">
              <a:solidFill>
                <a:schemeClr val="dk1"/>
              </a:solidFill>
              <a:effectLst/>
              <a:latin typeface="+mn-lt"/>
              <a:ea typeface="+mn-ea"/>
              <a:cs typeface="+mn-cs"/>
            </a:rPr>
            <a:t>その他の経費</a:t>
          </a:r>
          <a:r>
            <a:rPr kumimoji="1" lang="ja-JP" altLang="ja-JP" sz="1100">
              <a:solidFill>
                <a:schemeClr val="dk1"/>
              </a:solidFill>
              <a:effectLst/>
              <a:latin typeface="+mn-lt"/>
              <a:ea typeface="+mn-ea"/>
              <a:cs typeface="+mn-cs"/>
            </a:rPr>
            <a:t>を抑制・削減せざるをえないのが現状である。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56,779
56,245
61.76
26,055,192
25,604,299
15,568
13,074,809
20,691,118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53213</xdr:rowOff>
    </xdr:from>
    <xdr:to>
      <xdr:col>24</xdr:col>
      <xdr:colOff>63500</xdr:colOff>
      <xdr:row>35</xdr:row>
      <xdr:rowOff>76835</xdr:rowOff>
    </xdr:to>
    <xdr:cxnSp macro="">
      <xdr:nvCxnSpPr>
        <xdr:cNvPr id="61" name="直線コネクタ 60"/>
        <xdr:cNvCxnSpPr/>
      </xdr:nvCxnSpPr>
      <xdr:spPr>
        <a:xfrm>
          <a:off x="3797300" y="6053963"/>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51308</xdr:rowOff>
    </xdr:from>
    <xdr:to>
      <xdr:col>19</xdr:col>
      <xdr:colOff>177800</xdr:colOff>
      <xdr:row>35</xdr:row>
      <xdr:rowOff>53213</xdr:rowOff>
    </xdr:to>
    <xdr:cxnSp macro="">
      <xdr:nvCxnSpPr>
        <xdr:cNvPr id="64" name="直線コネクタ 63"/>
        <xdr:cNvCxnSpPr/>
      </xdr:nvCxnSpPr>
      <xdr:spPr>
        <a:xfrm>
          <a:off x="2908300" y="60520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130556</xdr:rowOff>
    </xdr:from>
    <xdr:to>
      <xdr:col>15</xdr:col>
      <xdr:colOff>50800</xdr:colOff>
      <xdr:row>35</xdr:row>
      <xdr:rowOff>51308</xdr:rowOff>
    </xdr:to>
    <xdr:cxnSp macro="">
      <xdr:nvCxnSpPr>
        <xdr:cNvPr id="67" name="直線コネクタ 66"/>
        <xdr:cNvCxnSpPr/>
      </xdr:nvCxnSpPr>
      <xdr:spPr>
        <a:xfrm>
          <a:off x="2019300" y="595985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130556</xdr:rowOff>
    </xdr:from>
    <xdr:to>
      <xdr:col>10</xdr:col>
      <xdr:colOff>114300</xdr:colOff>
      <xdr:row>35</xdr:row>
      <xdr:rowOff>51689</xdr:rowOff>
    </xdr:to>
    <xdr:cxnSp macro="">
      <xdr:nvCxnSpPr>
        <xdr:cNvPr id="70" name="直線コネクタ 69"/>
        <xdr:cNvCxnSpPr/>
      </xdr:nvCxnSpPr>
      <xdr:spPr>
        <a:xfrm flipV="1">
          <a:off x="1130300" y="5959856"/>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49276</xdr:rowOff>
    </xdr:from>
    <xdr:to>
      <xdr:col>10</xdr:col>
      <xdr:colOff>165100</xdr:colOff>
      <xdr:row>35</xdr:row>
      <xdr:rowOff>150876</xdr:rowOff>
    </xdr:to>
    <xdr:sp macro="" textlink="">
      <xdr:nvSpPr>
        <xdr:cNvPr id="71" name="フローチャート: 判断 70"/>
        <xdr:cNvSpPr/>
      </xdr:nvSpPr>
      <xdr:spPr>
        <a:xfrm>
          <a:off x="1968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142003</xdr:rowOff>
    </xdr:from>
    <xdr:ext cx="469744" cy="259045"/>
    <xdr:sp macro="" textlink="">
      <xdr:nvSpPr>
        <xdr:cNvPr id="72" name="テキスト ボックス 71"/>
        <xdr:cNvSpPr txBox="1"/>
      </xdr:nvSpPr>
      <xdr:spPr>
        <a:xfrm>
          <a:off x="1784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26035</xdr:rowOff>
    </xdr:from>
    <xdr:to>
      <xdr:col>24</xdr:col>
      <xdr:colOff>114300</xdr:colOff>
      <xdr:row>35</xdr:row>
      <xdr:rowOff>127635</xdr:rowOff>
    </xdr:to>
    <xdr:sp macro="" textlink="">
      <xdr:nvSpPr>
        <xdr:cNvPr id="80" name="楕円 79"/>
        <xdr:cNvSpPr/>
      </xdr:nvSpPr>
      <xdr:spPr>
        <a:xfrm>
          <a:off x="45847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48912</xdr:rowOff>
    </xdr:from>
    <xdr:ext cx="469744" cy="259045"/>
    <xdr:sp macro="" textlink="">
      <xdr:nvSpPr>
        <xdr:cNvPr id="81" name="議会費該当値テキスト"/>
        <xdr:cNvSpPr txBox="1"/>
      </xdr:nvSpPr>
      <xdr:spPr>
        <a:xfrm>
          <a:off x="4686300" y="587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2413</xdr:rowOff>
    </xdr:from>
    <xdr:to>
      <xdr:col>20</xdr:col>
      <xdr:colOff>38100</xdr:colOff>
      <xdr:row>35</xdr:row>
      <xdr:rowOff>104013</xdr:rowOff>
    </xdr:to>
    <xdr:sp macro="" textlink="">
      <xdr:nvSpPr>
        <xdr:cNvPr id="82" name="楕円 81"/>
        <xdr:cNvSpPr/>
      </xdr:nvSpPr>
      <xdr:spPr>
        <a:xfrm>
          <a:off x="3746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120540</xdr:rowOff>
    </xdr:from>
    <xdr:ext cx="469744" cy="259045"/>
    <xdr:sp macro="" textlink="">
      <xdr:nvSpPr>
        <xdr:cNvPr id="83" name="テキスト ボックス 82"/>
        <xdr:cNvSpPr txBox="1"/>
      </xdr:nvSpPr>
      <xdr:spPr>
        <a:xfrm>
          <a:off x="3562428"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xdr:rowOff>
    </xdr:from>
    <xdr:to>
      <xdr:col>15</xdr:col>
      <xdr:colOff>101600</xdr:colOff>
      <xdr:row>35</xdr:row>
      <xdr:rowOff>102108</xdr:rowOff>
    </xdr:to>
    <xdr:sp macro="" textlink="">
      <xdr:nvSpPr>
        <xdr:cNvPr id="84" name="楕円 83"/>
        <xdr:cNvSpPr/>
      </xdr:nvSpPr>
      <xdr:spPr>
        <a:xfrm>
          <a:off x="2857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118635</xdr:rowOff>
    </xdr:from>
    <xdr:ext cx="469744" cy="259045"/>
    <xdr:sp macro="" textlink="">
      <xdr:nvSpPr>
        <xdr:cNvPr id="85" name="テキスト ボックス 84"/>
        <xdr:cNvSpPr txBox="1"/>
      </xdr:nvSpPr>
      <xdr:spPr>
        <a:xfrm>
          <a:off x="2673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79756</xdr:rowOff>
    </xdr:from>
    <xdr:to>
      <xdr:col>10</xdr:col>
      <xdr:colOff>165100</xdr:colOff>
      <xdr:row>35</xdr:row>
      <xdr:rowOff>9906</xdr:rowOff>
    </xdr:to>
    <xdr:sp macro="" textlink="">
      <xdr:nvSpPr>
        <xdr:cNvPr id="86" name="楕円 85"/>
        <xdr:cNvSpPr/>
      </xdr:nvSpPr>
      <xdr:spPr>
        <a:xfrm>
          <a:off x="1968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26433</xdr:rowOff>
    </xdr:from>
    <xdr:ext cx="469744" cy="259045"/>
    <xdr:sp macro="" textlink="">
      <xdr:nvSpPr>
        <xdr:cNvPr id="87" name="テキスト ボックス 86"/>
        <xdr:cNvSpPr txBox="1"/>
      </xdr:nvSpPr>
      <xdr:spPr>
        <a:xfrm>
          <a:off x="1784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xdr:rowOff>
    </xdr:from>
    <xdr:to>
      <xdr:col>6</xdr:col>
      <xdr:colOff>38100</xdr:colOff>
      <xdr:row>35</xdr:row>
      <xdr:rowOff>102489</xdr:rowOff>
    </xdr:to>
    <xdr:sp macro="" textlink="">
      <xdr:nvSpPr>
        <xdr:cNvPr id="88" name="楕円 87"/>
        <xdr:cNvSpPr/>
      </xdr:nvSpPr>
      <xdr:spPr>
        <a:xfrm>
          <a:off x="1079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119016</xdr:rowOff>
    </xdr:from>
    <xdr:ext cx="469744" cy="259045"/>
    <xdr:sp macro="" textlink="">
      <xdr:nvSpPr>
        <xdr:cNvPr id="89" name="テキスト ボックス 88"/>
        <xdr:cNvSpPr txBox="1"/>
      </xdr:nvSpPr>
      <xdr:spPr>
        <a:xfrm>
          <a:off x="895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64756</xdr:rowOff>
    </xdr:from>
    <xdr:to>
      <xdr:col>24</xdr:col>
      <xdr:colOff>63500</xdr:colOff>
      <xdr:row>57</xdr:row>
      <xdr:rowOff>162492</xdr:rowOff>
    </xdr:to>
    <xdr:cxnSp macro="">
      <xdr:nvCxnSpPr>
        <xdr:cNvPr id="116" name="直線コネクタ 115"/>
        <xdr:cNvCxnSpPr/>
      </xdr:nvCxnSpPr>
      <xdr:spPr>
        <a:xfrm flipV="1">
          <a:off x="3797300" y="9837406"/>
          <a:ext cx="838200" cy="9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151372</xdr:rowOff>
    </xdr:from>
    <xdr:to>
      <xdr:col>19</xdr:col>
      <xdr:colOff>177800</xdr:colOff>
      <xdr:row>57</xdr:row>
      <xdr:rowOff>162492</xdr:rowOff>
    </xdr:to>
    <xdr:cxnSp macro="">
      <xdr:nvCxnSpPr>
        <xdr:cNvPr id="119" name="直線コネクタ 118"/>
        <xdr:cNvCxnSpPr/>
      </xdr:nvCxnSpPr>
      <xdr:spPr>
        <a:xfrm>
          <a:off x="2908300" y="992402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151372</xdr:rowOff>
    </xdr:from>
    <xdr:to>
      <xdr:col>15</xdr:col>
      <xdr:colOff>50800</xdr:colOff>
      <xdr:row>57</xdr:row>
      <xdr:rowOff>161454</xdr:rowOff>
    </xdr:to>
    <xdr:cxnSp macro="">
      <xdr:nvCxnSpPr>
        <xdr:cNvPr id="122" name="直線コネクタ 121"/>
        <xdr:cNvCxnSpPr/>
      </xdr:nvCxnSpPr>
      <xdr:spPr>
        <a:xfrm flipV="1">
          <a:off x="2019300" y="9924022"/>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161454</xdr:rowOff>
    </xdr:from>
    <xdr:to>
      <xdr:col>10</xdr:col>
      <xdr:colOff>114300</xdr:colOff>
      <xdr:row>57</xdr:row>
      <xdr:rowOff>162492</xdr:rowOff>
    </xdr:to>
    <xdr:cxnSp macro="">
      <xdr:nvCxnSpPr>
        <xdr:cNvPr id="125" name="直線コネクタ 124"/>
        <xdr:cNvCxnSpPr/>
      </xdr:nvCxnSpPr>
      <xdr:spPr>
        <a:xfrm flipV="1">
          <a:off x="1130300" y="9934104"/>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19794</xdr:rowOff>
    </xdr:from>
    <xdr:to>
      <xdr:col>10</xdr:col>
      <xdr:colOff>165100</xdr:colOff>
      <xdr:row>57</xdr:row>
      <xdr:rowOff>121394</xdr:rowOff>
    </xdr:to>
    <xdr:sp macro="" textlink="">
      <xdr:nvSpPr>
        <xdr:cNvPr id="126" name="フローチャート: 判断 125"/>
        <xdr:cNvSpPr/>
      </xdr:nvSpPr>
      <xdr:spPr>
        <a:xfrm>
          <a:off x="1968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137921</xdr:rowOff>
    </xdr:from>
    <xdr:ext cx="534377" cy="259045"/>
    <xdr:sp macro="" textlink="">
      <xdr:nvSpPr>
        <xdr:cNvPr id="127" name="テキスト ボックス 126"/>
        <xdr:cNvSpPr txBox="1"/>
      </xdr:nvSpPr>
      <xdr:spPr>
        <a:xfrm>
          <a:off x="1752111" y="95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13956</xdr:rowOff>
    </xdr:from>
    <xdr:to>
      <xdr:col>24</xdr:col>
      <xdr:colOff>114300</xdr:colOff>
      <xdr:row>57</xdr:row>
      <xdr:rowOff>115556</xdr:rowOff>
    </xdr:to>
    <xdr:sp macro="" textlink="">
      <xdr:nvSpPr>
        <xdr:cNvPr id="135" name="楕円 134"/>
        <xdr:cNvSpPr/>
      </xdr:nvSpPr>
      <xdr:spPr>
        <a:xfrm>
          <a:off x="4584700" y="97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111692</xdr:rowOff>
    </xdr:from>
    <xdr:to>
      <xdr:col>20</xdr:col>
      <xdr:colOff>38100</xdr:colOff>
      <xdr:row>58</xdr:row>
      <xdr:rowOff>41842</xdr:rowOff>
    </xdr:to>
    <xdr:sp macro="" textlink="">
      <xdr:nvSpPr>
        <xdr:cNvPr id="137" name="楕円 136"/>
        <xdr:cNvSpPr/>
      </xdr:nvSpPr>
      <xdr:spPr>
        <a:xfrm>
          <a:off x="37465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32969</xdr:rowOff>
    </xdr:from>
    <xdr:ext cx="534377" cy="259045"/>
    <xdr:sp macro="" textlink="">
      <xdr:nvSpPr>
        <xdr:cNvPr id="138" name="テキスト ボックス 137"/>
        <xdr:cNvSpPr txBox="1"/>
      </xdr:nvSpPr>
      <xdr:spPr>
        <a:xfrm>
          <a:off x="3530111" y="99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100572</xdr:rowOff>
    </xdr:from>
    <xdr:to>
      <xdr:col>15</xdr:col>
      <xdr:colOff>101600</xdr:colOff>
      <xdr:row>58</xdr:row>
      <xdr:rowOff>30722</xdr:rowOff>
    </xdr:to>
    <xdr:sp macro="" textlink="">
      <xdr:nvSpPr>
        <xdr:cNvPr id="139" name="楕円 138"/>
        <xdr:cNvSpPr/>
      </xdr:nvSpPr>
      <xdr:spPr>
        <a:xfrm>
          <a:off x="2857500" y="98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21849</xdr:rowOff>
    </xdr:from>
    <xdr:ext cx="534377" cy="259045"/>
    <xdr:sp macro="" textlink="">
      <xdr:nvSpPr>
        <xdr:cNvPr id="140" name="テキスト ボックス 139"/>
        <xdr:cNvSpPr txBox="1"/>
      </xdr:nvSpPr>
      <xdr:spPr>
        <a:xfrm>
          <a:off x="2641111" y="99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110654</xdr:rowOff>
    </xdr:from>
    <xdr:to>
      <xdr:col>10</xdr:col>
      <xdr:colOff>165100</xdr:colOff>
      <xdr:row>58</xdr:row>
      <xdr:rowOff>40804</xdr:rowOff>
    </xdr:to>
    <xdr:sp macro="" textlink="">
      <xdr:nvSpPr>
        <xdr:cNvPr id="141" name="楕円 140"/>
        <xdr:cNvSpPr/>
      </xdr:nvSpPr>
      <xdr:spPr>
        <a:xfrm>
          <a:off x="1968500" y="9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31931</xdr:rowOff>
    </xdr:from>
    <xdr:ext cx="534377" cy="259045"/>
    <xdr:sp macro="" textlink="">
      <xdr:nvSpPr>
        <xdr:cNvPr id="142" name="テキスト ボックス 141"/>
        <xdr:cNvSpPr txBox="1"/>
      </xdr:nvSpPr>
      <xdr:spPr>
        <a:xfrm>
          <a:off x="1752111" y="9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111692</xdr:rowOff>
    </xdr:from>
    <xdr:to>
      <xdr:col>6</xdr:col>
      <xdr:colOff>38100</xdr:colOff>
      <xdr:row>58</xdr:row>
      <xdr:rowOff>41842</xdr:rowOff>
    </xdr:to>
    <xdr:sp macro="" textlink="">
      <xdr:nvSpPr>
        <xdr:cNvPr id="143" name="楕円 142"/>
        <xdr:cNvSpPr/>
      </xdr:nvSpPr>
      <xdr:spPr>
        <a:xfrm>
          <a:off x="10795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32969</xdr:rowOff>
    </xdr:from>
    <xdr:ext cx="534377" cy="259045"/>
    <xdr:sp macro="" textlink="">
      <xdr:nvSpPr>
        <xdr:cNvPr id="144" name="テキスト ボックス 143"/>
        <xdr:cNvSpPr txBox="1"/>
      </xdr:nvSpPr>
      <xdr:spPr>
        <a:xfrm>
          <a:off x="863111" y="99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156591</xdr:rowOff>
    </xdr:from>
    <xdr:to>
      <xdr:col>24</xdr:col>
      <xdr:colOff>63500</xdr:colOff>
      <xdr:row>69</xdr:row>
      <xdr:rowOff>163461</xdr:rowOff>
    </xdr:to>
    <xdr:cxnSp macro="">
      <xdr:nvCxnSpPr>
        <xdr:cNvPr id="174" name="直線コネクタ 173"/>
        <xdr:cNvCxnSpPr/>
      </xdr:nvCxnSpPr>
      <xdr:spPr>
        <a:xfrm>
          <a:off x="3797300" y="11986641"/>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156591</xdr:rowOff>
    </xdr:from>
    <xdr:to>
      <xdr:col>19</xdr:col>
      <xdr:colOff>177800</xdr:colOff>
      <xdr:row>70</xdr:row>
      <xdr:rowOff>2642</xdr:rowOff>
    </xdr:to>
    <xdr:cxnSp macro="">
      <xdr:nvCxnSpPr>
        <xdr:cNvPr id="177" name="直線コネクタ 176"/>
        <xdr:cNvCxnSpPr/>
      </xdr:nvCxnSpPr>
      <xdr:spPr>
        <a:xfrm flipV="1">
          <a:off x="2908300" y="11986641"/>
          <a:ext cx="889000" cy="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2642</xdr:rowOff>
    </xdr:from>
    <xdr:to>
      <xdr:col>15</xdr:col>
      <xdr:colOff>50800</xdr:colOff>
      <xdr:row>70</xdr:row>
      <xdr:rowOff>150355</xdr:rowOff>
    </xdr:to>
    <xdr:cxnSp macro="">
      <xdr:nvCxnSpPr>
        <xdr:cNvPr id="180" name="直線コネクタ 179"/>
        <xdr:cNvCxnSpPr/>
      </xdr:nvCxnSpPr>
      <xdr:spPr>
        <a:xfrm flipV="1">
          <a:off x="2019300" y="12004142"/>
          <a:ext cx="889000" cy="1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150355</xdr:rowOff>
    </xdr:from>
    <xdr:to>
      <xdr:col>10</xdr:col>
      <xdr:colOff>114300</xdr:colOff>
      <xdr:row>71</xdr:row>
      <xdr:rowOff>56502</xdr:rowOff>
    </xdr:to>
    <xdr:cxnSp macro="">
      <xdr:nvCxnSpPr>
        <xdr:cNvPr id="183" name="直線コネクタ 182"/>
        <xdr:cNvCxnSpPr/>
      </xdr:nvCxnSpPr>
      <xdr:spPr>
        <a:xfrm flipV="1">
          <a:off x="1130300" y="12151855"/>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30785</xdr:rowOff>
    </xdr:from>
    <xdr:to>
      <xdr:col>10</xdr:col>
      <xdr:colOff>165100</xdr:colOff>
      <xdr:row>75</xdr:row>
      <xdr:rowOff>132385</xdr:rowOff>
    </xdr:to>
    <xdr:sp macro="" textlink="">
      <xdr:nvSpPr>
        <xdr:cNvPr id="184" name="フローチャート: 判断 183"/>
        <xdr:cNvSpPr/>
      </xdr:nvSpPr>
      <xdr:spPr>
        <a:xfrm>
          <a:off x="1968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123511</xdr:rowOff>
    </xdr:from>
    <xdr:ext cx="599010" cy="259045"/>
    <xdr:sp macro="" textlink="">
      <xdr:nvSpPr>
        <xdr:cNvPr id="185" name="テキスト ボックス 184"/>
        <xdr:cNvSpPr txBox="1"/>
      </xdr:nvSpPr>
      <xdr:spPr>
        <a:xfrm>
          <a:off x="1719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112661</xdr:rowOff>
    </xdr:from>
    <xdr:to>
      <xdr:col>24</xdr:col>
      <xdr:colOff>114300</xdr:colOff>
      <xdr:row>70</xdr:row>
      <xdr:rowOff>42811</xdr:rowOff>
    </xdr:to>
    <xdr:sp macro="" textlink="">
      <xdr:nvSpPr>
        <xdr:cNvPr id="193" name="楕円 192"/>
        <xdr:cNvSpPr/>
      </xdr:nvSpPr>
      <xdr:spPr>
        <a:xfrm>
          <a:off x="4584700" y="119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65688</xdr:rowOff>
    </xdr:from>
    <xdr:ext cx="599010" cy="259045"/>
    <xdr:sp macro="" textlink="">
      <xdr:nvSpPr>
        <xdr:cNvPr id="194" name="民生費該当値テキスト"/>
        <xdr:cNvSpPr txBox="1"/>
      </xdr:nvSpPr>
      <xdr:spPr>
        <a:xfrm>
          <a:off x="4686300" y="118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105791</xdr:rowOff>
    </xdr:from>
    <xdr:to>
      <xdr:col>20</xdr:col>
      <xdr:colOff>38100</xdr:colOff>
      <xdr:row>70</xdr:row>
      <xdr:rowOff>35941</xdr:rowOff>
    </xdr:to>
    <xdr:sp macro="" textlink="">
      <xdr:nvSpPr>
        <xdr:cNvPr id="195" name="楕円 194"/>
        <xdr:cNvSpPr/>
      </xdr:nvSpPr>
      <xdr:spPr>
        <a:xfrm>
          <a:off x="3746500" y="119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52468</xdr:rowOff>
    </xdr:from>
    <xdr:ext cx="599010" cy="259045"/>
    <xdr:sp macro="" textlink="">
      <xdr:nvSpPr>
        <xdr:cNvPr id="196" name="テキスト ボックス 195"/>
        <xdr:cNvSpPr txBox="1"/>
      </xdr:nvSpPr>
      <xdr:spPr>
        <a:xfrm>
          <a:off x="3497795" y="117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123292</xdr:rowOff>
    </xdr:from>
    <xdr:to>
      <xdr:col>15</xdr:col>
      <xdr:colOff>101600</xdr:colOff>
      <xdr:row>70</xdr:row>
      <xdr:rowOff>53442</xdr:rowOff>
    </xdr:to>
    <xdr:sp macro="" textlink="">
      <xdr:nvSpPr>
        <xdr:cNvPr id="197" name="楕円 196"/>
        <xdr:cNvSpPr/>
      </xdr:nvSpPr>
      <xdr:spPr>
        <a:xfrm>
          <a:off x="2857500" y="119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69969</xdr:rowOff>
    </xdr:from>
    <xdr:ext cx="599010" cy="259045"/>
    <xdr:sp macro="" textlink="">
      <xdr:nvSpPr>
        <xdr:cNvPr id="198" name="テキスト ボックス 197"/>
        <xdr:cNvSpPr txBox="1"/>
      </xdr:nvSpPr>
      <xdr:spPr>
        <a:xfrm>
          <a:off x="2608795" y="1172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99555</xdr:rowOff>
    </xdr:from>
    <xdr:to>
      <xdr:col>10</xdr:col>
      <xdr:colOff>165100</xdr:colOff>
      <xdr:row>71</xdr:row>
      <xdr:rowOff>29705</xdr:rowOff>
    </xdr:to>
    <xdr:sp macro="" textlink="">
      <xdr:nvSpPr>
        <xdr:cNvPr id="199" name="楕円 198"/>
        <xdr:cNvSpPr/>
      </xdr:nvSpPr>
      <xdr:spPr>
        <a:xfrm>
          <a:off x="1968500" y="121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46232</xdr:rowOff>
    </xdr:from>
    <xdr:ext cx="599010" cy="259045"/>
    <xdr:sp macro="" textlink="">
      <xdr:nvSpPr>
        <xdr:cNvPr id="200" name="テキスト ボックス 199"/>
        <xdr:cNvSpPr txBox="1"/>
      </xdr:nvSpPr>
      <xdr:spPr>
        <a:xfrm>
          <a:off x="1719795" y="1187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5702</xdr:rowOff>
    </xdr:from>
    <xdr:to>
      <xdr:col>6</xdr:col>
      <xdr:colOff>38100</xdr:colOff>
      <xdr:row>71</xdr:row>
      <xdr:rowOff>107302</xdr:rowOff>
    </xdr:to>
    <xdr:sp macro="" textlink="">
      <xdr:nvSpPr>
        <xdr:cNvPr id="201" name="楕円 200"/>
        <xdr:cNvSpPr/>
      </xdr:nvSpPr>
      <xdr:spPr>
        <a:xfrm>
          <a:off x="1079500" y="121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123829</xdr:rowOff>
    </xdr:from>
    <xdr:ext cx="599010" cy="259045"/>
    <xdr:sp macro="" textlink="">
      <xdr:nvSpPr>
        <xdr:cNvPr id="202" name="テキスト ボックス 201"/>
        <xdr:cNvSpPr txBox="1"/>
      </xdr:nvSpPr>
      <xdr:spPr>
        <a:xfrm>
          <a:off x="830795" y="1195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66720</xdr:rowOff>
    </xdr:from>
    <xdr:to>
      <xdr:col>24</xdr:col>
      <xdr:colOff>63500</xdr:colOff>
      <xdr:row>97</xdr:row>
      <xdr:rowOff>76415</xdr:rowOff>
    </xdr:to>
    <xdr:cxnSp macro="">
      <xdr:nvCxnSpPr>
        <xdr:cNvPr id="232" name="直線コネクタ 231"/>
        <xdr:cNvCxnSpPr/>
      </xdr:nvCxnSpPr>
      <xdr:spPr>
        <a:xfrm>
          <a:off x="3797300" y="16697370"/>
          <a:ext cx="838200" cy="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66720</xdr:rowOff>
    </xdr:from>
    <xdr:to>
      <xdr:col>19</xdr:col>
      <xdr:colOff>177800</xdr:colOff>
      <xdr:row>97</xdr:row>
      <xdr:rowOff>74588</xdr:rowOff>
    </xdr:to>
    <xdr:cxnSp macro="">
      <xdr:nvCxnSpPr>
        <xdr:cNvPr id="235" name="直線コネクタ 234"/>
        <xdr:cNvCxnSpPr/>
      </xdr:nvCxnSpPr>
      <xdr:spPr>
        <a:xfrm flipV="1">
          <a:off x="2908300" y="16697370"/>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74588</xdr:rowOff>
    </xdr:from>
    <xdr:to>
      <xdr:col>15</xdr:col>
      <xdr:colOff>50800</xdr:colOff>
      <xdr:row>97</xdr:row>
      <xdr:rowOff>91351</xdr:rowOff>
    </xdr:to>
    <xdr:cxnSp macro="">
      <xdr:nvCxnSpPr>
        <xdr:cNvPr id="238" name="直線コネクタ 237"/>
        <xdr:cNvCxnSpPr/>
      </xdr:nvCxnSpPr>
      <xdr:spPr>
        <a:xfrm flipV="1">
          <a:off x="2019300" y="16705238"/>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113640</xdr:rowOff>
    </xdr:from>
    <xdr:to>
      <xdr:col>10</xdr:col>
      <xdr:colOff>114300</xdr:colOff>
      <xdr:row>97</xdr:row>
      <xdr:rowOff>91351</xdr:rowOff>
    </xdr:to>
    <xdr:cxnSp macro="">
      <xdr:nvCxnSpPr>
        <xdr:cNvPr id="241" name="直線コネクタ 240"/>
        <xdr:cNvCxnSpPr/>
      </xdr:nvCxnSpPr>
      <xdr:spPr>
        <a:xfrm>
          <a:off x="1130300" y="16572840"/>
          <a:ext cx="8890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116866</xdr:rowOff>
    </xdr:from>
    <xdr:to>
      <xdr:col>10</xdr:col>
      <xdr:colOff>165100</xdr:colOff>
      <xdr:row>98</xdr:row>
      <xdr:rowOff>47016</xdr:rowOff>
    </xdr:to>
    <xdr:sp macro="" textlink="">
      <xdr:nvSpPr>
        <xdr:cNvPr id="242" name="フローチャート: 判断 241"/>
        <xdr:cNvSpPr/>
      </xdr:nvSpPr>
      <xdr:spPr>
        <a:xfrm>
          <a:off x="1968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38143</xdr:rowOff>
    </xdr:from>
    <xdr:ext cx="534377" cy="259045"/>
    <xdr:sp macro="" textlink="">
      <xdr:nvSpPr>
        <xdr:cNvPr id="243" name="テキスト ボックス 242"/>
        <xdr:cNvSpPr txBox="1"/>
      </xdr:nvSpPr>
      <xdr:spPr>
        <a:xfrm>
          <a:off x="1752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25615</xdr:rowOff>
    </xdr:from>
    <xdr:to>
      <xdr:col>24</xdr:col>
      <xdr:colOff>114300</xdr:colOff>
      <xdr:row>97</xdr:row>
      <xdr:rowOff>127215</xdr:rowOff>
    </xdr:to>
    <xdr:sp macro="" textlink="">
      <xdr:nvSpPr>
        <xdr:cNvPr id="251" name="楕円 250"/>
        <xdr:cNvSpPr/>
      </xdr:nvSpPr>
      <xdr:spPr>
        <a:xfrm>
          <a:off x="4584700" y="166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4042</xdr:rowOff>
    </xdr:from>
    <xdr:ext cx="534377" cy="259045"/>
    <xdr:sp macro="" textlink="">
      <xdr:nvSpPr>
        <xdr:cNvPr id="252" name="衛生費該当値テキスト"/>
        <xdr:cNvSpPr txBox="1"/>
      </xdr:nvSpPr>
      <xdr:spPr>
        <a:xfrm>
          <a:off x="4686300"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15920</xdr:rowOff>
    </xdr:from>
    <xdr:to>
      <xdr:col>20</xdr:col>
      <xdr:colOff>38100</xdr:colOff>
      <xdr:row>97</xdr:row>
      <xdr:rowOff>117520</xdr:rowOff>
    </xdr:to>
    <xdr:sp macro="" textlink="">
      <xdr:nvSpPr>
        <xdr:cNvPr id="253" name="楕円 252"/>
        <xdr:cNvSpPr/>
      </xdr:nvSpPr>
      <xdr:spPr>
        <a:xfrm>
          <a:off x="3746500" y="166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134047</xdr:rowOff>
    </xdr:from>
    <xdr:ext cx="534377" cy="259045"/>
    <xdr:sp macro="" textlink="">
      <xdr:nvSpPr>
        <xdr:cNvPr id="254" name="テキスト ボックス 253"/>
        <xdr:cNvSpPr txBox="1"/>
      </xdr:nvSpPr>
      <xdr:spPr>
        <a:xfrm>
          <a:off x="3530111" y="164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23788</xdr:rowOff>
    </xdr:from>
    <xdr:to>
      <xdr:col>15</xdr:col>
      <xdr:colOff>101600</xdr:colOff>
      <xdr:row>97</xdr:row>
      <xdr:rowOff>125388</xdr:rowOff>
    </xdr:to>
    <xdr:sp macro="" textlink="">
      <xdr:nvSpPr>
        <xdr:cNvPr id="255" name="楕円 254"/>
        <xdr:cNvSpPr/>
      </xdr:nvSpPr>
      <xdr:spPr>
        <a:xfrm>
          <a:off x="2857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141915</xdr:rowOff>
    </xdr:from>
    <xdr:ext cx="534377" cy="259045"/>
    <xdr:sp macro="" textlink="">
      <xdr:nvSpPr>
        <xdr:cNvPr id="256" name="テキスト ボックス 255"/>
        <xdr:cNvSpPr txBox="1"/>
      </xdr:nvSpPr>
      <xdr:spPr>
        <a:xfrm>
          <a:off x="2641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40551</xdr:rowOff>
    </xdr:from>
    <xdr:to>
      <xdr:col>10</xdr:col>
      <xdr:colOff>165100</xdr:colOff>
      <xdr:row>97</xdr:row>
      <xdr:rowOff>142151</xdr:rowOff>
    </xdr:to>
    <xdr:sp macro="" textlink="">
      <xdr:nvSpPr>
        <xdr:cNvPr id="257" name="楕円 256"/>
        <xdr:cNvSpPr/>
      </xdr:nvSpPr>
      <xdr:spPr>
        <a:xfrm>
          <a:off x="1968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158678</xdr:rowOff>
    </xdr:from>
    <xdr:ext cx="534377" cy="259045"/>
    <xdr:sp macro="" textlink="">
      <xdr:nvSpPr>
        <xdr:cNvPr id="258" name="テキスト ボックス 257"/>
        <xdr:cNvSpPr txBox="1"/>
      </xdr:nvSpPr>
      <xdr:spPr>
        <a:xfrm>
          <a:off x="1752111" y="164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62840</xdr:rowOff>
    </xdr:from>
    <xdr:to>
      <xdr:col>6</xdr:col>
      <xdr:colOff>38100</xdr:colOff>
      <xdr:row>96</xdr:row>
      <xdr:rowOff>164440</xdr:rowOff>
    </xdr:to>
    <xdr:sp macro="" textlink="">
      <xdr:nvSpPr>
        <xdr:cNvPr id="259" name="楕円 258"/>
        <xdr:cNvSpPr/>
      </xdr:nvSpPr>
      <xdr:spPr>
        <a:xfrm>
          <a:off x="1079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9517</xdr:rowOff>
    </xdr:from>
    <xdr:ext cx="534377" cy="259045"/>
    <xdr:sp macro="" textlink="">
      <xdr:nvSpPr>
        <xdr:cNvPr id="260" name="テキスト ボックス 259"/>
        <xdr:cNvSpPr txBox="1"/>
      </xdr:nvSpPr>
      <xdr:spPr>
        <a:xfrm>
          <a:off x="863111" y="162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128315</xdr:rowOff>
    </xdr:from>
    <xdr:to>
      <xdr:col>55</xdr:col>
      <xdr:colOff>0</xdr:colOff>
      <xdr:row>38</xdr:row>
      <xdr:rowOff>130556</xdr:rowOff>
    </xdr:to>
    <xdr:cxnSp macro="">
      <xdr:nvCxnSpPr>
        <xdr:cNvPr id="287" name="直線コネクタ 286"/>
        <xdr:cNvCxnSpPr/>
      </xdr:nvCxnSpPr>
      <xdr:spPr>
        <a:xfrm>
          <a:off x="9639300" y="6643415"/>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128315</xdr:rowOff>
    </xdr:from>
    <xdr:to>
      <xdr:col>50</xdr:col>
      <xdr:colOff>114300</xdr:colOff>
      <xdr:row>38</xdr:row>
      <xdr:rowOff>128361</xdr:rowOff>
    </xdr:to>
    <xdr:cxnSp macro="">
      <xdr:nvCxnSpPr>
        <xdr:cNvPr id="290" name="直線コネクタ 289"/>
        <xdr:cNvCxnSpPr/>
      </xdr:nvCxnSpPr>
      <xdr:spPr>
        <a:xfrm flipV="1">
          <a:off x="8750300" y="664341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126350</xdr:rowOff>
    </xdr:from>
    <xdr:to>
      <xdr:col>45</xdr:col>
      <xdr:colOff>177800</xdr:colOff>
      <xdr:row>38</xdr:row>
      <xdr:rowOff>128361</xdr:rowOff>
    </xdr:to>
    <xdr:cxnSp macro="">
      <xdr:nvCxnSpPr>
        <xdr:cNvPr id="293" name="直線コネクタ 292"/>
        <xdr:cNvCxnSpPr/>
      </xdr:nvCxnSpPr>
      <xdr:spPr>
        <a:xfrm>
          <a:off x="7861300" y="66414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115285</xdr:rowOff>
    </xdr:from>
    <xdr:to>
      <xdr:col>41</xdr:col>
      <xdr:colOff>50800</xdr:colOff>
      <xdr:row>38</xdr:row>
      <xdr:rowOff>126350</xdr:rowOff>
    </xdr:to>
    <xdr:cxnSp macro="">
      <xdr:nvCxnSpPr>
        <xdr:cNvPr id="296" name="直線コネクタ 295"/>
        <xdr:cNvCxnSpPr/>
      </xdr:nvCxnSpPr>
      <xdr:spPr>
        <a:xfrm>
          <a:off x="6972300" y="663038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56667</xdr:rowOff>
    </xdr:from>
    <xdr:to>
      <xdr:col>41</xdr:col>
      <xdr:colOff>101600</xdr:colOff>
      <xdr:row>38</xdr:row>
      <xdr:rowOff>158267</xdr:rowOff>
    </xdr:to>
    <xdr:sp macro="" textlink="">
      <xdr:nvSpPr>
        <xdr:cNvPr id="297" name="フローチャート: 判断 296"/>
        <xdr:cNvSpPr/>
      </xdr:nvSpPr>
      <xdr:spPr>
        <a:xfrm>
          <a:off x="7810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3344</xdr:rowOff>
    </xdr:from>
    <xdr:ext cx="378565" cy="259045"/>
    <xdr:sp macro="" textlink="">
      <xdr:nvSpPr>
        <xdr:cNvPr id="298" name="テキスト ボックス 297"/>
        <xdr:cNvSpPr txBox="1"/>
      </xdr:nvSpPr>
      <xdr:spPr>
        <a:xfrm>
          <a:off x="7672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79756</xdr:rowOff>
    </xdr:from>
    <xdr:to>
      <xdr:col>55</xdr:col>
      <xdr:colOff>50800</xdr:colOff>
      <xdr:row>39</xdr:row>
      <xdr:rowOff>9906</xdr:rowOff>
    </xdr:to>
    <xdr:sp macro="" textlink="">
      <xdr:nvSpPr>
        <xdr:cNvPr id="306" name="楕円 305"/>
        <xdr:cNvSpPr/>
      </xdr:nvSpPr>
      <xdr:spPr>
        <a:xfrm>
          <a:off x="10426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77515</xdr:rowOff>
    </xdr:from>
    <xdr:to>
      <xdr:col>50</xdr:col>
      <xdr:colOff>165100</xdr:colOff>
      <xdr:row>39</xdr:row>
      <xdr:rowOff>7665</xdr:rowOff>
    </xdr:to>
    <xdr:sp macro="" textlink="">
      <xdr:nvSpPr>
        <xdr:cNvPr id="308" name="楕円 307"/>
        <xdr:cNvSpPr/>
      </xdr:nvSpPr>
      <xdr:spPr>
        <a:xfrm>
          <a:off x="9588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170242</xdr:rowOff>
    </xdr:from>
    <xdr:ext cx="378565" cy="259045"/>
    <xdr:sp macro="" textlink="">
      <xdr:nvSpPr>
        <xdr:cNvPr id="309" name="テキスト ボックス 308"/>
        <xdr:cNvSpPr txBox="1"/>
      </xdr:nvSpPr>
      <xdr:spPr>
        <a:xfrm>
          <a:off x="94500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77561</xdr:rowOff>
    </xdr:from>
    <xdr:to>
      <xdr:col>46</xdr:col>
      <xdr:colOff>38100</xdr:colOff>
      <xdr:row>39</xdr:row>
      <xdr:rowOff>7711</xdr:rowOff>
    </xdr:to>
    <xdr:sp macro="" textlink="">
      <xdr:nvSpPr>
        <xdr:cNvPr id="310" name="楕円 309"/>
        <xdr:cNvSpPr/>
      </xdr:nvSpPr>
      <xdr:spPr>
        <a:xfrm>
          <a:off x="8699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170288</xdr:rowOff>
    </xdr:from>
    <xdr:ext cx="378565" cy="259045"/>
    <xdr:sp macro="" textlink="">
      <xdr:nvSpPr>
        <xdr:cNvPr id="311" name="テキスト ボックス 310"/>
        <xdr:cNvSpPr txBox="1"/>
      </xdr:nvSpPr>
      <xdr:spPr>
        <a:xfrm>
          <a:off x="8561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75550</xdr:rowOff>
    </xdr:from>
    <xdr:to>
      <xdr:col>41</xdr:col>
      <xdr:colOff>101600</xdr:colOff>
      <xdr:row>39</xdr:row>
      <xdr:rowOff>5700</xdr:rowOff>
    </xdr:to>
    <xdr:sp macro="" textlink="">
      <xdr:nvSpPr>
        <xdr:cNvPr id="312" name="楕円 311"/>
        <xdr:cNvSpPr/>
      </xdr:nvSpPr>
      <xdr:spPr>
        <a:xfrm>
          <a:off x="7810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168277</xdr:rowOff>
    </xdr:from>
    <xdr:ext cx="378565" cy="259045"/>
    <xdr:sp macro="" textlink="">
      <xdr:nvSpPr>
        <xdr:cNvPr id="313" name="テキスト ボックス 312"/>
        <xdr:cNvSpPr txBox="1"/>
      </xdr:nvSpPr>
      <xdr:spPr>
        <a:xfrm>
          <a:off x="7672017" y="66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64485</xdr:rowOff>
    </xdr:from>
    <xdr:to>
      <xdr:col>36</xdr:col>
      <xdr:colOff>165100</xdr:colOff>
      <xdr:row>38</xdr:row>
      <xdr:rowOff>166085</xdr:rowOff>
    </xdr:to>
    <xdr:sp macro="" textlink="">
      <xdr:nvSpPr>
        <xdr:cNvPr id="314" name="楕円 313"/>
        <xdr:cNvSpPr/>
      </xdr:nvSpPr>
      <xdr:spPr>
        <a:xfrm>
          <a:off x="69215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157212</xdr:rowOff>
    </xdr:from>
    <xdr:ext cx="378565" cy="259045"/>
    <xdr:sp macro="" textlink="">
      <xdr:nvSpPr>
        <xdr:cNvPr id="315" name="テキスト ボックス 314"/>
        <xdr:cNvSpPr txBox="1"/>
      </xdr:nvSpPr>
      <xdr:spPr>
        <a:xfrm>
          <a:off x="6783017" y="667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148958</xdr:rowOff>
    </xdr:from>
    <xdr:to>
      <xdr:col>55</xdr:col>
      <xdr:colOff>0</xdr:colOff>
      <xdr:row>58</xdr:row>
      <xdr:rowOff>159870</xdr:rowOff>
    </xdr:to>
    <xdr:cxnSp macro="">
      <xdr:nvCxnSpPr>
        <xdr:cNvPr id="344" name="直線コネクタ 343"/>
        <xdr:cNvCxnSpPr/>
      </xdr:nvCxnSpPr>
      <xdr:spPr>
        <a:xfrm flipV="1">
          <a:off x="9639300" y="10093058"/>
          <a:ext cx="8382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159870</xdr:rowOff>
    </xdr:from>
    <xdr:to>
      <xdr:col>50</xdr:col>
      <xdr:colOff>114300</xdr:colOff>
      <xdr:row>58</xdr:row>
      <xdr:rowOff>161372</xdr:rowOff>
    </xdr:to>
    <xdr:cxnSp macro="">
      <xdr:nvCxnSpPr>
        <xdr:cNvPr id="347" name="直線コネクタ 346"/>
        <xdr:cNvCxnSpPr/>
      </xdr:nvCxnSpPr>
      <xdr:spPr>
        <a:xfrm flipV="1">
          <a:off x="8750300" y="1010397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161372</xdr:rowOff>
    </xdr:from>
    <xdr:to>
      <xdr:col>45</xdr:col>
      <xdr:colOff>177800</xdr:colOff>
      <xdr:row>58</xdr:row>
      <xdr:rowOff>162644</xdr:rowOff>
    </xdr:to>
    <xdr:cxnSp macro="">
      <xdr:nvCxnSpPr>
        <xdr:cNvPr id="350" name="直線コネクタ 349"/>
        <xdr:cNvCxnSpPr/>
      </xdr:nvCxnSpPr>
      <xdr:spPr>
        <a:xfrm flipV="1">
          <a:off x="7861300" y="10105472"/>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128453</xdr:rowOff>
    </xdr:from>
    <xdr:to>
      <xdr:col>41</xdr:col>
      <xdr:colOff>50800</xdr:colOff>
      <xdr:row>58</xdr:row>
      <xdr:rowOff>162644</xdr:rowOff>
    </xdr:to>
    <xdr:cxnSp macro="">
      <xdr:nvCxnSpPr>
        <xdr:cNvPr id="353" name="直線コネクタ 352"/>
        <xdr:cNvCxnSpPr/>
      </xdr:nvCxnSpPr>
      <xdr:spPr>
        <a:xfrm>
          <a:off x="6972300" y="10072553"/>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117947</xdr:rowOff>
    </xdr:from>
    <xdr:to>
      <xdr:col>41</xdr:col>
      <xdr:colOff>101600</xdr:colOff>
      <xdr:row>59</xdr:row>
      <xdr:rowOff>48097</xdr:rowOff>
    </xdr:to>
    <xdr:sp macro="" textlink="">
      <xdr:nvSpPr>
        <xdr:cNvPr id="354" name="フローチャート: 判断 353"/>
        <xdr:cNvSpPr/>
      </xdr:nvSpPr>
      <xdr:spPr>
        <a:xfrm>
          <a:off x="7810500" y="1006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39224</xdr:rowOff>
    </xdr:from>
    <xdr:ext cx="469744" cy="259045"/>
    <xdr:sp macro="" textlink="">
      <xdr:nvSpPr>
        <xdr:cNvPr id="355" name="テキスト ボックス 354"/>
        <xdr:cNvSpPr txBox="1"/>
      </xdr:nvSpPr>
      <xdr:spPr>
        <a:xfrm>
          <a:off x="7626428" y="1015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98158</xdr:rowOff>
    </xdr:from>
    <xdr:to>
      <xdr:col>55</xdr:col>
      <xdr:colOff>50800</xdr:colOff>
      <xdr:row>59</xdr:row>
      <xdr:rowOff>28308</xdr:rowOff>
    </xdr:to>
    <xdr:sp macro="" textlink="">
      <xdr:nvSpPr>
        <xdr:cNvPr id="363" name="楕円 362"/>
        <xdr:cNvSpPr/>
      </xdr:nvSpPr>
      <xdr:spPr>
        <a:xfrm>
          <a:off x="10426700" y="100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109070</xdr:rowOff>
    </xdr:from>
    <xdr:to>
      <xdr:col>50</xdr:col>
      <xdr:colOff>165100</xdr:colOff>
      <xdr:row>59</xdr:row>
      <xdr:rowOff>39220</xdr:rowOff>
    </xdr:to>
    <xdr:sp macro="" textlink="">
      <xdr:nvSpPr>
        <xdr:cNvPr id="365" name="楕円 364"/>
        <xdr:cNvSpPr/>
      </xdr:nvSpPr>
      <xdr:spPr>
        <a:xfrm>
          <a:off x="9588500" y="100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30347</xdr:rowOff>
    </xdr:from>
    <xdr:ext cx="469744" cy="259045"/>
    <xdr:sp macro="" textlink="">
      <xdr:nvSpPr>
        <xdr:cNvPr id="366" name="テキスト ボックス 365"/>
        <xdr:cNvSpPr txBox="1"/>
      </xdr:nvSpPr>
      <xdr:spPr>
        <a:xfrm>
          <a:off x="9404428" y="101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110572</xdr:rowOff>
    </xdr:from>
    <xdr:to>
      <xdr:col>46</xdr:col>
      <xdr:colOff>38100</xdr:colOff>
      <xdr:row>59</xdr:row>
      <xdr:rowOff>40722</xdr:rowOff>
    </xdr:to>
    <xdr:sp macro="" textlink="">
      <xdr:nvSpPr>
        <xdr:cNvPr id="367" name="楕円 366"/>
        <xdr:cNvSpPr/>
      </xdr:nvSpPr>
      <xdr:spPr>
        <a:xfrm>
          <a:off x="8699500" y="100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31849</xdr:rowOff>
    </xdr:from>
    <xdr:ext cx="469744" cy="259045"/>
    <xdr:sp macro="" textlink="">
      <xdr:nvSpPr>
        <xdr:cNvPr id="368" name="テキスト ボックス 367"/>
        <xdr:cNvSpPr txBox="1"/>
      </xdr:nvSpPr>
      <xdr:spPr>
        <a:xfrm>
          <a:off x="8515428" y="101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111844</xdr:rowOff>
    </xdr:from>
    <xdr:to>
      <xdr:col>41</xdr:col>
      <xdr:colOff>101600</xdr:colOff>
      <xdr:row>59</xdr:row>
      <xdr:rowOff>41994</xdr:rowOff>
    </xdr:to>
    <xdr:sp macro="" textlink="">
      <xdr:nvSpPr>
        <xdr:cNvPr id="369" name="楕円 368"/>
        <xdr:cNvSpPr/>
      </xdr:nvSpPr>
      <xdr:spPr>
        <a:xfrm>
          <a:off x="7810500" y="100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58521</xdr:rowOff>
    </xdr:from>
    <xdr:ext cx="469744" cy="259045"/>
    <xdr:sp macro="" textlink="">
      <xdr:nvSpPr>
        <xdr:cNvPr id="370" name="テキスト ボックス 369"/>
        <xdr:cNvSpPr txBox="1"/>
      </xdr:nvSpPr>
      <xdr:spPr>
        <a:xfrm>
          <a:off x="7626428" y="98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77653</xdr:rowOff>
    </xdr:from>
    <xdr:to>
      <xdr:col>36</xdr:col>
      <xdr:colOff>165100</xdr:colOff>
      <xdr:row>59</xdr:row>
      <xdr:rowOff>7803</xdr:rowOff>
    </xdr:to>
    <xdr:sp macro="" textlink="">
      <xdr:nvSpPr>
        <xdr:cNvPr id="371" name="楕円 370"/>
        <xdr:cNvSpPr/>
      </xdr:nvSpPr>
      <xdr:spPr>
        <a:xfrm>
          <a:off x="6921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170380</xdr:rowOff>
    </xdr:from>
    <xdr:ext cx="534377" cy="259045"/>
    <xdr:sp macro="" textlink="">
      <xdr:nvSpPr>
        <xdr:cNvPr id="372" name="テキスト ボックス 371"/>
        <xdr:cNvSpPr txBox="1"/>
      </xdr:nvSpPr>
      <xdr:spPr>
        <a:xfrm>
          <a:off x="6705111" y="101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83846</xdr:rowOff>
    </xdr:from>
    <xdr:to>
      <xdr:col>55</xdr:col>
      <xdr:colOff>0</xdr:colOff>
      <xdr:row>78</xdr:row>
      <xdr:rowOff>132251</xdr:rowOff>
    </xdr:to>
    <xdr:cxnSp macro="">
      <xdr:nvCxnSpPr>
        <xdr:cNvPr id="401" name="直線コネクタ 400"/>
        <xdr:cNvCxnSpPr/>
      </xdr:nvCxnSpPr>
      <xdr:spPr>
        <a:xfrm>
          <a:off x="9639300" y="13456946"/>
          <a:ext cx="8382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83846</xdr:rowOff>
    </xdr:from>
    <xdr:to>
      <xdr:col>50</xdr:col>
      <xdr:colOff>114300</xdr:colOff>
      <xdr:row>78</xdr:row>
      <xdr:rowOff>102705</xdr:rowOff>
    </xdr:to>
    <xdr:cxnSp macro="">
      <xdr:nvCxnSpPr>
        <xdr:cNvPr id="404" name="直線コネクタ 403"/>
        <xdr:cNvCxnSpPr/>
      </xdr:nvCxnSpPr>
      <xdr:spPr>
        <a:xfrm flipV="1">
          <a:off x="8750300" y="13456946"/>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36697</xdr:rowOff>
    </xdr:from>
    <xdr:to>
      <xdr:col>45</xdr:col>
      <xdr:colOff>177800</xdr:colOff>
      <xdr:row>78</xdr:row>
      <xdr:rowOff>102705</xdr:rowOff>
    </xdr:to>
    <xdr:cxnSp macro="">
      <xdr:nvCxnSpPr>
        <xdr:cNvPr id="407" name="直線コネクタ 406"/>
        <xdr:cNvCxnSpPr/>
      </xdr:nvCxnSpPr>
      <xdr:spPr>
        <a:xfrm>
          <a:off x="7861300" y="13409797"/>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36697</xdr:rowOff>
    </xdr:from>
    <xdr:to>
      <xdr:col>41</xdr:col>
      <xdr:colOff>50800</xdr:colOff>
      <xdr:row>78</xdr:row>
      <xdr:rowOff>62433</xdr:rowOff>
    </xdr:to>
    <xdr:cxnSp macro="">
      <xdr:nvCxnSpPr>
        <xdr:cNvPr id="410" name="直線コネクタ 409"/>
        <xdr:cNvCxnSpPr/>
      </xdr:nvCxnSpPr>
      <xdr:spPr>
        <a:xfrm flipV="1">
          <a:off x="6972300" y="13409797"/>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46780</xdr:rowOff>
    </xdr:from>
    <xdr:to>
      <xdr:col>41</xdr:col>
      <xdr:colOff>101600</xdr:colOff>
      <xdr:row>78</xdr:row>
      <xdr:rowOff>148380</xdr:rowOff>
    </xdr:to>
    <xdr:sp macro="" textlink="">
      <xdr:nvSpPr>
        <xdr:cNvPr id="411" name="フローチャート: 判断 410"/>
        <xdr:cNvSpPr/>
      </xdr:nvSpPr>
      <xdr:spPr>
        <a:xfrm>
          <a:off x="7810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139507</xdr:rowOff>
    </xdr:from>
    <xdr:ext cx="469744" cy="259045"/>
    <xdr:sp macro="" textlink="">
      <xdr:nvSpPr>
        <xdr:cNvPr id="412" name="テキスト ボックス 411"/>
        <xdr:cNvSpPr txBox="1"/>
      </xdr:nvSpPr>
      <xdr:spPr>
        <a:xfrm>
          <a:off x="7626428" y="135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81451</xdr:rowOff>
    </xdr:from>
    <xdr:to>
      <xdr:col>55</xdr:col>
      <xdr:colOff>50800</xdr:colOff>
      <xdr:row>79</xdr:row>
      <xdr:rowOff>11601</xdr:rowOff>
    </xdr:to>
    <xdr:sp macro="" textlink="">
      <xdr:nvSpPr>
        <xdr:cNvPr id="420" name="楕円 419"/>
        <xdr:cNvSpPr/>
      </xdr:nvSpPr>
      <xdr:spPr>
        <a:xfrm>
          <a:off x="10426700" y="134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167828</xdr:rowOff>
    </xdr:from>
    <xdr:ext cx="469744" cy="259045"/>
    <xdr:sp macro="" textlink="">
      <xdr:nvSpPr>
        <xdr:cNvPr id="421" name="商工費該当値テキスト"/>
        <xdr:cNvSpPr txBox="1"/>
      </xdr:nvSpPr>
      <xdr:spPr>
        <a:xfrm>
          <a:off x="10528300" y="133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33046</xdr:rowOff>
    </xdr:from>
    <xdr:to>
      <xdr:col>50</xdr:col>
      <xdr:colOff>165100</xdr:colOff>
      <xdr:row>78</xdr:row>
      <xdr:rowOff>134646</xdr:rowOff>
    </xdr:to>
    <xdr:sp macro="" textlink="">
      <xdr:nvSpPr>
        <xdr:cNvPr id="422" name="楕円 421"/>
        <xdr:cNvSpPr/>
      </xdr:nvSpPr>
      <xdr:spPr>
        <a:xfrm>
          <a:off x="9588500" y="13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125773</xdr:rowOff>
    </xdr:from>
    <xdr:ext cx="469744" cy="259045"/>
    <xdr:sp macro="" textlink="">
      <xdr:nvSpPr>
        <xdr:cNvPr id="423" name="テキスト ボックス 422"/>
        <xdr:cNvSpPr txBox="1"/>
      </xdr:nvSpPr>
      <xdr:spPr>
        <a:xfrm>
          <a:off x="9404428" y="134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51905</xdr:rowOff>
    </xdr:from>
    <xdr:to>
      <xdr:col>46</xdr:col>
      <xdr:colOff>38100</xdr:colOff>
      <xdr:row>78</xdr:row>
      <xdr:rowOff>153505</xdr:rowOff>
    </xdr:to>
    <xdr:sp macro="" textlink="">
      <xdr:nvSpPr>
        <xdr:cNvPr id="424" name="楕円 423"/>
        <xdr:cNvSpPr/>
      </xdr:nvSpPr>
      <xdr:spPr>
        <a:xfrm>
          <a:off x="8699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144632</xdr:rowOff>
    </xdr:from>
    <xdr:ext cx="469744" cy="259045"/>
    <xdr:sp macro="" textlink="">
      <xdr:nvSpPr>
        <xdr:cNvPr id="425" name="テキスト ボックス 424"/>
        <xdr:cNvSpPr txBox="1"/>
      </xdr:nvSpPr>
      <xdr:spPr>
        <a:xfrm>
          <a:off x="8515428" y="13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157347</xdr:rowOff>
    </xdr:from>
    <xdr:to>
      <xdr:col>41</xdr:col>
      <xdr:colOff>101600</xdr:colOff>
      <xdr:row>78</xdr:row>
      <xdr:rowOff>87497</xdr:rowOff>
    </xdr:to>
    <xdr:sp macro="" textlink="">
      <xdr:nvSpPr>
        <xdr:cNvPr id="426" name="楕円 425"/>
        <xdr:cNvSpPr/>
      </xdr:nvSpPr>
      <xdr:spPr>
        <a:xfrm>
          <a:off x="7810500" y="133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104024</xdr:rowOff>
    </xdr:from>
    <xdr:ext cx="469744" cy="259045"/>
    <xdr:sp macro="" textlink="">
      <xdr:nvSpPr>
        <xdr:cNvPr id="427" name="テキスト ボックス 426"/>
        <xdr:cNvSpPr txBox="1"/>
      </xdr:nvSpPr>
      <xdr:spPr>
        <a:xfrm>
          <a:off x="7626428" y="131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28" name="楕円 427"/>
        <xdr:cNvSpPr/>
      </xdr:nvSpPr>
      <xdr:spPr>
        <a:xfrm>
          <a:off x="69215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9" name="テキスト ボックス 428"/>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37753</xdr:rowOff>
    </xdr:from>
    <xdr:to>
      <xdr:col>55</xdr:col>
      <xdr:colOff>0</xdr:colOff>
      <xdr:row>98</xdr:row>
      <xdr:rowOff>54203</xdr:rowOff>
    </xdr:to>
    <xdr:cxnSp macro="">
      <xdr:nvCxnSpPr>
        <xdr:cNvPr id="458" name="直線コネクタ 457"/>
        <xdr:cNvCxnSpPr/>
      </xdr:nvCxnSpPr>
      <xdr:spPr>
        <a:xfrm flipV="1">
          <a:off x="9639300" y="16839853"/>
          <a:ext cx="8382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31344</xdr:rowOff>
    </xdr:from>
    <xdr:to>
      <xdr:col>50</xdr:col>
      <xdr:colOff>114300</xdr:colOff>
      <xdr:row>98</xdr:row>
      <xdr:rowOff>54203</xdr:rowOff>
    </xdr:to>
    <xdr:cxnSp macro="">
      <xdr:nvCxnSpPr>
        <xdr:cNvPr id="461" name="直線コネクタ 460"/>
        <xdr:cNvCxnSpPr/>
      </xdr:nvCxnSpPr>
      <xdr:spPr>
        <a:xfrm>
          <a:off x="8750300" y="1683344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31344</xdr:rowOff>
    </xdr:from>
    <xdr:to>
      <xdr:col>45</xdr:col>
      <xdr:colOff>177800</xdr:colOff>
      <xdr:row>98</xdr:row>
      <xdr:rowOff>33100</xdr:rowOff>
    </xdr:to>
    <xdr:cxnSp macro="">
      <xdr:nvCxnSpPr>
        <xdr:cNvPr id="464" name="直線コネクタ 463"/>
        <xdr:cNvCxnSpPr/>
      </xdr:nvCxnSpPr>
      <xdr:spPr>
        <a:xfrm flipV="1">
          <a:off x="7861300" y="168334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33100</xdr:rowOff>
    </xdr:from>
    <xdr:to>
      <xdr:col>41</xdr:col>
      <xdr:colOff>50800</xdr:colOff>
      <xdr:row>98</xdr:row>
      <xdr:rowOff>63557</xdr:rowOff>
    </xdr:to>
    <xdr:cxnSp macro="">
      <xdr:nvCxnSpPr>
        <xdr:cNvPr id="467" name="直線コネクタ 466"/>
        <xdr:cNvCxnSpPr/>
      </xdr:nvCxnSpPr>
      <xdr:spPr>
        <a:xfrm flipV="1">
          <a:off x="6972300" y="16835200"/>
          <a:ext cx="8890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8102</xdr:rowOff>
    </xdr:from>
    <xdr:to>
      <xdr:col>41</xdr:col>
      <xdr:colOff>101600</xdr:colOff>
      <xdr:row>98</xdr:row>
      <xdr:rowOff>109702</xdr:rowOff>
    </xdr:to>
    <xdr:sp macro="" textlink="">
      <xdr:nvSpPr>
        <xdr:cNvPr id="468" name="フローチャート: 判断 467"/>
        <xdr:cNvSpPr/>
      </xdr:nvSpPr>
      <xdr:spPr>
        <a:xfrm>
          <a:off x="7810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100829</xdr:rowOff>
    </xdr:from>
    <xdr:ext cx="534377" cy="259045"/>
    <xdr:sp macro="" textlink="">
      <xdr:nvSpPr>
        <xdr:cNvPr id="469" name="テキスト ボックス 468"/>
        <xdr:cNvSpPr txBox="1"/>
      </xdr:nvSpPr>
      <xdr:spPr>
        <a:xfrm>
          <a:off x="7594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158403</xdr:rowOff>
    </xdr:from>
    <xdr:to>
      <xdr:col>55</xdr:col>
      <xdr:colOff>50800</xdr:colOff>
      <xdr:row>98</xdr:row>
      <xdr:rowOff>88553</xdr:rowOff>
    </xdr:to>
    <xdr:sp macro="" textlink="">
      <xdr:nvSpPr>
        <xdr:cNvPr id="477" name="楕円 476"/>
        <xdr:cNvSpPr/>
      </xdr:nvSpPr>
      <xdr:spPr>
        <a:xfrm>
          <a:off x="10426700" y="167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117780</xdr:rowOff>
    </xdr:from>
    <xdr:ext cx="534377" cy="259045"/>
    <xdr:sp macro="" textlink="">
      <xdr:nvSpPr>
        <xdr:cNvPr id="478" name="土木費該当値テキスト"/>
        <xdr:cNvSpPr txBox="1"/>
      </xdr:nvSpPr>
      <xdr:spPr>
        <a:xfrm>
          <a:off x="10528300" y="165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3403</xdr:rowOff>
    </xdr:from>
    <xdr:to>
      <xdr:col>50</xdr:col>
      <xdr:colOff>165100</xdr:colOff>
      <xdr:row>98</xdr:row>
      <xdr:rowOff>105003</xdr:rowOff>
    </xdr:to>
    <xdr:sp macro="" textlink="">
      <xdr:nvSpPr>
        <xdr:cNvPr id="479" name="楕円 478"/>
        <xdr:cNvSpPr/>
      </xdr:nvSpPr>
      <xdr:spPr>
        <a:xfrm>
          <a:off x="9588500" y="168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96130</xdr:rowOff>
    </xdr:from>
    <xdr:ext cx="534377" cy="259045"/>
    <xdr:sp macro="" textlink="">
      <xdr:nvSpPr>
        <xdr:cNvPr id="480" name="テキスト ボックス 479"/>
        <xdr:cNvSpPr txBox="1"/>
      </xdr:nvSpPr>
      <xdr:spPr>
        <a:xfrm>
          <a:off x="9372111" y="168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151994</xdr:rowOff>
    </xdr:from>
    <xdr:to>
      <xdr:col>46</xdr:col>
      <xdr:colOff>38100</xdr:colOff>
      <xdr:row>98</xdr:row>
      <xdr:rowOff>82144</xdr:rowOff>
    </xdr:to>
    <xdr:sp macro="" textlink="">
      <xdr:nvSpPr>
        <xdr:cNvPr id="481" name="楕円 480"/>
        <xdr:cNvSpPr/>
      </xdr:nvSpPr>
      <xdr:spPr>
        <a:xfrm>
          <a:off x="8699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98671</xdr:rowOff>
    </xdr:from>
    <xdr:ext cx="534377" cy="259045"/>
    <xdr:sp macro="" textlink="">
      <xdr:nvSpPr>
        <xdr:cNvPr id="482" name="テキスト ボックス 481"/>
        <xdr:cNvSpPr txBox="1"/>
      </xdr:nvSpPr>
      <xdr:spPr>
        <a:xfrm>
          <a:off x="8483111" y="165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153750</xdr:rowOff>
    </xdr:from>
    <xdr:to>
      <xdr:col>41</xdr:col>
      <xdr:colOff>101600</xdr:colOff>
      <xdr:row>98</xdr:row>
      <xdr:rowOff>83900</xdr:rowOff>
    </xdr:to>
    <xdr:sp macro="" textlink="">
      <xdr:nvSpPr>
        <xdr:cNvPr id="483" name="楕円 482"/>
        <xdr:cNvSpPr/>
      </xdr:nvSpPr>
      <xdr:spPr>
        <a:xfrm>
          <a:off x="7810500" y="167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100427</xdr:rowOff>
    </xdr:from>
    <xdr:ext cx="534377" cy="259045"/>
    <xdr:sp macro="" textlink="">
      <xdr:nvSpPr>
        <xdr:cNvPr id="484" name="テキスト ボックス 483"/>
        <xdr:cNvSpPr txBox="1"/>
      </xdr:nvSpPr>
      <xdr:spPr>
        <a:xfrm>
          <a:off x="7594111" y="165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12757</xdr:rowOff>
    </xdr:from>
    <xdr:to>
      <xdr:col>36</xdr:col>
      <xdr:colOff>165100</xdr:colOff>
      <xdr:row>98</xdr:row>
      <xdr:rowOff>114357</xdr:rowOff>
    </xdr:to>
    <xdr:sp macro="" textlink="">
      <xdr:nvSpPr>
        <xdr:cNvPr id="485" name="楕円 484"/>
        <xdr:cNvSpPr/>
      </xdr:nvSpPr>
      <xdr:spPr>
        <a:xfrm>
          <a:off x="6921500" y="168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105484</xdr:rowOff>
    </xdr:from>
    <xdr:ext cx="534377" cy="259045"/>
    <xdr:sp macro="" textlink="">
      <xdr:nvSpPr>
        <xdr:cNvPr id="486" name="テキスト ボックス 485"/>
        <xdr:cNvSpPr txBox="1"/>
      </xdr:nvSpPr>
      <xdr:spPr>
        <a:xfrm>
          <a:off x="6705111" y="1690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68880</xdr:rowOff>
    </xdr:from>
    <xdr:to>
      <xdr:col>85</xdr:col>
      <xdr:colOff>127000</xdr:colOff>
      <xdr:row>38</xdr:row>
      <xdr:rowOff>77155</xdr:rowOff>
    </xdr:to>
    <xdr:cxnSp macro="">
      <xdr:nvCxnSpPr>
        <xdr:cNvPr id="514" name="直線コネクタ 513"/>
        <xdr:cNvCxnSpPr/>
      </xdr:nvCxnSpPr>
      <xdr:spPr>
        <a:xfrm flipV="1">
          <a:off x="15481300" y="6583980"/>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77155</xdr:rowOff>
    </xdr:from>
    <xdr:to>
      <xdr:col>81</xdr:col>
      <xdr:colOff>50800</xdr:colOff>
      <xdr:row>38</xdr:row>
      <xdr:rowOff>132522</xdr:rowOff>
    </xdr:to>
    <xdr:cxnSp macro="">
      <xdr:nvCxnSpPr>
        <xdr:cNvPr id="517" name="直線コネクタ 516"/>
        <xdr:cNvCxnSpPr/>
      </xdr:nvCxnSpPr>
      <xdr:spPr>
        <a:xfrm flipV="1">
          <a:off x="14592300" y="6592255"/>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132522</xdr:rowOff>
    </xdr:from>
    <xdr:to>
      <xdr:col>76</xdr:col>
      <xdr:colOff>114300</xdr:colOff>
      <xdr:row>38</xdr:row>
      <xdr:rowOff>132934</xdr:rowOff>
    </xdr:to>
    <xdr:cxnSp macro="">
      <xdr:nvCxnSpPr>
        <xdr:cNvPr id="520" name="直線コネクタ 519"/>
        <xdr:cNvCxnSpPr/>
      </xdr:nvCxnSpPr>
      <xdr:spPr>
        <a:xfrm flipV="1">
          <a:off x="13703300" y="664762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112725</xdr:rowOff>
    </xdr:from>
    <xdr:to>
      <xdr:col>71</xdr:col>
      <xdr:colOff>177800</xdr:colOff>
      <xdr:row>38</xdr:row>
      <xdr:rowOff>132934</xdr:rowOff>
    </xdr:to>
    <xdr:cxnSp macro="">
      <xdr:nvCxnSpPr>
        <xdr:cNvPr id="523" name="直線コネクタ 522"/>
        <xdr:cNvCxnSpPr/>
      </xdr:nvCxnSpPr>
      <xdr:spPr>
        <a:xfrm>
          <a:off x="12814300" y="6627825"/>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4" name="フローチャート: 判断 523"/>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5" name="テキスト ボックス 524"/>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18080</xdr:rowOff>
    </xdr:from>
    <xdr:to>
      <xdr:col>85</xdr:col>
      <xdr:colOff>177800</xdr:colOff>
      <xdr:row>38</xdr:row>
      <xdr:rowOff>119680</xdr:rowOff>
    </xdr:to>
    <xdr:sp macro="" textlink="">
      <xdr:nvSpPr>
        <xdr:cNvPr id="533" name="楕円 532"/>
        <xdr:cNvSpPr/>
      </xdr:nvSpPr>
      <xdr:spPr>
        <a:xfrm>
          <a:off x="162687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104457</xdr:rowOff>
    </xdr:from>
    <xdr:ext cx="534377" cy="259045"/>
    <xdr:sp macro="" textlink="">
      <xdr:nvSpPr>
        <xdr:cNvPr id="534" name="消防費該当値テキスト"/>
        <xdr:cNvSpPr txBox="1"/>
      </xdr:nvSpPr>
      <xdr:spPr>
        <a:xfrm>
          <a:off x="16370300" y="64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26355</xdr:rowOff>
    </xdr:from>
    <xdr:to>
      <xdr:col>81</xdr:col>
      <xdr:colOff>101600</xdr:colOff>
      <xdr:row>38</xdr:row>
      <xdr:rowOff>127955</xdr:rowOff>
    </xdr:to>
    <xdr:sp macro="" textlink="">
      <xdr:nvSpPr>
        <xdr:cNvPr id="535" name="楕円 534"/>
        <xdr:cNvSpPr/>
      </xdr:nvSpPr>
      <xdr:spPr>
        <a:xfrm>
          <a:off x="15430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119082</xdr:rowOff>
    </xdr:from>
    <xdr:ext cx="534377" cy="259045"/>
    <xdr:sp macro="" textlink="">
      <xdr:nvSpPr>
        <xdr:cNvPr id="536" name="テキスト ボックス 535"/>
        <xdr:cNvSpPr txBox="1"/>
      </xdr:nvSpPr>
      <xdr:spPr>
        <a:xfrm>
          <a:off x="15214111" y="66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81722</xdr:rowOff>
    </xdr:from>
    <xdr:to>
      <xdr:col>76</xdr:col>
      <xdr:colOff>165100</xdr:colOff>
      <xdr:row>39</xdr:row>
      <xdr:rowOff>11872</xdr:rowOff>
    </xdr:to>
    <xdr:sp macro="" textlink="">
      <xdr:nvSpPr>
        <xdr:cNvPr id="537" name="楕円 536"/>
        <xdr:cNvSpPr/>
      </xdr:nvSpPr>
      <xdr:spPr>
        <a:xfrm>
          <a:off x="14541500" y="65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2999</xdr:rowOff>
    </xdr:from>
    <xdr:ext cx="534377" cy="259045"/>
    <xdr:sp macro="" textlink="">
      <xdr:nvSpPr>
        <xdr:cNvPr id="538" name="テキスト ボックス 537"/>
        <xdr:cNvSpPr txBox="1"/>
      </xdr:nvSpPr>
      <xdr:spPr>
        <a:xfrm>
          <a:off x="14325111" y="66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82134</xdr:rowOff>
    </xdr:from>
    <xdr:to>
      <xdr:col>72</xdr:col>
      <xdr:colOff>38100</xdr:colOff>
      <xdr:row>39</xdr:row>
      <xdr:rowOff>12284</xdr:rowOff>
    </xdr:to>
    <xdr:sp macro="" textlink="">
      <xdr:nvSpPr>
        <xdr:cNvPr id="539" name="楕円 538"/>
        <xdr:cNvSpPr/>
      </xdr:nvSpPr>
      <xdr:spPr>
        <a:xfrm>
          <a:off x="13652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3411</xdr:rowOff>
    </xdr:from>
    <xdr:ext cx="534377" cy="259045"/>
    <xdr:sp macro="" textlink="">
      <xdr:nvSpPr>
        <xdr:cNvPr id="540" name="テキスト ボックス 539"/>
        <xdr:cNvSpPr txBox="1"/>
      </xdr:nvSpPr>
      <xdr:spPr>
        <a:xfrm>
          <a:off x="13436111" y="66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61925</xdr:rowOff>
    </xdr:from>
    <xdr:to>
      <xdr:col>67</xdr:col>
      <xdr:colOff>101600</xdr:colOff>
      <xdr:row>38</xdr:row>
      <xdr:rowOff>163525</xdr:rowOff>
    </xdr:to>
    <xdr:sp macro="" textlink="">
      <xdr:nvSpPr>
        <xdr:cNvPr id="541" name="楕円 540"/>
        <xdr:cNvSpPr/>
      </xdr:nvSpPr>
      <xdr:spPr>
        <a:xfrm>
          <a:off x="12763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154652</xdr:rowOff>
    </xdr:from>
    <xdr:ext cx="534377" cy="259045"/>
    <xdr:sp macro="" textlink="">
      <xdr:nvSpPr>
        <xdr:cNvPr id="542" name="テキスト ボックス 541"/>
        <xdr:cNvSpPr txBox="1"/>
      </xdr:nvSpPr>
      <xdr:spPr>
        <a:xfrm>
          <a:off x="12547111" y="66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95534</xdr:rowOff>
    </xdr:from>
    <xdr:to>
      <xdr:col>85</xdr:col>
      <xdr:colOff>127000</xdr:colOff>
      <xdr:row>58</xdr:row>
      <xdr:rowOff>114264</xdr:rowOff>
    </xdr:to>
    <xdr:cxnSp macro="">
      <xdr:nvCxnSpPr>
        <xdr:cNvPr id="570" name="直線コネクタ 569"/>
        <xdr:cNvCxnSpPr/>
      </xdr:nvCxnSpPr>
      <xdr:spPr>
        <a:xfrm flipV="1">
          <a:off x="15481300" y="10039634"/>
          <a:ext cx="8382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82093</xdr:rowOff>
    </xdr:from>
    <xdr:to>
      <xdr:col>81</xdr:col>
      <xdr:colOff>50800</xdr:colOff>
      <xdr:row>58</xdr:row>
      <xdr:rowOff>114264</xdr:rowOff>
    </xdr:to>
    <xdr:cxnSp macro="">
      <xdr:nvCxnSpPr>
        <xdr:cNvPr id="573" name="直線コネクタ 572"/>
        <xdr:cNvCxnSpPr/>
      </xdr:nvCxnSpPr>
      <xdr:spPr>
        <a:xfrm>
          <a:off x="14592300" y="10026193"/>
          <a:ext cx="889000" cy="3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82093</xdr:rowOff>
    </xdr:from>
    <xdr:to>
      <xdr:col>76</xdr:col>
      <xdr:colOff>114300</xdr:colOff>
      <xdr:row>58</xdr:row>
      <xdr:rowOff>167955</xdr:rowOff>
    </xdr:to>
    <xdr:cxnSp macro="">
      <xdr:nvCxnSpPr>
        <xdr:cNvPr id="576" name="直線コネクタ 575"/>
        <xdr:cNvCxnSpPr/>
      </xdr:nvCxnSpPr>
      <xdr:spPr>
        <a:xfrm flipV="1">
          <a:off x="13703300" y="10026193"/>
          <a:ext cx="8890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167955</xdr:rowOff>
    </xdr:from>
    <xdr:to>
      <xdr:col>71</xdr:col>
      <xdr:colOff>177800</xdr:colOff>
      <xdr:row>59</xdr:row>
      <xdr:rowOff>18131</xdr:rowOff>
    </xdr:to>
    <xdr:cxnSp macro="">
      <xdr:nvCxnSpPr>
        <xdr:cNvPr id="579" name="直線コネクタ 578"/>
        <xdr:cNvCxnSpPr/>
      </xdr:nvCxnSpPr>
      <xdr:spPr>
        <a:xfrm flipV="1">
          <a:off x="12814300" y="10112055"/>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78948</xdr:rowOff>
    </xdr:from>
    <xdr:to>
      <xdr:col>72</xdr:col>
      <xdr:colOff>38100</xdr:colOff>
      <xdr:row>58</xdr:row>
      <xdr:rowOff>9098</xdr:rowOff>
    </xdr:to>
    <xdr:sp macro="" textlink="">
      <xdr:nvSpPr>
        <xdr:cNvPr id="580" name="フローチャート: 判断 579"/>
        <xdr:cNvSpPr/>
      </xdr:nvSpPr>
      <xdr:spPr>
        <a:xfrm>
          <a:off x="13652500" y="985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25625</xdr:rowOff>
    </xdr:from>
    <xdr:ext cx="534377" cy="259045"/>
    <xdr:sp macro="" textlink="">
      <xdr:nvSpPr>
        <xdr:cNvPr id="581" name="テキスト ボックス 580"/>
        <xdr:cNvSpPr txBox="1"/>
      </xdr:nvSpPr>
      <xdr:spPr>
        <a:xfrm>
          <a:off x="13436111" y="96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44734</xdr:rowOff>
    </xdr:from>
    <xdr:to>
      <xdr:col>85</xdr:col>
      <xdr:colOff>177800</xdr:colOff>
      <xdr:row>58</xdr:row>
      <xdr:rowOff>146334</xdr:rowOff>
    </xdr:to>
    <xdr:sp macro="" textlink="">
      <xdr:nvSpPr>
        <xdr:cNvPr id="589" name="楕円 588"/>
        <xdr:cNvSpPr/>
      </xdr:nvSpPr>
      <xdr:spPr>
        <a:xfrm>
          <a:off x="16268700" y="99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131111</xdr:rowOff>
    </xdr:from>
    <xdr:ext cx="534377" cy="259045"/>
    <xdr:sp macro="" textlink="">
      <xdr:nvSpPr>
        <xdr:cNvPr id="590" name="教育費該当値テキスト"/>
        <xdr:cNvSpPr txBox="1"/>
      </xdr:nvSpPr>
      <xdr:spPr>
        <a:xfrm>
          <a:off x="16370300" y="99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63464</xdr:rowOff>
    </xdr:from>
    <xdr:to>
      <xdr:col>81</xdr:col>
      <xdr:colOff>101600</xdr:colOff>
      <xdr:row>58</xdr:row>
      <xdr:rowOff>165064</xdr:rowOff>
    </xdr:to>
    <xdr:sp macro="" textlink="">
      <xdr:nvSpPr>
        <xdr:cNvPr id="591" name="楕円 590"/>
        <xdr:cNvSpPr/>
      </xdr:nvSpPr>
      <xdr:spPr>
        <a:xfrm>
          <a:off x="15430500" y="100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156191</xdr:rowOff>
    </xdr:from>
    <xdr:ext cx="534377" cy="259045"/>
    <xdr:sp macro="" textlink="">
      <xdr:nvSpPr>
        <xdr:cNvPr id="592" name="テキスト ボックス 591"/>
        <xdr:cNvSpPr txBox="1"/>
      </xdr:nvSpPr>
      <xdr:spPr>
        <a:xfrm>
          <a:off x="15214111" y="101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31293</xdr:rowOff>
    </xdr:from>
    <xdr:to>
      <xdr:col>76</xdr:col>
      <xdr:colOff>165100</xdr:colOff>
      <xdr:row>58</xdr:row>
      <xdr:rowOff>132893</xdr:rowOff>
    </xdr:to>
    <xdr:sp macro="" textlink="">
      <xdr:nvSpPr>
        <xdr:cNvPr id="593" name="楕円 592"/>
        <xdr:cNvSpPr/>
      </xdr:nvSpPr>
      <xdr:spPr>
        <a:xfrm>
          <a:off x="14541500" y="99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124020</xdr:rowOff>
    </xdr:from>
    <xdr:ext cx="534377" cy="259045"/>
    <xdr:sp macro="" textlink="">
      <xdr:nvSpPr>
        <xdr:cNvPr id="594" name="テキスト ボックス 593"/>
        <xdr:cNvSpPr txBox="1"/>
      </xdr:nvSpPr>
      <xdr:spPr>
        <a:xfrm>
          <a:off x="14325111" y="100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117155</xdr:rowOff>
    </xdr:from>
    <xdr:to>
      <xdr:col>72</xdr:col>
      <xdr:colOff>38100</xdr:colOff>
      <xdr:row>59</xdr:row>
      <xdr:rowOff>47305</xdr:rowOff>
    </xdr:to>
    <xdr:sp macro="" textlink="">
      <xdr:nvSpPr>
        <xdr:cNvPr id="595" name="楕円 594"/>
        <xdr:cNvSpPr/>
      </xdr:nvSpPr>
      <xdr:spPr>
        <a:xfrm>
          <a:off x="13652500" y="100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38432</xdr:rowOff>
    </xdr:from>
    <xdr:ext cx="534377" cy="259045"/>
    <xdr:sp macro="" textlink="">
      <xdr:nvSpPr>
        <xdr:cNvPr id="596" name="テキスト ボックス 595"/>
        <xdr:cNvSpPr txBox="1"/>
      </xdr:nvSpPr>
      <xdr:spPr>
        <a:xfrm>
          <a:off x="13436111" y="1015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138781</xdr:rowOff>
    </xdr:from>
    <xdr:to>
      <xdr:col>67</xdr:col>
      <xdr:colOff>101600</xdr:colOff>
      <xdr:row>59</xdr:row>
      <xdr:rowOff>68931</xdr:rowOff>
    </xdr:to>
    <xdr:sp macro="" textlink="">
      <xdr:nvSpPr>
        <xdr:cNvPr id="597" name="楕円 596"/>
        <xdr:cNvSpPr/>
      </xdr:nvSpPr>
      <xdr:spPr>
        <a:xfrm>
          <a:off x="12763500" y="10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60058</xdr:rowOff>
    </xdr:from>
    <xdr:ext cx="534377" cy="259045"/>
    <xdr:sp macro="" textlink="">
      <xdr:nvSpPr>
        <xdr:cNvPr id="598" name="テキスト ボックス 597"/>
        <xdr:cNvSpPr txBox="1"/>
      </xdr:nvSpPr>
      <xdr:spPr>
        <a:xfrm>
          <a:off x="12547111" y="1017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18135</xdr:rowOff>
    </xdr:from>
    <xdr:to>
      <xdr:col>85</xdr:col>
      <xdr:colOff>127000</xdr:colOff>
      <xdr:row>79</xdr:row>
      <xdr:rowOff>40373</xdr:rowOff>
    </xdr:to>
    <xdr:cxnSp macro="">
      <xdr:nvCxnSpPr>
        <xdr:cNvPr id="627" name="直線コネクタ 626"/>
        <xdr:cNvCxnSpPr/>
      </xdr:nvCxnSpPr>
      <xdr:spPr>
        <a:xfrm flipV="1">
          <a:off x="15481300" y="13562685"/>
          <a:ext cx="8382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40373</xdr:rowOff>
    </xdr:from>
    <xdr:to>
      <xdr:col>81</xdr:col>
      <xdr:colOff>50800</xdr:colOff>
      <xdr:row>79</xdr:row>
      <xdr:rowOff>43281</xdr:rowOff>
    </xdr:to>
    <xdr:cxnSp macro="">
      <xdr:nvCxnSpPr>
        <xdr:cNvPr id="630" name="直線コネクタ 629"/>
        <xdr:cNvCxnSpPr/>
      </xdr:nvCxnSpPr>
      <xdr:spPr>
        <a:xfrm flipV="1">
          <a:off x="14592300" y="13584923"/>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32956</xdr:rowOff>
    </xdr:from>
    <xdr:to>
      <xdr:col>76</xdr:col>
      <xdr:colOff>114300</xdr:colOff>
      <xdr:row>79</xdr:row>
      <xdr:rowOff>43281</xdr:rowOff>
    </xdr:to>
    <xdr:cxnSp macro="">
      <xdr:nvCxnSpPr>
        <xdr:cNvPr id="633" name="直線コネクタ 632"/>
        <xdr:cNvCxnSpPr/>
      </xdr:nvCxnSpPr>
      <xdr:spPr>
        <a:xfrm>
          <a:off x="13703300" y="1357750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32956</xdr:rowOff>
    </xdr:from>
    <xdr:to>
      <xdr:col>71</xdr:col>
      <xdr:colOff>177800</xdr:colOff>
      <xdr:row>79</xdr:row>
      <xdr:rowOff>36410</xdr:rowOff>
    </xdr:to>
    <xdr:cxnSp macro="">
      <xdr:nvCxnSpPr>
        <xdr:cNvPr id="636" name="直線コネクタ 635"/>
        <xdr:cNvCxnSpPr/>
      </xdr:nvCxnSpPr>
      <xdr:spPr>
        <a:xfrm flipV="1">
          <a:off x="12814300" y="1357750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159322</xdr:rowOff>
    </xdr:from>
    <xdr:to>
      <xdr:col>72</xdr:col>
      <xdr:colOff>38100</xdr:colOff>
      <xdr:row>79</xdr:row>
      <xdr:rowOff>89472</xdr:rowOff>
    </xdr:to>
    <xdr:sp macro="" textlink="">
      <xdr:nvSpPr>
        <xdr:cNvPr id="637" name="フローチャート: 判断 636"/>
        <xdr:cNvSpPr/>
      </xdr:nvSpPr>
      <xdr:spPr>
        <a:xfrm>
          <a:off x="13652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80599</xdr:rowOff>
    </xdr:from>
    <xdr:ext cx="378565" cy="259045"/>
    <xdr:sp macro="" textlink="">
      <xdr:nvSpPr>
        <xdr:cNvPr id="638" name="テキスト ボックス 637"/>
        <xdr:cNvSpPr txBox="1"/>
      </xdr:nvSpPr>
      <xdr:spPr>
        <a:xfrm>
          <a:off x="13514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138785</xdr:rowOff>
    </xdr:from>
    <xdr:to>
      <xdr:col>85</xdr:col>
      <xdr:colOff>177800</xdr:colOff>
      <xdr:row>79</xdr:row>
      <xdr:rowOff>68935</xdr:rowOff>
    </xdr:to>
    <xdr:sp macro="" textlink="">
      <xdr:nvSpPr>
        <xdr:cNvPr id="646" name="楕円 645"/>
        <xdr:cNvSpPr/>
      </xdr:nvSpPr>
      <xdr:spPr>
        <a:xfrm>
          <a:off x="16268700" y="135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161023</xdr:rowOff>
    </xdr:from>
    <xdr:to>
      <xdr:col>81</xdr:col>
      <xdr:colOff>101600</xdr:colOff>
      <xdr:row>79</xdr:row>
      <xdr:rowOff>91173</xdr:rowOff>
    </xdr:to>
    <xdr:sp macro="" textlink="">
      <xdr:nvSpPr>
        <xdr:cNvPr id="648" name="楕円 647"/>
        <xdr:cNvSpPr/>
      </xdr:nvSpPr>
      <xdr:spPr>
        <a:xfrm>
          <a:off x="15430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82300</xdr:rowOff>
    </xdr:from>
    <xdr:ext cx="378565" cy="259045"/>
    <xdr:sp macro="" textlink="">
      <xdr:nvSpPr>
        <xdr:cNvPr id="649" name="テキスト ボックス 648"/>
        <xdr:cNvSpPr txBox="1"/>
      </xdr:nvSpPr>
      <xdr:spPr>
        <a:xfrm>
          <a:off x="15292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163931</xdr:rowOff>
    </xdr:from>
    <xdr:to>
      <xdr:col>76</xdr:col>
      <xdr:colOff>165100</xdr:colOff>
      <xdr:row>79</xdr:row>
      <xdr:rowOff>94081</xdr:rowOff>
    </xdr:to>
    <xdr:sp macro="" textlink="">
      <xdr:nvSpPr>
        <xdr:cNvPr id="650" name="楕円 649"/>
        <xdr:cNvSpPr/>
      </xdr:nvSpPr>
      <xdr:spPr>
        <a:xfrm>
          <a:off x="14541500" y="13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85208</xdr:rowOff>
    </xdr:from>
    <xdr:ext cx="313932" cy="259045"/>
    <xdr:sp macro="" textlink="">
      <xdr:nvSpPr>
        <xdr:cNvPr id="651" name="テキスト ボックス 650"/>
        <xdr:cNvSpPr txBox="1"/>
      </xdr:nvSpPr>
      <xdr:spPr>
        <a:xfrm>
          <a:off x="14435333" y="1362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153606</xdr:rowOff>
    </xdr:from>
    <xdr:to>
      <xdr:col>72</xdr:col>
      <xdr:colOff>38100</xdr:colOff>
      <xdr:row>79</xdr:row>
      <xdr:rowOff>83756</xdr:rowOff>
    </xdr:to>
    <xdr:sp macro="" textlink="">
      <xdr:nvSpPr>
        <xdr:cNvPr id="652" name="楕円 651"/>
        <xdr:cNvSpPr/>
      </xdr:nvSpPr>
      <xdr:spPr>
        <a:xfrm>
          <a:off x="13652500" y="135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100283</xdr:rowOff>
    </xdr:from>
    <xdr:ext cx="378565" cy="259045"/>
    <xdr:sp macro="" textlink="">
      <xdr:nvSpPr>
        <xdr:cNvPr id="653" name="テキスト ボックス 652"/>
        <xdr:cNvSpPr txBox="1"/>
      </xdr:nvSpPr>
      <xdr:spPr>
        <a:xfrm>
          <a:off x="13514017" y="133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157060</xdr:rowOff>
    </xdr:from>
    <xdr:to>
      <xdr:col>67</xdr:col>
      <xdr:colOff>101600</xdr:colOff>
      <xdr:row>79</xdr:row>
      <xdr:rowOff>87210</xdr:rowOff>
    </xdr:to>
    <xdr:sp macro="" textlink="">
      <xdr:nvSpPr>
        <xdr:cNvPr id="654" name="楕円 653"/>
        <xdr:cNvSpPr/>
      </xdr:nvSpPr>
      <xdr:spPr>
        <a:xfrm>
          <a:off x="12763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78337</xdr:rowOff>
    </xdr:from>
    <xdr:ext cx="378565" cy="259045"/>
    <xdr:sp macro="" textlink="">
      <xdr:nvSpPr>
        <xdr:cNvPr id="655" name="テキスト ボックス 654"/>
        <xdr:cNvSpPr txBox="1"/>
      </xdr:nvSpPr>
      <xdr:spPr>
        <a:xfrm>
          <a:off x="12625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19341</xdr:rowOff>
    </xdr:from>
    <xdr:to>
      <xdr:col>85</xdr:col>
      <xdr:colOff>127000</xdr:colOff>
      <xdr:row>96</xdr:row>
      <xdr:rowOff>46039</xdr:rowOff>
    </xdr:to>
    <xdr:cxnSp macro="">
      <xdr:nvCxnSpPr>
        <xdr:cNvPr id="686" name="直線コネクタ 685"/>
        <xdr:cNvCxnSpPr/>
      </xdr:nvCxnSpPr>
      <xdr:spPr>
        <a:xfrm>
          <a:off x="15481300" y="16478541"/>
          <a:ext cx="8382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165598</xdr:rowOff>
    </xdr:from>
    <xdr:to>
      <xdr:col>81</xdr:col>
      <xdr:colOff>50800</xdr:colOff>
      <xdr:row>96</xdr:row>
      <xdr:rowOff>19341</xdr:rowOff>
    </xdr:to>
    <xdr:cxnSp macro="">
      <xdr:nvCxnSpPr>
        <xdr:cNvPr id="689" name="直線コネクタ 688"/>
        <xdr:cNvCxnSpPr/>
      </xdr:nvCxnSpPr>
      <xdr:spPr>
        <a:xfrm>
          <a:off x="14592300" y="16453348"/>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105181</xdr:rowOff>
    </xdr:from>
    <xdr:to>
      <xdr:col>76</xdr:col>
      <xdr:colOff>114300</xdr:colOff>
      <xdr:row>95</xdr:row>
      <xdr:rowOff>165598</xdr:rowOff>
    </xdr:to>
    <xdr:cxnSp macro="">
      <xdr:nvCxnSpPr>
        <xdr:cNvPr id="692" name="直線コネクタ 691"/>
        <xdr:cNvCxnSpPr/>
      </xdr:nvCxnSpPr>
      <xdr:spPr>
        <a:xfrm>
          <a:off x="13703300" y="163929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21073</xdr:rowOff>
    </xdr:from>
    <xdr:to>
      <xdr:col>71</xdr:col>
      <xdr:colOff>177800</xdr:colOff>
      <xdr:row>95</xdr:row>
      <xdr:rowOff>105181</xdr:rowOff>
    </xdr:to>
    <xdr:cxnSp macro="">
      <xdr:nvCxnSpPr>
        <xdr:cNvPr id="695" name="直線コネクタ 694"/>
        <xdr:cNvCxnSpPr/>
      </xdr:nvCxnSpPr>
      <xdr:spPr>
        <a:xfrm>
          <a:off x="12814300" y="16308823"/>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162525</xdr:rowOff>
    </xdr:from>
    <xdr:to>
      <xdr:col>72</xdr:col>
      <xdr:colOff>38100</xdr:colOff>
      <xdr:row>96</xdr:row>
      <xdr:rowOff>92675</xdr:rowOff>
    </xdr:to>
    <xdr:sp macro="" textlink="">
      <xdr:nvSpPr>
        <xdr:cNvPr id="696" name="フローチャート: 判断 695"/>
        <xdr:cNvSpPr/>
      </xdr:nvSpPr>
      <xdr:spPr>
        <a:xfrm>
          <a:off x="13652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83802</xdr:rowOff>
    </xdr:from>
    <xdr:ext cx="534377" cy="259045"/>
    <xdr:sp macro="" textlink="">
      <xdr:nvSpPr>
        <xdr:cNvPr id="697" name="テキスト ボックス 696"/>
        <xdr:cNvSpPr txBox="1"/>
      </xdr:nvSpPr>
      <xdr:spPr>
        <a:xfrm>
          <a:off x="13436111" y="165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166689</xdr:rowOff>
    </xdr:from>
    <xdr:to>
      <xdr:col>85</xdr:col>
      <xdr:colOff>177800</xdr:colOff>
      <xdr:row>96</xdr:row>
      <xdr:rowOff>96839</xdr:rowOff>
    </xdr:to>
    <xdr:sp macro="" textlink="">
      <xdr:nvSpPr>
        <xdr:cNvPr id="705" name="楕円 704"/>
        <xdr:cNvSpPr/>
      </xdr:nvSpPr>
      <xdr:spPr>
        <a:xfrm>
          <a:off x="16268700" y="164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145116</xdr:rowOff>
    </xdr:from>
    <xdr:ext cx="534377" cy="259045"/>
    <xdr:sp macro="" textlink="">
      <xdr:nvSpPr>
        <xdr:cNvPr id="706" name="公債費該当値テキスト"/>
        <xdr:cNvSpPr txBox="1"/>
      </xdr:nvSpPr>
      <xdr:spPr>
        <a:xfrm>
          <a:off x="16370300" y="164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139991</xdr:rowOff>
    </xdr:from>
    <xdr:to>
      <xdr:col>81</xdr:col>
      <xdr:colOff>101600</xdr:colOff>
      <xdr:row>96</xdr:row>
      <xdr:rowOff>70141</xdr:rowOff>
    </xdr:to>
    <xdr:sp macro="" textlink="">
      <xdr:nvSpPr>
        <xdr:cNvPr id="707" name="楕円 706"/>
        <xdr:cNvSpPr/>
      </xdr:nvSpPr>
      <xdr:spPr>
        <a:xfrm>
          <a:off x="15430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61268</xdr:rowOff>
    </xdr:from>
    <xdr:ext cx="534377" cy="259045"/>
    <xdr:sp macro="" textlink="">
      <xdr:nvSpPr>
        <xdr:cNvPr id="708" name="テキスト ボックス 707"/>
        <xdr:cNvSpPr txBox="1"/>
      </xdr:nvSpPr>
      <xdr:spPr>
        <a:xfrm>
          <a:off x="15214111" y="165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114798</xdr:rowOff>
    </xdr:from>
    <xdr:to>
      <xdr:col>76</xdr:col>
      <xdr:colOff>165100</xdr:colOff>
      <xdr:row>96</xdr:row>
      <xdr:rowOff>44948</xdr:rowOff>
    </xdr:to>
    <xdr:sp macro="" textlink="">
      <xdr:nvSpPr>
        <xdr:cNvPr id="709" name="楕円 708"/>
        <xdr:cNvSpPr/>
      </xdr:nvSpPr>
      <xdr:spPr>
        <a:xfrm>
          <a:off x="14541500" y="164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36075</xdr:rowOff>
    </xdr:from>
    <xdr:ext cx="534377" cy="259045"/>
    <xdr:sp macro="" textlink="">
      <xdr:nvSpPr>
        <xdr:cNvPr id="710" name="テキスト ボックス 709"/>
        <xdr:cNvSpPr txBox="1"/>
      </xdr:nvSpPr>
      <xdr:spPr>
        <a:xfrm>
          <a:off x="14325111" y="164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54381</xdr:rowOff>
    </xdr:from>
    <xdr:to>
      <xdr:col>72</xdr:col>
      <xdr:colOff>38100</xdr:colOff>
      <xdr:row>95</xdr:row>
      <xdr:rowOff>155981</xdr:rowOff>
    </xdr:to>
    <xdr:sp macro="" textlink="">
      <xdr:nvSpPr>
        <xdr:cNvPr id="711" name="楕円 710"/>
        <xdr:cNvSpPr/>
      </xdr:nvSpPr>
      <xdr:spPr>
        <a:xfrm>
          <a:off x="13652500" y="16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1058</xdr:rowOff>
    </xdr:from>
    <xdr:ext cx="534377" cy="259045"/>
    <xdr:sp macro="" textlink="">
      <xdr:nvSpPr>
        <xdr:cNvPr id="712" name="テキスト ボックス 711"/>
        <xdr:cNvSpPr txBox="1"/>
      </xdr:nvSpPr>
      <xdr:spPr>
        <a:xfrm>
          <a:off x="13436111"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141723</xdr:rowOff>
    </xdr:from>
    <xdr:to>
      <xdr:col>67</xdr:col>
      <xdr:colOff>101600</xdr:colOff>
      <xdr:row>95</xdr:row>
      <xdr:rowOff>71873</xdr:rowOff>
    </xdr:to>
    <xdr:sp macro="" textlink="">
      <xdr:nvSpPr>
        <xdr:cNvPr id="713" name="楕円 712"/>
        <xdr:cNvSpPr/>
      </xdr:nvSpPr>
      <xdr:spPr>
        <a:xfrm>
          <a:off x="12763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88400</xdr:rowOff>
    </xdr:from>
    <xdr:ext cx="534377" cy="259045"/>
    <xdr:sp macro="" textlink="">
      <xdr:nvSpPr>
        <xdr:cNvPr id="714" name="テキスト ボックス 713"/>
        <xdr:cNvSpPr txBox="1"/>
      </xdr:nvSpPr>
      <xdr:spPr>
        <a:xfrm>
          <a:off x="12547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67640</xdr:rowOff>
    </xdr:from>
    <xdr:to>
      <xdr:col>102</xdr:col>
      <xdr:colOff>165100</xdr:colOff>
      <xdr:row>38</xdr:row>
      <xdr:rowOff>169240</xdr:rowOff>
    </xdr:to>
    <xdr:sp macro="" textlink="">
      <xdr:nvSpPr>
        <xdr:cNvPr id="751" name="フローチャート: 判断 750"/>
        <xdr:cNvSpPr/>
      </xdr:nvSpPr>
      <xdr:spPr>
        <a:xfrm>
          <a:off x="19494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14317</xdr:rowOff>
    </xdr:from>
    <xdr:ext cx="313932" cy="259045"/>
    <xdr:sp macro="" textlink="">
      <xdr:nvSpPr>
        <xdr:cNvPr id="752" name="テキスト ボックス 751"/>
        <xdr:cNvSpPr txBox="1"/>
      </xdr:nvSpPr>
      <xdr:spPr>
        <a:xfrm>
          <a:off x="19388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目的別の歳出状況を類似団体と比較した場合、住民一人あたりの民生費のコストが類似団体平均のおよそ</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倍と著しく高額である。また、本市の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年度決算においても決算総額の</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％と、約半分が民生費からの支出となっている。民生費の中では、障がい・高齢者・児童・生活保護に係る扶助費、及び国民健康保険・介護保険・後期高齢者医療各特別会計への繰出金の合計がその</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％を占めており、ここ数年右肩上がりに上昇している。</a:t>
          </a:r>
          <a:endParaRPr lang="ja-JP" altLang="ja-JP" sz="1400">
            <a:effectLst/>
          </a:endParaRPr>
        </a:p>
        <a:p>
          <a:r>
            <a:rPr kumimoji="1" lang="ja-JP" altLang="ja-JP" sz="1100">
              <a:solidFill>
                <a:schemeClr val="dk1"/>
              </a:solidFill>
              <a:effectLst/>
              <a:latin typeface="+mn-lt"/>
              <a:ea typeface="+mn-ea"/>
              <a:cs typeface="+mn-cs"/>
            </a:rPr>
            <a:t>　今後も高齢化に伴って増え続ける見込みであり、支出抑制が非常に困難なものとなっている。その結果、教育費や消防費といった経費が類似団体平均値を大きく下回っている状況である。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年度決算において実質単年度収支は</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となった。歳入面で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普通交付税（＋</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臨時財政対策債（＋</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といった一般財源で</a:t>
          </a:r>
          <a:r>
            <a:rPr kumimoji="1" lang="ja-JP" altLang="ja-JP" sz="1100">
              <a:solidFill>
                <a:schemeClr val="dk1"/>
              </a:solidFill>
              <a:effectLst/>
              <a:latin typeface="+mn-lt"/>
              <a:ea typeface="+mn-ea"/>
              <a:cs typeface="+mn-cs"/>
            </a:rPr>
            <a:t>増収となった</a:t>
          </a:r>
          <a:r>
            <a:rPr kumimoji="1" lang="ja-JP" altLang="en-US" sz="1100">
              <a:solidFill>
                <a:schemeClr val="dk1"/>
              </a:solidFill>
              <a:effectLst/>
              <a:latin typeface="+mn-lt"/>
              <a:ea typeface="+mn-ea"/>
              <a:cs typeface="+mn-cs"/>
            </a:rPr>
            <a:t>ことが主な要因である。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また、財政調整基金の残高が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30.9</a:t>
          </a:r>
          <a:r>
            <a:rPr kumimoji="1" lang="ja-JP" altLang="ja-JP" sz="1100">
              <a:solidFill>
                <a:schemeClr val="dk1"/>
              </a:solidFill>
              <a:effectLst/>
              <a:latin typeface="+mn-lt"/>
              <a:ea typeface="+mn-ea"/>
              <a:cs typeface="+mn-cs"/>
            </a:rPr>
            <a:t>億円、全基金の合計が</a:t>
          </a:r>
          <a:r>
            <a:rPr kumimoji="1" lang="en-US" altLang="ja-JP" sz="1100">
              <a:solidFill>
                <a:schemeClr val="dk1"/>
              </a:solidFill>
              <a:effectLst/>
              <a:latin typeface="+mn-lt"/>
              <a:ea typeface="+mn-ea"/>
              <a:cs typeface="+mn-cs"/>
            </a:rPr>
            <a:t>48.5</a:t>
          </a:r>
          <a:r>
            <a:rPr kumimoji="1" lang="ja-JP" altLang="ja-JP" sz="1100">
              <a:solidFill>
                <a:schemeClr val="dk1"/>
              </a:solidFill>
              <a:effectLst/>
              <a:latin typeface="+mn-lt"/>
              <a:ea typeface="+mn-ea"/>
              <a:cs typeface="+mn-cs"/>
            </a:rPr>
            <a:t>億円と県内の他市と比較しても少額であり、今後実質収支の赤字が続くような状況が発生した場合は、その赤字を補う余力も限られていることが不安材料である。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国民健康保険特別会計に</a:t>
          </a:r>
          <a:r>
            <a:rPr kumimoji="1" lang="ja-JP" altLang="en-US" sz="1100">
              <a:solidFill>
                <a:schemeClr val="dk1"/>
              </a:solidFill>
              <a:effectLst/>
              <a:latin typeface="+mn-lt"/>
              <a:ea typeface="+mn-ea"/>
              <a:cs typeface="+mn-cs"/>
            </a:rPr>
            <a:t>ついては</a:t>
          </a:r>
          <a:r>
            <a:rPr kumimoji="1" lang="ja-JP" altLang="ja-JP" sz="1100">
              <a:solidFill>
                <a:schemeClr val="dk1"/>
              </a:solidFill>
              <a:effectLst/>
              <a:latin typeface="+mn-lt"/>
              <a:ea typeface="+mn-ea"/>
              <a:cs typeface="+mn-cs"/>
            </a:rPr>
            <a:t>、前期高齢者交付金の平成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年度交付分が超過交付となり、その精算で発生した赤字を解消できずに現在に至っている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年度の国保制度改革に伴い保険税率を改正したことで、平成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単</a:t>
          </a:r>
          <a:r>
            <a:rPr kumimoji="1" lang="ja-JP" altLang="en-US" sz="1100">
              <a:solidFill>
                <a:schemeClr val="dk1"/>
              </a:solidFill>
              <a:effectLst/>
              <a:latin typeface="+mn-lt"/>
              <a:ea typeface="+mn-ea"/>
              <a:cs typeface="+mn-cs"/>
            </a:rPr>
            <a:t>年度収支</a:t>
          </a:r>
          <a:r>
            <a:rPr kumimoji="1" lang="ja-JP" altLang="ja-JP" sz="1100">
              <a:solidFill>
                <a:schemeClr val="dk1"/>
              </a:solidFill>
              <a:effectLst/>
              <a:latin typeface="+mn-lt"/>
              <a:ea typeface="+mn-ea"/>
              <a:cs typeface="+mn-cs"/>
            </a:rPr>
            <a:t>は黒字となって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単年度収支は今後黒字となる見込である。また、水道事業が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年度も約</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億円と、例年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超える剰余額を出しており、国民健康保険特別会計を含む全会計を合わせたところで、水道事業の黒字を超過するほどの赤字が近い将来に発生することはないと見込んでいる。今後も実質赤字比率を算出することのないように、健全な財政の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26055192</v>
      </c>
      <c r="BO4" s="430"/>
      <c r="BP4" s="430"/>
      <c r="BQ4" s="430"/>
      <c r="BR4" s="430"/>
      <c r="BS4" s="430"/>
      <c r="BT4" s="430"/>
      <c r="BU4" s="431"/>
      <c r="BV4" s="429">
        <v>24476852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0.1</v>
      </c>
      <c r="CU4" s="436"/>
      <c r="CV4" s="436"/>
      <c r="CW4" s="436"/>
      <c r="CX4" s="436"/>
      <c r="CY4" s="436"/>
      <c r="CZ4" s="436"/>
      <c r="DA4" s="437"/>
      <c r="DB4" s="435">
        <v>0.1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25604299</v>
      </c>
      <c r="BO5" s="467"/>
      <c r="BP5" s="467"/>
      <c r="BQ5" s="467"/>
      <c r="BR5" s="467"/>
      <c r="BS5" s="467"/>
      <c r="BT5" s="467"/>
      <c r="BU5" s="468"/>
      <c r="BV5" s="466">
        <v>24346199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96.4</v>
      </c>
      <c r="CU5" s="464"/>
      <c r="CV5" s="464"/>
      <c r="CW5" s="464"/>
      <c r="CX5" s="464"/>
      <c r="CY5" s="464"/>
      <c r="CZ5" s="464"/>
      <c r="DA5" s="465"/>
      <c r="DB5" s="463">
        <v>98.8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450893</v>
      </c>
      <c r="BO6" s="467"/>
      <c r="BP6" s="467"/>
      <c r="BQ6" s="467"/>
      <c r="BR6" s="467"/>
      <c r="BS6" s="467"/>
      <c r="BT6" s="467"/>
      <c r="BU6" s="468"/>
      <c r="BV6" s="466">
        <v>130653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102.8</v>
      </c>
      <c r="CU6" s="504"/>
      <c r="CV6" s="504"/>
      <c r="CW6" s="504"/>
      <c r="CX6" s="504"/>
      <c r="CY6" s="504"/>
      <c r="CZ6" s="504"/>
      <c r="DA6" s="505"/>
      <c r="DB6" s="503">
        <v>105.2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435325</v>
      </c>
      <c r="BO7" s="467"/>
      <c r="BP7" s="467"/>
      <c r="BQ7" s="467"/>
      <c r="BR7" s="467"/>
      <c r="BS7" s="467"/>
      <c r="BT7" s="467"/>
      <c r="BU7" s="468"/>
      <c r="BV7" s="466">
        <v>119887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13074809</v>
      </c>
      <c r="CU7" s="467"/>
      <c r="CV7" s="467"/>
      <c r="CW7" s="467"/>
      <c r="CX7" s="467"/>
      <c r="CY7" s="467"/>
      <c r="CZ7" s="467"/>
      <c r="DA7" s="468"/>
      <c r="DB7" s="466">
        <v>13108046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15568</v>
      </c>
      <c r="BO8" s="467"/>
      <c r="BP8" s="467"/>
      <c r="BQ8" s="467"/>
      <c r="BR8" s="467"/>
      <c r="BS8" s="467"/>
      <c r="BT8" s="467"/>
      <c r="BU8" s="468"/>
      <c r="BV8" s="466">
        <v>10766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0.56000000000000005</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57146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4803</v>
      </c>
      <c r="BO9" s="467"/>
      <c r="BP9" s="467"/>
      <c r="BQ9" s="467"/>
      <c r="BR9" s="467"/>
      <c r="BS9" s="467"/>
      <c r="BT9" s="467"/>
      <c r="BU9" s="468"/>
      <c r="BV9" s="466">
        <v>-149269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12.8</v>
      </c>
      <c r="CU9" s="464"/>
      <c r="CV9" s="464"/>
      <c r="CW9" s="464"/>
      <c r="CX9" s="464"/>
      <c r="CY9" s="464"/>
      <c r="CZ9" s="464"/>
      <c r="DA9" s="465"/>
      <c r="DB9" s="463">
        <v>13.6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57686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105</v>
      </c>
      <c r="AV10" s="499"/>
      <c r="AW10" s="499"/>
      <c r="AX10" s="499"/>
      <c r="AY10" s="500" t="s">
        <v>121</v>
      </c>
      <c r="AZ10" s="501"/>
      <c r="BA10" s="501"/>
      <c r="BB10" s="501"/>
      <c r="BC10" s="501"/>
      <c r="BD10" s="501"/>
      <c r="BE10" s="501"/>
      <c r="BF10" s="501"/>
      <c r="BG10" s="501"/>
      <c r="BH10" s="501"/>
      <c r="BI10" s="501"/>
      <c r="BJ10" s="501"/>
      <c r="BK10" s="501"/>
      <c r="BL10" s="501"/>
      <c r="BM10" s="502"/>
      <c r="BN10" s="466">
        <v>2797</v>
      </c>
      <c r="BO10" s="467"/>
      <c r="BP10" s="467"/>
      <c r="BQ10" s="467"/>
      <c r="BR10" s="467"/>
      <c r="BS10" s="467"/>
      <c r="BT10" s="467"/>
      <c r="BU10" s="468"/>
      <c r="BV10" s="466">
        <v>6426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116</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56779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105</v>
      </c>
      <c r="AV12" s="499"/>
      <c r="AW12" s="499"/>
      <c r="AX12" s="499"/>
      <c r="AY12" s="500" t="s">
        <v>135</v>
      </c>
      <c r="AZ12" s="501"/>
      <c r="BA12" s="501"/>
      <c r="BB12" s="501"/>
      <c r="BC12" s="501"/>
      <c r="BD12" s="501"/>
      <c r="BE12" s="501"/>
      <c r="BF12" s="501"/>
      <c r="BG12" s="501"/>
      <c r="BH12" s="501"/>
      <c r="BI12" s="501"/>
      <c r="BJ12" s="501"/>
      <c r="BK12" s="501"/>
      <c r="BL12" s="501"/>
      <c r="BM12" s="502"/>
      <c r="BN12" s="466">
        <v>2500</v>
      </c>
      <c r="BO12" s="467"/>
      <c r="BP12" s="467"/>
      <c r="BQ12" s="467"/>
      <c r="BR12" s="467"/>
      <c r="BS12" s="467"/>
      <c r="BT12" s="467"/>
      <c r="BU12" s="468"/>
      <c r="BV12" s="466">
        <v>61000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56245</v>
      </c>
      <c r="S13" s="548"/>
      <c r="T13" s="548"/>
      <c r="U13" s="548"/>
      <c r="V13" s="549"/>
      <c r="W13" s="482" t="s">
        <v>139</v>
      </c>
      <c r="X13" s="483"/>
      <c r="Y13" s="483"/>
      <c r="Z13" s="483"/>
      <c r="AA13" s="483"/>
      <c r="AB13" s="473"/>
      <c r="AC13" s="517">
        <v>426</v>
      </c>
      <c r="AD13" s="518"/>
      <c r="AE13" s="518"/>
      <c r="AF13" s="518"/>
      <c r="AG13" s="557"/>
      <c r="AH13" s="517">
        <v>516</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5100</v>
      </c>
      <c r="BO13" s="467"/>
      <c r="BP13" s="467"/>
      <c r="BQ13" s="467"/>
      <c r="BR13" s="467"/>
      <c r="BS13" s="467"/>
      <c r="BT13" s="467"/>
      <c r="BU13" s="468"/>
      <c r="BV13" s="466">
        <v>-203843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57151</v>
      </c>
      <c r="S14" s="548"/>
      <c r="T14" s="548"/>
      <c r="U14" s="548"/>
      <c r="V14" s="549"/>
      <c r="W14" s="456"/>
      <c r="X14" s="457"/>
      <c r="Y14" s="457"/>
      <c r="Z14" s="457"/>
      <c r="AA14" s="457"/>
      <c r="AB14" s="446"/>
      <c r="AC14" s="550">
        <v>1.9</v>
      </c>
      <c r="AD14" s="551"/>
      <c r="AE14" s="551"/>
      <c r="AF14" s="551"/>
      <c r="AG14" s="552"/>
      <c r="AH14" s="550">
        <v>2.2000000000000002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55.8</v>
      </c>
      <c r="CU14" s="562"/>
      <c r="CV14" s="562"/>
      <c r="CW14" s="562"/>
      <c r="CX14" s="562"/>
      <c r="CY14" s="562"/>
      <c r="CZ14" s="562"/>
      <c r="DA14" s="563"/>
      <c r="DB14" s="561">
        <v>58.9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56680</v>
      </c>
      <c r="S15" s="548"/>
      <c r="T15" s="548"/>
      <c r="U15" s="548"/>
      <c r="V15" s="549"/>
      <c r="W15" s="482" t="s">
        <v>146</v>
      </c>
      <c r="X15" s="483"/>
      <c r="Y15" s="483"/>
      <c r="Z15" s="483"/>
      <c r="AA15" s="483"/>
      <c r="AB15" s="473"/>
      <c r="AC15" s="517">
        <v>6590</v>
      </c>
      <c r="AD15" s="518"/>
      <c r="AE15" s="518"/>
      <c r="AF15" s="518"/>
      <c r="AG15" s="557"/>
      <c r="AH15" s="517">
        <v>6743</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5909002</v>
      </c>
      <c r="BO15" s="430"/>
      <c r="BP15" s="430"/>
      <c r="BQ15" s="430"/>
      <c r="BR15" s="430"/>
      <c r="BS15" s="430"/>
      <c r="BT15" s="430"/>
      <c r="BU15" s="431"/>
      <c r="BV15" s="429">
        <v>6028243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29.2</v>
      </c>
      <c r="AD16" s="551"/>
      <c r="AE16" s="551"/>
      <c r="AF16" s="551"/>
      <c r="AG16" s="552"/>
      <c r="AH16" s="550">
        <v>29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10643166</v>
      </c>
      <c r="BO16" s="467"/>
      <c r="BP16" s="467"/>
      <c r="BQ16" s="467"/>
      <c r="BR16" s="467"/>
      <c r="BS16" s="467"/>
      <c r="BT16" s="467"/>
      <c r="BU16" s="468"/>
      <c r="BV16" s="466">
        <v>10673000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15582</v>
      </c>
      <c r="AD17" s="518"/>
      <c r="AE17" s="518"/>
      <c r="AF17" s="518"/>
      <c r="AG17" s="557"/>
      <c r="AH17" s="517">
        <v>15972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7508485</v>
      </c>
      <c r="BO17" s="467"/>
      <c r="BP17" s="467"/>
      <c r="BQ17" s="467"/>
      <c r="BR17" s="467"/>
      <c r="BS17" s="467"/>
      <c r="BT17" s="467"/>
      <c r="BU17" s="468"/>
      <c r="BV17" s="466">
        <v>7670585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61.76</v>
      </c>
      <c r="M18" s="579"/>
      <c r="N18" s="579"/>
      <c r="O18" s="579"/>
      <c r="P18" s="579"/>
      <c r="Q18" s="579"/>
      <c r="R18" s="580"/>
      <c r="S18" s="580"/>
      <c r="T18" s="580"/>
      <c r="U18" s="580"/>
      <c r="V18" s="581"/>
      <c r="W18" s="484"/>
      <c r="X18" s="485"/>
      <c r="Y18" s="485"/>
      <c r="Z18" s="485"/>
      <c r="AA18" s="485"/>
      <c r="AB18" s="476"/>
      <c r="AC18" s="582">
        <v>69</v>
      </c>
      <c r="AD18" s="583"/>
      <c r="AE18" s="583"/>
      <c r="AF18" s="583"/>
      <c r="AG18" s="584"/>
      <c r="AH18" s="582">
        <v>68.8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12854746</v>
      </c>
      <c r="BO18" s="467"/>
      <c r="BP18" s="467"/>
      <c r="BQ18" s="467"/>
      <c r="BR18" s="467"/>
      <c r="BS18" s="467"/>
      <c r="BT18" s="467"/>
      <c r="BU18" s="468"/>
      <c r="BV18" s="466">
        <v>13001785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925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15098838</v>
      </c>
      <c r="BO19" s="467"/>
      <c r="BP19" s="467"/>
      <c r="BQ19" s="467"/>
      <c r="BR19" s="467"/>
      <c r="BS19" s="467"/>
      <c r="BT19" s="467"/>
      <c r="BU19" s="468"/>
      <c r="BV19" s="466">
        <v>14995250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23281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20691118</v>
      </c>
      <c r="BO23" s="467"/>
      <c r="BP23" s="467"/>
      <c r="BQ23" s="467"/>
      <c r="BR23" s="467"/>
      <c r="BS23" s="467"/>
      <c r="BT23" s="467"/>
      <c r="BU23" s="468"/>
      <c r="BV23" s="466">
        <v>20626563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8950</v>
      </c>
      <c r="R24" s="518"/>
      <c r="S24" s="518"/>
      <c r="T24" s="518"/>
      <c r="U24" s="518"/>
      <c r="V24" s="557"/>
      <c r="W24" s="616"/>
      <c r="X24" s="604"/>
      <c r="Y24" s="605"/>
      <c r="Z24" s="516" t="s">
        <v>170</v>
      </c>
      <c r="AA24" s="496"/>
      <c r="AB24" s="496"/>
      <c r="AC24" s="496"/>
      <c r="AD24" s="496"/>
      <c r="AE24" s="496"/>
      <c r="AF24" s="496"/>
      <c r="AG24" s="497"/>
      <c r="AH24" s="517">
        <v>386</v>
      </c>
      <c r="AI24" s="518"/>
      <c r="AJ24" s="518"/>
      <c r="AK24" s="518"/>
      <c r="AL24" s="557"/>
      <c r="AM24" s="517">
        <v>1215900</v>
      </c>
      <c r="AN24" s="518"/>
      <c r="AO24" s="518"/>
      <c r="AP24" s="518"/>
      <c r="AQ24" s="518"/>
      <c r="AR24" s="557"/>
      <c r="AS24" s="517">
        <v>3150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19432552</v>
      </c>
      <c r="BO24" s="467"/>
      <c r="BP24" s="467"/>
      <c r="BQ24" s="467"/>
      <c r="BR24" s="467"/>
      <c r="BS24" s="467"/>
      <c r="BT24" s="467"/>
      <c r="BU24" s="468"/>
      <c r="BV24" s="466">
        <v>19756786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7300</v>
      </c>
      <c r="R25" s="518"/>
      <c r="S25" s="518"/>
      <c r="T25" s="518"/>
      <c r="U25" s="518"/>
      <c r="V25" s="557"/>
      <c r="W25" s="616"/>
      <c r="X25" s="604"/>
      <c r="Y25" s="605"/>
      <c r="Z25" s="516" t="s">
        <v>173</v>
      </c>
      <c r="AA25" s="496"/>
      <c r="AB25" s="496"/>
      <c r="AC25" s="496"/>
      <c r="AD25" s="496"/>
      <c r="AE25" s="496"/>
      <c r="AF25" s="496"/>
      <c r="AG25" s="497"/>
      <c r="AH25" s="517">
        <v>58</v>
      </c>
      <c r="AI25" s="518"/>
      <c r="AJ25" s="518"/>
      <c r="AK25" s="518"/>
      <c r="AL25" s="557"/>
      <c r="AM25" s="517">
        <v>170810</v>
      </c>
      <c r="AN25" s="518"/>
      <c r="AO25" s="518"/>
      <c r="AP25" s="518"/>
      <c r="AQ25" s="518"/>
      <c r="AR25" s="557"/>
      <c r="AS25" s="517">
        <v>2945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2388937</v>
      </c>
      <c r="BO25" s="430"/>
      <c r="BP25" s="430"/>
      <c r="BQ25" s="430"/>
      <c r="BR25" s="430"/>
      <c r="BS25" s="430"/>
      <c r="BT25" s="430"/>
      <c r="BU25" s="431"/>
      <c r="BV25" s="429">
        <v>3407665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6480</v>
      </c>
      <c r="R26" s="518"/>
      <c r="S26" s="518"/>
      <c r="T26" s="518"/>
      <c r="U26" s="518"/>
      <c r="V26" s="557"/>
      <c r="W26" s="616"/>
      <c r="X26" s="604"/>
      <c r="Y26" s="605"/>
      <c r="Z26" s="516" t="s">
        <v>176</v>
      </c>
      <c r="AA26" s="626"/>
      <c r="AB26" s="626"/>
      <c r="AC26" s="626"/>
      <c r="AD26" s="626"/>
      <c r="AE26" s="626"/>
      <c r="AF26" s="626"/>
      <c r="AG26" s="627"/>
      <c r="AH26" s="517">
        <v>23</v>
      </c>
      <c r="AI26" s="518"/>
      <c r="AJ26" s="518"/>
      <c r="AK26" s="518"/>
      <c r="AL26" s="557"/>
      <c r="AM26" s="517">
        <v>69322</v>
      </c>
      <c r="AN26" s="518"/>
      <c r="AO26" s="518"/>
      <c r="AP26" s="518"/>
      <c r="AQ26" s="518"/>
      <c r="AR26" s="557"/>
      <c r="AS26" s="517">
        <v>3014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5080</v>
      </c>
      <c r="R27" s="518"/>
      <c r="S27" s="518"/>
      <c r="T27" s="518"/>
      <c r="U27" s="518"/>
      <c r="V27" s="557"/>
      <c r="W27" s="616"/>
      <c r="X27" s="604"/>
      <c r="Y27" s="605"/>
      <c r="Z27" s="516" t="s">
        <v>179</v>
      </c>
      <c r="AA27" s="496"/>
      <c r="AB27" s="496"/>
      <c r="AC27" s="496"/>
      <c r="AD27" s="496"/>
      <c r="AE27" s="496"/>
      <c r="AF27" s="496"/>
      <c r="AG27" s="497"/>
      <c r="AH27" s="517">
        <v>5</v>
      </c>
      <c r="AI27" s="518"/>
      <c r="AJ27" s="518"/>
      <c r="AK27" s="518"/>
      <c r="AL27" s="557"/>
      <c r="AM27" s="517">
        <v>15047</v>
      </c>
      <c r="AN27" s="518"/>
      <c r="AO27" s="518"/>
      <c r="AP27" s="518"/>
      <c r="AQ27" s="518"/>
      <c r="AR27" s="557"/>
      <c r="AS27" s="517">
        <v>3009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4460</v>
      </c>
      <c r="R28" s="518"/>
      <c r="S28" s="518"/>
      <c r="T28" s="518"/>
      <c r="U28" s="518"/>
      <c r="V28" s="557"/>
      <c r="W28" s="616"/>
      <c r="X28" s="604"/>
      <c r="Y28" s="605"/>
      <c r="Z28" s="516" t="s">
        <v>182</v>
      </c>
      <c r="AA28" s="496"/>
      <c r="AB28" s="496"/>
      <c r="AC28" s="496"/>
      <c r="AD28" s="496"/>
      <c r="AE28" s="496"/>
      <c r="AF28" s="496"/>
      <c r="AG28" s="497"/>
      <c r="AH28" s="517" t="s">
        <v>183</v>
      </c>
      <c r="AI28" s="518"/>
      <c r="AJ28" s="518"/>
      <c r="AK28" s="518"/>
      <c r="AL28" s="557"/>
      <c r="AM28" s="517" t="s">
        <v>137</v>
      </c>
      <c r="AN28" s="518"/>
      <c r="AO28" s="518"/>
      <c r="AP28" s="518"/>
      <c r="AQ28" s="518"/>
      <c r="AR28" s="557"/>
      <c r="AS28" s="517" t="s">
        <v>129</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3089750</v>
      </c>
      <c r="BO28" s="430"/>
      <c r="BP28" s="430"/>
      <c r="BQ28" s="430"/>
      <c r="BR28" s="430"/>
      <c r="BS28" s="430"/>
      <c r="BT28" s="430"/>
      <c r="BU28" s="431"/>
      <c r="BV28" s="429">
        <v>3089453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17</v>
      </c>
      <c r="M29" s="518"/>
      <c r="N29" s="518"/>
      <c r="O29" s="518"/>
      <c r="P29" s="557"/>
      <c r="Q29" s="517">
        <v>4130</v>
      </c>
      <c r="R29" s="518"/>
      <c r="S29" s="518"/>
      <c r="T29" s="518"/>
      <c r="U29" s="518"/>
      <c r="V29" s="557"/>
      <c r="W29" s="617"/>
      <c r="X29" s="618"/>
      <c r="Y29" s="619"/>
      <c r="Z29" s="516" t="s">
        <v>186</v>
      </c>
      <c r="AA29" s="496"/>
      <c r="AB29" s="496"/>
      <c r="AC29" s="496"/>
      <c r="AD29" s="496"/>
      <c r="AE29" s="496"/>
      <c r="AF29" s="496"/>
      <c r="AG29" s="497"/>
      <c r="AH29" s="517">
        <v>391</v>
      </c>
      <c r="AI29" s="518"/>
      <c r="AJ29" s="518"/>
      <c r="AK29" s="518"/>
      <c r="AL29" s="557"/>
      <c r="AM29" s="517">
        <v>1230947</v>
      </c>
      <c r="AN29" s="518"/>
      <c r="AO29" s="518"/>
      <c r="AP29" s="518"/>
      <c r="AQ29" s="518"/>
      <c r="AR29" s="557"/>
      <c r="AS29" s="517">
        <v>3148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895</v>
      </c>
      <c r="BO29" s="467"/>
      <c r="BP29" s="467"/>
      <c r="BQ29" s="467"/>
      <c r="BR29" s="467"/>
      <c r="BS29" s="467"/>
      <c r="BT29" s="467"/>
      <c r="BU29" s="468"/>
      <c r="BV29" s="466">
        <v>894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1754874</v>
      </c>
      <c r="BO30" s="640"/>
      <c r="BP30" s="640"/>
      <c r="BQ30" s="640"/>
      <c r="BR30" s="640"/>
      <c r="BS30" s="640"/>
      <c r="BT30" s="640"/>
      <c r="BU30" s="641"/>
      <c r="BV30" s="639">
        <v>1202303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直方市・北九州市岡森用水組合（一般会計）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直方市福祉会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同和地区住宅資金貸付事業特別会計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直方・鞍手広域市町村圏事務組合（一般会計）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直方文化青少年協会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IF('各会計、関係団体の財政状況及び健全化判断比率'!B35="","",'各会計、関係団体の財政状況及び健全化判断比率'!B35)</f>
        <v>上頓野産業団地造成事業特別会計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直方・鞍手広域市町村圏事務組合（休日等急患センター事業特別会計）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まちづくり直方</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直方・鞍手広域市町村圏事務組合（消防特別会計）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直方市土地開発公社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福岡県自治振興組合（一般会計）</v>
      </c>
      <c r="BZ38" s="653"/>
      <c r="CA38" s="653"/>
      <c r="CB38" s="653"/>
      <c r="CC38" s="653"/>
      <c r="CD38" s="653"/>
      <c r="CE38" s="653"/>
      <c r="CF38" s="653"/>
      <c r="CG38" s="653"/>
      <c r="CH38" s="653"/>
      <c r="CI38" s="653"/>
      <c r="CJ38" s="653"/>
      <c r="CK38" s="653"/>
      <c r="CL38" s="653"/>
      <c r="CM38" s="653"/>
      <c r="CN38" s="213"/>
      <c r="CO38" s="652">
        <f t="shared" si="3"/>
        <v>23</v>
      </c>
      <c r="CP38" s="652"/>
      <c r="CQ38" s="653" t="str">
        <f>IF('各会計、関係団体の財政状況及び健全化判断比率'!BS11="","",'各会計、関係団体の財政状況及び健全化判断比率'!BS11)</f>
        <v>直鞍情報・産業振興協会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福岡県自治振興組合（公文書館事業特別会計）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福岡県後期高齢者医療広域連合（一般会計）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福岡県後期高齢者医療広域連合（後期高齢者医療特別会計）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BuB/uL04bDLOEurEySExraxqK6hblJHIasVTxetHbxQtkffIiQsBqSo8F89BxKGyXWO1dTIYwyqpbI1AKD+4Pw==" saltValue="tjgVLQPqrVcG8KQSjrDU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571</v>
      </c>
      <c r="D34" s="1244"/>
      <c r="E34" s="1245"/>
      <c r="F34" s="32" t="s">
        <v>572</v>
      </c>
      <c r="G34" s="33" t="s">
        <v>573</v>
      </c>
      <c r="H34" s="33" t="s">
        <v>574</v>
      </c>
      <c r="I34" s="33" t="s">
        <v>575</v>
      </c>
      <c r="J34" s="34" t="s">
        <v>576</v>
      </c>
      <c r="K34" s="22"/>
      <c r="L34" s="22"/>
      <c r="M34" s="22"/>
      <c r="N34" s="22"/>
      <c r="O34" s="22"/>
      <c r="P34" s="22"/>
    </row>
    <row r="35" spans="1:16" ht="39" customHeight="1">
      <c r="A35" s="22"/>
      <c r="B35" s="35"/>
      <c r="C35" s="1238" t="s">
        <v>577</v>
      </c>
      <c r="D35" s="1239"/>
      <c r="E35" s="1240"/>
      <c r="F35" s="36">
        <v>13.07</v>
      </c>
      <c r="G35" s="37">
        <v>13.42</v>
      </c>
      <c r="H35" s="37">
        <v>14.33</v>
      </c>
      <c r="I35" s="37">
        <v>14.66</v>
      </c>
      <c r="J35" s="38">
        <v>14.21</v>
      </c>
      <c r="K35" s="22"/>
      <c r="L35" s="22"/>
      <c r="M35" s="22"/>
      <c r="N35" s="22"/>
      <c r="O35" s="22"/>
      <c r="P35" s="22"/>
    </row>
    <row r="36" spans="1:16" ht="39" customHeight="1">
      <c r="A36" s="22"/>
      <c r="B36" s="35"/>
      <c r="C36" s="1238" t="s">
        <v>578</v>
      </c>
      <c r="D36" s="1239"/>
      <c r="E36" s="1240"/>
      <c r="F36" s="36">
        <v>0</v>
      </c>
      <c r="G36" s="37">
        <v>0</v>
      </c>
      <c r="H36" s="37">
        <v>0</v>
      </c>
      <c r="I36" s="37">
        <v>0</v>
      </c>
      <c r="J36" s="38">
        <v>1.36</v>
      </c>
      <c r="K36" s="22"/>
      <c r="L36" s="22"/>
      <c r="M36" s="22"/>
      <c r="N36" s="22"/>
      <c r="O36" s="22"/>
      <c r="P36" s="22"/>
    </row>
    <row r="37" spans="1:16" ht="39" customHeight="1">
      <c r="A37" s="22"/>
      <c r="B37" s="35"/>
      <c r="C37" s="1238" t="s">
        <v>579</v>
      </c>
      <c r="D37" s="1239"/>
      <c r="E37" s="1240"/>
      <c r="F37" s="36">
        <v>0.17</v>
      </c>
      <c r="G37" s="37">
        <v>0.79</v>
      </c>
      <c r="H37" s="37">
        <v>0.8</v>
      </c>
      <c r="I37" s="37">
        <v>0.88</v>
      </c>
      <c r="J37" s="38">
        <v>0.92</v>
      </c>
      <c r="K37" s="22"/>
      <c r="L37" s="22"/>
      <c r="M37" s="22"/>
      <c r="N37" s="22"/>
      <c r="O37" s="22"/>
      <c r="P37" s="22"/>
    </row>
    <row r="38" spans="1:16" ht="39" customHeight="1">
      <c r="A38" s="22"/>
      <c r="B38" s="35"/>
      <c r="C38" s="1238" t="s">
        <v>580</v>
      </c>
      <c r="D38" s="1239"/>
      <c r="E38" s="1240"/>
      <c r="F38" s="36">
        <v>0.17</v>
      </c>
      <c r="G38" s="37">
        <v>0.17</v>
      </c>
      <c r="H38" s="37">
        <v>0.16</v>
      </c>
      <c r="I38" s="37">
        <v>0.17</v>
      </c>
      <c r="J38" s="38">
        <v>0.18</v>
      </c>
      <c r="K38" s="22"/>
      <c r="L38" s="22"/>
      <c r="M38" s="22"/>
      <c r="N38" s="22"/>
      <c r="O38" s="22"/>
      <c r="P38" s="22"/>
    </row>
    <row r="39" spans="1:16" ht="39" customHeight="1">
      <c r="A39" s="22"/>
      <c r="B39" s="35"/>
      <c r="C39" s="1238" t="s">
        <v>581</v>
      </c>
      <c r="D39" s="1239"/>
      <c r="E39" s="1240"/>
      <c r="F39" s="36">
        <v>0.89</v>
      </c>
      <c r="G39" s="37">
        <v>2.93</v>
      </c>
      <c r="H39" s="37">
        <v>1.23</v>
      </c>
      <c r="I39" s="37">
        <v>7.0000000000000007E-2</v>
      </c>
      <c r="J39" s="38">
        <v>0.11</v>
      </c>
      <c r="K39" s="22"/>
      <c r="L39" s="22"/>
      <c r="M39" s="22"/>
      <c r="N39" s="22"/>
      <c r="O39" s="22"/>
      <c r="P39" s="22"/>
    </row>
    <row r="40" spans="1:16" ht="39" customHeight="1">
      <c r="A40" s="22"/>
      <c r="B40" s="35"/>
      <c r="C40" s="1238" t="s">
        <v>582</v>
      </c>
      <c r="D40" s="1239"/>
      <c r="E40" s="1240"/>
      <c r="F40" s="36">
        <v>0</v>
      </c>
      <c r="G40" s="37">
        <v>0</v>
      </c>
      <c r="H40" s="37">
        <v>0</v>
      </c>
      <c r="I40" s="37">
        <v>0</v>
      </c>
      <c r="J40" s="38">
        <v>0.09</v>
      </c>
      <c r="K40" s="22"/>
      <c r="L40" s="22"/>
      <c r="M40" s="22"/>
      <c r="N40" s="22"/>
      <c r="O40" s="22"/>
      <c r="P40" s="22"/>
    </row>
    <row r="41" spans="1:16" ht="39" customHeight="1">
      <c r="A41" s="22"/>
      <c r="B41" s="35"/>
      <c r="C41" s="1238" t="s">
        <v>583</v>
      </c>
      <c r="D41" s="1239"/>
      <c r="E41" s="1240"/>
      <c r="F41" s="36">
        <v>7.0000000000000007E-2</v>
      </c>
      <c r="G41" s="37">
        <v>0.06</v>
      </c>
      <c r="H41" s="37">
        <v>0.03</v>
      </c>
      <c r="I41" s="37">
        <v>0.01</v>
      </c>
      <c r="J41" s="38">
        <v>0</v>
      </c>
      <c r="K41" s="22"/>
      <c r="L41" s="22"/>
      <c r="M41" s="22"/>
      <c r="N41" s="22"/>
      <c r="O41" s="22"/>
      <c r="P41" s="22"/>
    </row>
    <row r="42" spans="1:16" ht="39" customHeight="1">
      <c r="A42" s="22"/>
      <c r="B42" s="39"/>
      <c r="C42" s="1238" t="s">
        <v>584</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585</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N4FWmpz0oRaeH7sWElk9c7/91jDnIpmoyMmaHGbrH9jTKk+s2Dwiv0gCJAZanHg581iDSUSCfFfd/+wRcrinw==" saltValue="rGdzmrm0DxbQwxxplHhA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6" t="s">
        <v>11</v>
      </c>
      <c r="C45" s="1247"/>
      <c r="D45" s="58"/>
      <c r="E45" s="1252" t="s">
        <v>12</v>
      </c>
      <c r="F45" s="1252"/>
      <c r="G45" s="1252"/>
      <c r="H45" s="1252"/>
      <c r="I45" s="1252"/>
      <c r="J45" s="1253"/>
      <c r="K45" s="59">
        <v>2715</v>
      </c>
      <c r="L45" s="60">
        <v>2405</v>
      </c>
      <c r="M45" s="60">
        <v>2175</v>
      </c>
      <c r="N45" s="60">
        <v>2078</v>
      </c>
      <c r="O45" s="61">
        <v>1972</v>
      </c>
      <c r="P45" s="48"/>
      <c r="Q45" s="48"/>
      <c r="R45" s="48"/>
      <c r="S45" s="48"/>
      <c r="T45" s="48"/>
      <c r="U45" s="48"/>
    </row>
    <row r="46" spans="1:21" ht="30.75" customHeight="1">
      <c r="A46" s="48"/>
      <c r="B46" s="1248"/>
      <c r="C46" s="1249"/>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c r="A47" s="48"/>
      <c r="B47" s="1248"/>
      <c r="C47" s="1249"/>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c r="A48" s="48"/>
      <c r="B48" s="1248"/>
      <c r="C48" s="1249"/>
      <c r="D48" s="62"/>
      <c r="E48" s="1254" t="s">
        <v>15</v>
      </c>
      <c r="F48" s="1254"/>
      <c r="G48" s="1254"/>
      <c r="H48" s="1254"/>
      <c r="I48" s="1254"/>
      <c r="J48" s="1255"/>
      <c r="K48" s="63">
        <v>698</v>
      </c>
      <c r="L48" s="64">
        <v>727</v>
      </c>
      <c r="M48" s="64">
        <v>738</v>
      </c>
      <c r="N48" s="64">
        <v>712</v>
      </c>
      <c r="O48" s="65">
        <v>667</v>
      </c>
      <c r="P48" s="48"/>
      <c r="Q48" s="48"/>
      <c r="R48" s="48"/>
      <c r="S48" s="48"/>
      <c r="T48" s="48"/>
      <c r="U48" s="48"/>
    </row>
    <row r="49" spans="1:21" ht="30.75" customHeight="1">
      <c r="A49" s="48"/>
      <c r="B49" s="1248"/>
      <c r="C49" s="1249"/>
      <c r="D49" s="62"/>
      <c r="E49" s="1254" t="s">
        <v>16</v>
      </c>
      <c r="F49" s="1254"/>
      <c r="G49" s="1254"/>
      <c r="H49" s="1254"/>
      <c r="I49" s="1254"/>
      <c r="J49" s="1255"/>
      <c r="K49" s="63" t="s">
        <v>521</v>
      </c>
      <c r="L49" s="64" t="s">
        <v>521</v>
      </c>
      <c r="M49" s="64" t="s">
        <v>521</v>
      </c>
      <c r="N49" s="64" t="s">
        <v>521</v>
      </c>
      <c r="O49" s="65" t="s">
        <v>521</v>
      </c>
      <c r="P49" s="48"/>
      <c r="Q49" s="48"/>
      <c r="R49" s="48"/>
      <c r="S49" s="48"/>
      <c r="T49" s="48"/>
      <c r="U49" s="48"/>
    </row>
    <row r="50" spans="1:21" ht="30.75" customHeight="1">
      <c r="A50" s="48"/>
      <c r="B50" s="1248"/>
      <c r="C50" s="1249"/>
      <c r="D50" s="62"/>
      <c r="E50" s="1254" t="s">
        <v>17</v>
      </c>
      <c r="F50" s="1254"/>
      <c r="G50" s="1254"/>
      <c r="H50" s="1254"/>
      <c r="I50" s="1254"/>
      <c r="J50" s="1255"/>
      <c r="K50" s="63">
        <v>1</v>
      </c>
      <c r="L50" s="64">
        <v>1</v>
      </c>
      <c r="M50" s="64">
        <v>1</v>
      </c>
      <c r="N50" s="64">
        <v>1</v>
      </c>
      <c r="O50" s="65">
        <v>1</v>
      </c>
      <c r="P50" s="48"/>
      <c r="Q50" s="48"/>
      <c r="R50" s="48"/>
      <c r="S50" s="48"/>
      <c r="T50" s="48"/>
      <c r="U50" s="48"/>
    </row>
    <row r="51" spans="1:21" ht="30.75" customHeight="1">
      <c r="A51" s="48"/>
      <c r="B51" s="1250"/>
      <c r="C51" s="1251"/>
      <c r="D51" s="66"/>
      <c r="E51" s="1254" t="s">
        <v>18</v>
      </c>
      <c r="F51" s="1254"/>
      <c r="G51" s="1254"/>
      <c r="H51" s="1254"/>
      <c r="I51" s="1254"/>
      <c r="J51" s="1255"/>
      <c r="K51" s="63">
        <v>0</v>
      </c>
      <c r="L51" s="64" t="s">
        <v>521</v>
      </c>
      <c r="M51" s="64" t="s">
        <v>521</v>
      </c>
      <c r="N51" s="64" t="s">
        <v>521</v>
      </c>
      <c r="O51" s="65" t="s">
        <v>521</v>
      </c>
      <c r="P51" s="48"/>
      <c r="Q51" s="48"/>
      <c r="R51" s="48"/>
      <c r="S51" s="48"/>
      <c r="T51" s="48"/>
      <c r="U51" s="48"/>
    </row>
    <row r="52" spans="1:21" ht="30.75" customHeight="1">
      <c r="A52" s="48"/>
      <c r="B52" s="1256" t="s">
        <v>19</v>
      </c>
      <c r="C52" s="1257"/>
      <c r="D52" s="66"/>
      <c r="E52" s="1254" t="s">
        <v>20</v>
      </c>
      <c r="F52" s="1254"/>
      <c r="G52" s="1254"/>
      <c r="H52" s="1254"/>
      <c r="I52" s="1254"/>
      <c r="J52" s="1255"/>
      <c r="K52" s="63">
        <v>2220</v>
      </c>
      <c r="L52" s="64">
        <v>2088</v>
      </c>
      <c r="M52" s="64">
        <v>1989</v>
      </c>
      <c r="N52" s="64">
        <v>2030</v>
      </c>
      <c r="O52" s="65">
        <v>2015</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1194</v>
      </c>
      <c r="L53" s="69">
        <v>1045</v>
      </c>
      <c r="M53" s="69">
        <v>925</v>
      </c>
      <c r="N53" s="69">
        <v>761</v>
      </c>
      <c r="O53" s="70">
        <v>625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c r="B57" s="1262" t="s">
        <v>25</v>
      </c>
      <c r="C57" s="1263"/>
      <c r="D57" s="1266" t="s">
        <v>26</v>
      </c>
      <c r="E57" s="1267"/>
      <c r="F57" s="1267"/>
      <c r="G57" s="1267"/>
      <c r="H57" s="1267"/>
      <c r="I57" s="1267"/>
      <c r="J57" s="1268"/>
      <c r="K57" s="82" t="s">
        <v>613</v>
      </c>
      <c r="L57" s="83" t="s">
        <v>613</v>
      </c>
      <c r="M57" s="83" t="s">
        <v>613</v>
      </c>
      <c r="N57" s="83" t="s">
        <v>613</v>
      </c>
      <c r="O57" s="84" t="s">
        <v>613</v>
      </c>
    </row>
    <row r="58" spans="1:21" ht="31.5" customHeight="1" thickBot="1">
      <c r="B58" s="1264"/>
      <c r="C58" s="1265"/>
      <c r="D58" s="1269" t="s">
        <v>27</v>
      </c>
      <c r="E58" s="1270"/>
      <c r="F58" s="1270"/>
      <c r="G58" s="1270"/>
      <c r="H58" s="1270"/>
      <c r="I58" s="1270"/>
      <c r="J58" s="1271"/>
      <c r="K58" s="85" t="s">
        <v>613</v>
      </c>
      <c r="L58" s="86" t="s">
        <v>613</v>
      </c>
      <c r="M58" s="86" t="s">
        <v>613</v>
      </c>
      <c r="N58" s="86" t="s">
        <v>613</v>
      </c>
      <c r="O58" s="87" t="s">
        <v>613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yqtyhPllCnRNHnA+qksYdW1/RObL6Kq9H7FEZ3I7iLB8z2INosRK7CrXkdQjJ5hywHAF5wcdGJcUjlR1oNN+w==" saltValue="Q9EXLPiq0xm+IA0pyQCj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72" t="s">
        <v>30</v>
      </c>
      <c r="C41" s="1273"/>
      <c r="D41" s="101"/>
      <c r="E41" s="1278" t="s">
        <v>31</v>
      </c>
      <c r="F41" s="1278"/>
      <c r="G41" s="1278"/>
      <c r="H41" s="1279"/>
      <c r="I41" s="102">
        <v>21505</v>
      </c>
      <c r="J41" s="103">
        <v>21244</v>
      </c>
      <c r="K41" s="103">
        <v>20786</v>
      </c>
      <c r="L41" s="103">
        <v>20627</v>
      </c>
      <c r="M41" s="104">
        <v>20691</v>
      </c>
    </row>
    <row r="42" spans="2:13" ht="27.75" customHeight="1">
      <c r="B42" s="1274"/>
      <c r="C42" s="1275"/>
      <c r="D42" s="105"/>
      <c r="E42" s="1280" t="s">
        <v>32</v>
      </c>
      <c r="F42" s="1280"/>
      <c r="G42" s="1280"/>
      <c r="H42" s="1281"/>
      <c r="I42" s="106">
        <v>441</v>
      </c>
      <c r="J42" s="107">
        <v>442</v>
      </c>
      <c r="K42" s="107">
        <v>442</v>
      </c>
      <c r="L42" s="107">
        <v>442</v>
      </c>
      <c r="M42" s="108">
        <v>443</v>
      </c>
    </row>
    <row r="43" spans="2:13" ht="27.75" customHeight="1">
      <c r="B43" s="1274"/>
      <c r="C43" s="1275"/>
      <c r="D43" s="105"/>
      <c r="E43" s="1280" t="s">
        <v>33</v>
      </c>
      <c r="F43" s="1280"/>
      <c r="G43" s="1280"/>
      <c r="H43" s="1281"/>
      <c r="I43" s="106">
        <v>11785</v>
      </c>
      <c r="J43" s="107">
        <v>11894</v>
      </c>
      <c r="K43" s="107">
        <v>11892</v>
      </c>
      <c r="L43" s="107">
        <v>11682</v>
      </c>
      <c r="M43" s="108">
        <v>11872</v>
      </c>
    </row>
    <row r="44" spans="2:13" ht="27.75" customHeight="1">
      <c r="B44" s="1274"/>
      <c r="C44" s="1275"/>
      <c r="D44" s="105"/>
      <c r="E44" s="1280" t="s">
        <v>34</v>
      </c>
      <c r="F44" s="1280"/>
      <c r="G44" s="1280"/>
      <c r="H44" s="1281"/>
      <c r="I44" s="106" t="s">
        <v>521</v>
      </c>
      <c r="J44" s="107" t="s">
        <v>521</v>
      </c>
      <c r="K44" s="107" t="s">
        <v>521</v>
      </c>
      <c r="L44" s="107" t="s">
        <v>521</v>
      </c>
      <c r="M44" s="108" t="s">
        <v>521</v>
      </c>
    </row>
    <row r="45" spans="2:13" ht="27.75" customHeight="1">
      <c r="B45" s="1274"/>
      <c r="C45" s="1275"/>
      <c r="D45" s="105"/>
      <c r="E45" s="1280" t="s">
        <v>35</v>
      </c>
      <c r="F45" s="1280"/>
      <c r="G45" s="1280"/>
      <c r="H45" s="1281"/>
      <c r="I45" s="106">
        <v>3500</v>
      </c>
      <c r="J45" s="107">
        <v>2936</v>
      </c>
      <c r="K45" s="107">
        <v>3099</v>
      </c>
      <c r="L45" s="107">
        <v>2827</v>
      </c>
      <c r="M45" s="108">
        <v>2613</v>
      </c>
    </row>
    <row r="46" spans="2:13" ht="27.75" customHeight="1">
      <c r="B46" s="1274"/>
      <c r="C46" s="1275"/>
      <c r="D46" s="109"/>
      <c r="E46" s="1280" t="s">
        <v>36</v>
      </c>
      <c r="F46" s="1280"/>
      <c r="G46" s="1280"/>
      <c r="H46" s="1281"/>
      <c r="I46" s="106" t="s">
        <v>521</v>
      </c>
      <c r="J46" s="107" t="s">
        <v>521</v>
      </c>
      <c r="K46" s="107" t="s">
        <v>521</v>
      </c>
      <c r="L46" s="107" t="s">
        <v>521</v>
      </c>
      <c r="M46" s="108" t="s">
        <v>521</v>
      </c>
    </row>
    <row r="47" spans="2:13" ht="27.75" customHeight="1">
      <c r="B47" s="1274"/>
      <c r="C47" s="1275"/>
      <c r="D47" s="110"/>
      <c r="E47" s="1282" t="s">
        <v>37</v>
      </c>
      <c r="F47" s="1283"/>
      <c r="G47" s="1283"/>
      <c r="H47" s="1284"/>
      <c r="I47" s="106" t="s">
        <v>521</v>
      </c>
      <c r="J47" s="107" t="s">
        <v>521</v>
      </c>
      <c r="K47" s="107" t="s">
        <v>521</v>
      </c>
      <c r="L47" s="107" t="s">
        <v>521</v>
      </c>
      <c r="M47" s="108" t="s">
        <v>521</v>
      </c>
    </row>
    <row r="48" spans="2:13" ht="27.75" customHeight="1">
      <c r="B48" s="1274"/>
      <c r="C48" s="1275"/>
      <c r="D48" s="105"/>
      <c r="E48" s="1280" t="s">
        <v>38</v>
      </c>
      <c r="F48" s="1280"/>
      <c r="G48" s="1280"/>
      <c r="H48" s="1281"/>
      <c r="I48" s="106" t="s">
        <v>521</v>
      </c>
      <c r="J48" s="107" t="s">
        <v>521</v>
      </c>
      <c r="K48" s="107" t="s">
        <v>521</v>
      </c>
      <c r="L48" s="107" t="s">
        <v>521</v>
      </c>
      <c r="M48" s="108" t="s">
        <v>521</v>
      </c>
    </row>
    <row r="49" spans="2:13" ht="27.75" customHeight="1">
      <c r="B49" s="1276"/>
      <c r="C49" s="1277"/>
      <c r="D49" s="105"/>
      <c r="E49" s="1280" t="s">
        <v>39</v>
      </c>
      <c r="F49" s="1280"/>
      <c r="G49" s="1280"/>
      <c r="H49" s="1281"/>
      <c r="I49" s="106" t="s">
        <v>521</v>
      </c>
      <c r="J49" s="107" t="s">
        <v>521</v>
      </c>
      <c r="K49" s="107" t="s">
        <v>521</v>
      </c>
      <c r="L49" s="107" t="s">
        <v>521</v>
      </c>
      <c r="M49" s="108" t="s">
        <v>521</v>
      </c>
    </row>
    <row r="50" spans="2:13" ht="27.75" customHeight="1">
      <c r="B50" s="1285" t="s">
        <v>40</v>
      </c>
      <c r="C50" s="1286"/>
      <c r="D50" s="111"/>
      <c r="E50" s="1280" t="s">
        <v>41</v>
      </c>
      <c r="F50" s="1280"/>
      <c r="G50" s="1280"/>
      <c r="H50" s="1281"/>
      <c r="I50" s="106">
        <v>4227</v>
      </c>
      <c r="J50" s="107">
        <v>4287</v>
      </c>
      <c r="K50" s="107">
        <v>4313</v>
      </c>
      <c r="L50" s="107">
        <v>4298</v>
      </c>
      <c r="M50" s="108">
        <v>4851</v>
      </c>
    </row>
    <row r="51" spans="2:13" ht="27.75" customHeight="1">
      <c r="B51" s="1274"/>
      <c r="C51" s="1275"/>
      <c r="D51" s="105"/>
      <c r="E51" s="1280" t="s">
        <v>42</v>
      </c>
      <c r="F51" s="1280"/>
      <c r="G51" s="1280"/>
      <c r="H51" s="1281"/>
      <c r="I51" s="106">
        <v>4279</v>
      </c>
      <c r="J51" s="107">
        <v>4792</v>
      </c>
      <c r="K51" s="107">
        <v>4985</v>
      </c>
      <c r="L51" s="107">
        <v>5240</v>
      </c>
      <c r="M51" s="108">
        <v>5239</v>
      </c>
    </row>
    <row r="52" spans="2:13" ht="27.75" customHeight="1">
      <c r="B52" s="1276"/>
      <c r="C52" s="1277"/>
      <c r="D52" s="105"/>
      <c r="E52" s="1280" t="s">
        <v>43</v>
      </c>
      <c r="F52" s="1280"/>
      <c r="G52" s="1280"/>
      <c r="H52" s="1281"/>
      <c r="I52" s="106">
        <v>19995</v>
      </c>
      <c r="J52" s="107">
        <v>19900</v>
      </c>
      <c r="K52" s="107">
        <v>19632</v>
      </c>
      <c r="L52" s="107">
        <v>19312</v>
      </c>
      <c r="M52" s="108">
        <v>19181</v>
      </c>
    </row>
    <row r="53" spans="2:13" ht="27.75" customHeight="1" thickBot="1">
      <c r="B53" s="1287" t="s">
        <v>44</v>
      </c>
      <c r="C53" s="1288"/>
      <c r="D53" s="112"/>
      <c r="E53" s="1289" t="s">
        <v>45</v>
      </c>
      <c r="F53" s="1289"/>
      <c r="G53" s="1289"/>
      <c r="H53" s="1290"/>
      <c r="I53" s="113">
        <v>8729</v>
      </c>
      <c r="J53" s="114">
        <v>7537</v>
      </c>
      <c r="K53" s="114">
        <v>7289</v>
      </c>
      <c r="L53" s="114">
        <v>6728</v>
      </c>
      <c r="M53" s="115">
        <v>6348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D6W6I/K8aPKscw+5jtFfwE2GQCbAwkDzkDmj0HK4sbHIXcUX/KHwgSkvXudh5+lK+eVt0+n7yk9fdd/ztKIvQ==" saltValue="sTL4wYSB4KFb03rvrdtq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99" t="s">
        <v>48</v>
      </c>
      <c r="D55" s="1299"/>
      <c r="E55" s="1300"/>
      <c r="F55" s="127">
        <v>3144</v>
      </c>
      <c r="G55" s="127">
        <v>3089</v>
      </c>
      <c r="H55" s="128">
        <v>3090</v>
      </c>
    </row>
    <row r="56" spans="2:8" ht="52.5" customHeight="1">
      <c r="B56" s="129"/>
      <c r="C56" s="1301" t="s">
        <v>49</v>
      </c>
      <c r="D56" s="1301"/>
      <c r="E56" s="1302"/>
      <c r="F56" s="130">
        <v>1</v>
      </c>
      <c r="G56" s="130">
        <v>1</v>
      </c>
      <c r="H56" s="131">
        <v>1</v>
      </c>
    </row>
    <row r="57" spans="2:8" ht="53.25" customHeight="1">
      <c r="B57" s="129"/>
      <c r="C57" s="1303" t="s">
        <v>50</v>
      </c>
      <c r="D57" s="1303"/>
      <c r="E57" s="1304"/>
      <c r="F57" s="132">
        <v>1163</v>
      </c>
      <c r="G57" s="132">
        <v>1202</v>
      </c>
      <c r="H57" s="133">
        <v>1755</v>
      </c>
    </row>
    <row r="58" spans="2:8" ht="45.75" customHeight="1">
      <c r="B58" s="134"/>
      <c r="C58" s="1291" t="s">
        <v>616</v>
      </c>
      <c r="D58" s="1292"/>
      <c r="E58" s="1293"/>
      <c r="F58" s="135">
        <v>114</v>
      </c>
      <c r="G58" s="135">
        <v>122</v>
      </c>
      <c r="H58" s="136">
        <v>664</v>
      </c>
    </row>
    <row r="59" spans="2:8" ht="45.75" customHeight="1">
      <c r="B59" s="134"/>
      <c r="C59" s="1291" t="s">
        <v>614</v>
      </c>
      <c r="D59" s="1292"/>
      <c r="E59" s="1293"/>
      <c r="F59" s="135">
        <v>601</v>
      </c>
      <c r="G59" s="135">
        <v>594</v>
      </c>
      <c r="H59" s="136">
        <v>589</v>
      </c>
    </row>
    <row r="60" spans="2:8" ht="45.75" customHeight="1">
      <c r="B60" s="134"/>
      <c r="C60" s="1291" t="s">
        <v>615</v>
      </c>
      <c r="D60" s="1292"/>
      <c r="E60" s="1293"/>
      <c r="F60" s="135">
        <v>189</v>
      </c>
      <c r="G60" s="135">
        <v>189</v>
      </c>
      <c r="H60" s="136">
        <v>166</v>
      </c>
    </row>
    <row r="61" spans="2:8" ht="45.75" customHeight="1">
      <c r="B61" s="134"/>
      <c r="C61" s="1291" t="s">
        <v>617</v>
      </c>
      <c r="D61" s="1292"/>
      <c r="E61" s="1293"/>
      <c r="F61" s="135">
        <v>95</v>
      </c>
      <c r="G61" s="135">
        <v>96</v>
      </c>
      <c r="H61" s="136">
        <v>96</v>
      </c>
    </row>
    <row r="62" spans="2:8" ht="45.75" customHeight="1" thickBot="1">
      <c r="B62" s="137"/>
      <c r="C62" s="1294" t="s">
        <v>618</v>
      </c>
      <c r="D62" s="1295"/>
      <c r="E62" s="1296"/>
      <c r="F62" s="138">
        <v>55</v>
      </c>
      <c r="G62" s="138">
        <v>65</v>
      </c>
      <c r="H62" s="139">
        <v>72</v>
      </c>
    </row>
    <row r="63" spans="2:8" ht="52.5" customHeight="1" thickBot="1">
      <c r="B63" s="140"/>
      <c r="C63" s="1297" t="s">
        <v>51</v>
      </c>
      <c r="D63" s="1297"/>
      <c r="E63" s="1298"/>
      <c r="F63" s="141">
        <v>4308</v>
      </c>
      <c r="G63" s="141">
        <v>4293</v>
      </c>
      <c r="H63" s="142">
        <v>4846</v>
      </c>
    </row>
    <row r="64" spans="2:8" ht="15" customHeight="1"/>
    <row r="65" ht="0" hidden="1" customHeight="1"/>
    <row r="66" ht="0" hidden="1" customHeight="1"/>
  </sheetData>
  <sheetProtection algorithmName="SHA-512" hashValue="OK4iGl6zkpPsX2YJtznRYIsAApx5vp/vVjhNlLjbuZMgngsY04+cmQBTUb2sttd3Qnk716RfGOgvpmiUjXhFfQ==" saltValue="9TOBcrvNWFu3joegR1FGA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623</v>
      </c>
      <c r="AO51" s="1310"/>
      <c r="AP51" s="1310"/>
      <c r="AQ51" s="1310"/>
      <c r="AR51" s="1310"/>
      <c r="AS51" s="1310"/>
      <c r="AT51" s="1310"/>
      <c r="AU51" s="1310"/>
      <c r="AV51" s="1310"/>
      <c r="AW51" s="1310"/>
      <c r="AX51" s="1310"/>
      <c r="AY51" s="1310"/>
      <c r="AZ51" s="1310"/>
      <c r="BA51" s="1310"/>
      <c r="BB51" s="1310" t="s">
        <v>624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64.900000000000006</v>
      </c>
      <c r="CG51" s="1307"/>
      <c r="CH51" s="1307"/>
      <c r="CI51" s="1307"/>
      <c r="CJ51" s="1307"/>
      <c r="CK51" s="1307"/>
      <c r="CL51" s="1307"/>
      <c r="CM51" s="1307"/>
      <c r="CN51" s="1307">
        <v>58.9</v>
      </c>
      <c r="CO51" s="1307"/>
      <c r="CP51" s="1307"/>
      <c r="CQ51" s="1307"/>
      <c r="CR51" s="1307"/>
      <c r="CS51" s="1307"/>
      <c r="CT51" s="1307"/>
      <c r="CU51" s="1307"/>
      <c r="CV51" s="1307">
        <v>55.8</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59.9</v>
      </c>
      <c r="CG53" s="1307"/>
      <c r="CH53" s="1307"/>
      <c r="CI53" s="1307"/>
      <c r="CJ53" s="1307"/>
      <c r="CK53" s="1307"/>
      <c r="CL53" s="1307"/>
      <c r="CM53" s="1307"/>
      <c r="CN53" s="1307">
        <v>61</v>
      </c>
      <c r="CO53" s="1307"/>
      <c r="CP53" s="1307"/>
      <c r="CQ53" s="1307"/>
      <c r="CR53" s="1307"/>
      <c r="CS53" s="1307"/>
      <c r="CT53" s="1307"/>
      <c r="CU53" s="1307"/>
      <c r="CV53" s="1307">
        <v>62.2</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626</v>
      </c>
      <c r="AO55" s="1311"/>
      <c r="AP55" s="1311"/>
      <c r="AQ55" s="1311"/>
      <c r="AR55" s="1311"/>
      <c r="AS55" s="1311"/>
      <c r="AT55" s="1311"/>
      <c r="AU55" s="1311"/>
      <c r="AV55" s="1311"/>
      <c r="AW55" s="1311"/>
      <c r="AX55" s="1311"/>
      <c r="AY55" s="1311"/>
      <c r="AZ55" s="1311"/>
      <c r="BA55" s="1311"/>
      <c r="BB55" s="1310" t="s">
        <v>627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629</v>
      </c>
    </row>
    <row r="64" spans="1:109">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c r="B73" s="394"/>
      <c r="G73" s="1323"/>
      <c r="H73" s="1323"/>
      <c r="I73" s="1323"/>
      <c r="J73" s="1323"/>
      <c r="K73" s="1306"/>
      <c r="L73" s="1306"/>
      <c r="M73" s="1306"/>
      <c r="N73" s="1306"/>
      <c r="AM73" s="403"/>
      <c r="AN73" s="1310" t="s">
        <v>623</v>
      </c>
      <c r="AO73" s="1310"/>
      <c r="AP73" s="1310"/>
      <c r="AQ73" s="1310"/>
      <c r="AR73" s="1310"/>
      <c r="AS73" s="1310"/>
      <c r="AT73" s="1310"/>
      <c r="AU73" s="1310"/>
      <c r="AV73" s="1310"/>
      <c r="AW73" s="1310"/>
      <c r="AX73" s="1310"/>
      <c r="AY73" s="1310"/>
      <c r="AZ73" s="1310"/>
      <c r="BA73" s="1310"/>
      <c r="BB73" s="1310" t="s">
        <v>630</v>
      </c>
      <c r="BC73" s="1310"/>
      <c r="BD73" s="1310"/>
      <c r="BE73" s="1310"/>
      <c r="BF73" s="1310"/>
      <c r="BG73" s="1310"/>
      <c r="BH73" s="1310"/>
      <c r="BI73" s="1310"/>
      <c r="BJ73" s="1310"/>
      <c r="BK73" s="1310"/>
      <c r="BL73" s="1310"/>
      <c r="BM73" s="1310"/>
      <c r="BN73" s="1310"/>
      <c r="BO73" s="1310"/>
      <c r="BP73" s="1307">
        <v>78.7</v>
      </c>
      <c r="BQ73" s="1307"/>
      <c r="BR73" s="1307"/>
      <c r="BS73" s="1307"/>
      <c r="BT73" s="1307"/>
      <c r="BU73" s="1307"/>
      <c r="BV73" s="1307"/>
      <c r="BW73" s="1307"/>
      <c r="BX73" s="1307">
        <v>66.8</v>
      </c>
      <c r="BY73" s="1307"/>
      <c r="BZ73" s="1307"/>
      <c r="CA73" s="1307"/>
      <c r="CB73" s="1307"/>
      <c r="CC73" s="1307"/>
      <c r="CD73" s="1307"/>
      <c r="CE73" s="1307"/>
      <c r="CF73" s="1307">
        <v>64.900000000000006</v>
      </c>
      <c r="CG73" s="1307"/>
      <c r="CH73" s="1307"/>
      <c r="CI73" s="1307"/>
      <c r="CJ73" s="1307"/>
      <c r="CK73" s="1307"/>
      <c r="CL73" s="1307"/>
      <c r="CM73" s="1307"/>
      <c r="CN73" s="1307">
        <v>58.9</v>
      </c>
      <c r="CO73" s="1307"/>
      <c r="CP73" s="1307"/>
      <c r="CQ73" s="1307"/>
      <c r="CR73" s="1307"/>
      <c r="CS73" s="1307"/>
      <c r="CT73" s="1307"/>
      <c r="CU73" s="1307"/>
      <c r="CV73" s="1307">
        <v>55.8</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631</v>
      </c>
      <c r="BC75" s="1310"/>
      <c r="BD75" s="1310"/>
      <c r="BE75" s="1310"/>
      <c r="BF75" s="1310"/>
      <c r="BG75" s="1310"/>
      <c r="BH75" s="1310"/>
      <c r="BI75" s="1310"/>
      <c r="BJ75" s="1310"/>
      <c r="BK75" s="1310"/>
      <c r="BL75" s="1310"/>
      <c r="BM75" s="1310"/>
      <c r="BN75" s="1310"/>
      <c r="BO75" s="1310"/>
      <c r="BP75" s="1307">
        <v>12</v>
      </c>
      <c r="BQ75" s="1307"/>
      <c r="BR75" s="1307"/>
      <c r="BS75" s="1307"/>
      <c r="BT75" s="1307"/>
      <c r="BU75" s="1307"/>
      <c r="BV75" s="1307"/>
      <c r="BW75" s="1307"/>
      <c r="BX75" s="1307">
        <v>10.7</v>
      </c>
      <c r="BY75" s="1307"/>
      <c r="BZ75" s="1307"/>
      <c r="CA75" s="1307"/>
      <c r="CB75" s="1307"/>
      <c r="CC75" s="1307"/>
      <c r="CD75" s="1307"/>
      <c r="CE75" s="1307"/>
      <c r="CF75" s="1307">
        <v>9.4</v>
      </c>
      <c r="CG75" s="1307"/>
      <c r="CH75" s="1307"/>
      <c r="CI75" s="1307"/>
      <c r="CJ75" s="1307"/>
      <c r="CK75" s="1307"/>
      <c r="CL75" s="1307"/>
      <c r="CM75" s="1307"/>
      <c r="CN75" s="1307">
        <v>8</v>
      </c>
      <c r="CO75" s="1307"/>
      <c r="CP75" s="1307"/>
      <c r="CQ75" s="1307"/>
      <c r="CR75" s="1307"/>
      <c r="CS75" s="1307"/>
      <c r="CT75" s="1307"/>
      <c r="CU75" s="1307"/>
      <c r="CV75" s="1307">
        <v>6.7</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632</v>
      </c>
      <c r="AO77" s="1311"/>
      <c r="AP77" s="1311"/>
      <c r="AQ77" s="1311"/>
      <c r="AR77" s="1311"/>
      <c r="AS77" s="1311"/>
      <c r="AT77" s="1311"/>
      <c r="AU77" s="1311"/>
      <c r="AV77" s="1311"/>
      <c r="AW77" s="1311"/>
      <c r="AX77" s="1311"/>
      <c r="AY77" s="1311"/>
      <c r="AZ77" s="1311"/>
      <c r="BA77" s="1311"/>
      <c r="BB77" s="1310" t="s">
        <v>633</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33.6</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634</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EKKqC//oyXbnAzJtTsiDyHITNKAGtuey8AcsyVolGkB2Nvwxg4Ifj0TgwVBH9aDfKrQZP93HWHMdMnJltkRvw==" saltValue="jlx5dDg4rSX/R+vxVtYH1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mvDhoRYDcNFj/DIjZS50hx3EleVot/9ASN1YmSTc3y9FpWfeOCJip7VajpbDVoNfTN+Sp+D/IDxKEWHoFC7wQ==" saltValue="4ssM/7h3ZLYb1ZWFEuLHl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2FsG45bY21/yTpSBDccMINrsFXhlpcKRBosLAoaA8ZmV0a0V03jg36WdJbZsky+4dnaD6lTrLG8tA5PBoMfdg==" saltValue="JgdIfQnbVqUM3ftIkkeEf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39531</v>
      </c>
      <c r="E3" s="161"/>
      <c r="F3" s="162">
        <v>66255</v>
      </c>
      <c r="G3" s="163"/>
      <c r="H3" s="164"/>
    </row>
    <row r="4" spans="1:8">
      <c r="A4" s="165"/>
      <c r="B4" s="166"/>
      <c r="C4" s="167"/>
      <c r="D4" s="168">
        <v>26460</v>
      </c>
      <c r="E4" s="169"/>
      <c r="F4" s="170">
        <v>31822</v>
      </c>
      <c r="G4" s="171"/>
      <c r="H4" s="172"/>
    </row>
    <row r="5" spans="1:8">
      <c r="A5" s="153" t="s">
        <v>555</v>
      </c>
      <c r="B5" s="158"/>
      <c r="C5" s="159"/>
      <c r="D5" s="160">
        <v>33262</v>
      </c>
      <c r="E5" s="161"/>
      <c r="F5" s="162">
        <v>47278</v>
      </c>
      <c r="G5" s="163"/>
      <c r="H5" s="164"/>
    </row>
    <row r="6" spans="1:8">
      <c r="A6" s="165"/>
      <c r="B6" s="166"/>
      <c r="C6" s="167"/>
      <c r="D6" s="168">
        <v>16921</v>
      </c>
      <c r="E6" s="169"/>
      <c r="F6" s="170">
        <v>24096</v>
      </c>
      <c r="G6" s="171"/>
      <c r="H6" s="172"/>
    </row>
    <row r="7" spans="1:8">
      <c r="A7" s="153" t="s">
        <v>556</v>
      </c>
      <c r="B7" s="158"/>
      <c r="C7" s="159"/>
      <c r="D7" s="160">
        <v>39967</v>
      </c>
      <c r="E7" s="161"/>
      <c r="F7" s="162">
        <v>57295</v>
      </c>
      <c r="G7" s="163"/>
      <c r="H7" s="164"/>
    </row>
    <row r="8" spans="1:8">
      <c r="A8" s="165"/>
      <c r="B8" s="166"/>
      <c r="C8" s="167"/>
      <c r="D8" s="168">
        <v>13162</v>
      </c>
      <c r="E8" s="169"/>
      <c r="F8" s="170">
        <v>32771</v>
      </c>
      <c r="G8" s="171"/>
      <c r="H8" s="172"/>
    </row>
    <row r="9" spans="1:8">
      <c r="A9" s="153" t="s">
        <v>557</v>
      </c>
      <c r="B9" s="158"/>
      <c r="C9" s="159"/>
      <c r="D9" s="160">
        <v>33626</v>
      </c>
      <c r="E9" s="161"/>
      <c r="F9" s="162">
        <v>54110</v>
      </c>
      <c r="G9" s="163"/>
      <c r="H9" s="164"/>
    </row>
    <row r="10" spans="1:8">
      <c r="A10" s="165"/>
      <c r="B10" s="166"/>
      <c r="C10" s="167"/>
      <c r="D10" s="168">
        <v>13006</v>
      </c>
      <c r="E10" s="169"/>
      <c r="F10" s="170">
        <v>30620</v>
      </c>
      <c r="G10" s="171"/>
      <c r="H10" s="172"/>
    </row>
    <row r="11" spans="1:8">
      <c r="A11" s="153" t="s">
        <v>558</v>
      </c>
      <c r="B11" s="158"/>
      <c r="C11" s="159"/>
      <c r="D11" s="160">
        <v>35417</v>
      </c>
      <c r="E11" s="161"/>
      <c r="F11" s="162">
        <v>54684</v>
      </c>
      <c r="G11" s="163"/>
      <c r="H11" s="164"/>
    </row>
    <row r="12" spans="1:8">
      <c r="A12" s="165"/>
      <c r="B12" s="166"/>
      <c r="C12" s="173"/>
      <c r="D12" s="168">
        <v>12183</v>
      </c>
      <c r="E12" s="169"/>
      <c r="F12" s="170">
        <v>32829</v>
      </c>
      <c r="G12" s="171"/>
      <c r="H12" s="172"/>
    </row>
    <row r="13" spans="1:8">
      <c r="A13" s="153"/>
      <c r="B13" s="158"/>
      <c r="C13" s="174"/>
      <c r="D13" s="175">
        <v>36361</v>
      </c>
      <c r="E13" s="176"/>
      <c r="F13" s="177">
        <v>55924</v>
      </c>
      <c r="G13" s="178"/>
      <c r="H13" s="164"/>
    </row>
    <row r="14" spans="1:8">
      <c r="A14" s="165"/>
      <c r="B14" s="166"/>
      <c r="C14" s="167"/>
      <c r="D14" s="168">
        <v>16346</v>
      </c>
      <c r="E14" s="169"/>
      <c r="F14" s="170">
        <v>30428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0.9</v>
      </c>
      <c r="C19" s="179">
        <f>ROUND(VALUE(SUBSTITUTE(実質収支比率等に係る経年分析!G$48,"▲","-")),2)</f>
        <v>2.94</v>
      </c>
      <c r="D19" s="179">
        <f>ROUND(VALUE(SUBSTITUTE(実質収支比率等に係る経年分析!H$48,"▲","-")),2)</f>
        <v>1.24</v>
      </c>
      <c r="E19" s="179">
        <f>ROUND(VALUE(SUBSTITUTE(実質収支比率等に係る経年分析!I$48,"▲","-")),2)</f>
        <v>0.08</v>
      </c>
      <c r="F19" s="179">
        <f>ROUND(VALUE(SUBSTITUTE(実質収支比率等に係る経年分析!J$48,"▲","-")),2)</f>
        <v>0.12</v>
      </c>
    </row>
    <row r="20" spans="1:11">
      <c r="A20" s="179" t="s">
        <v>55</v>
      </c>
      <c r="B20" s="179">
        <f>ROUND(VALUE(SUBSTITUTE(実質収支比率等に係る経年分析!F$47,"▲","-")),2)</f>
        <v>23.75</v>
      </c>
      <c r="C20" s="179">
        <f>ROUND(VALUE(SUBSTITUTE(実質収支比率等に係る経年分析!G$47,"▲","-")),2)</f>
        <v>23.96</v>
      </c>
      <c r="D20" s="179">
        <f>ROUND(VALUE(SUBSTITUTE(実質収支比率等に係る経年分析!H$47,"▲","-")),2)</f>
        <v>24.36</v>
      </c>
      <c r="E20" s="179">
        <f>ROUND(VALUE(SUBSTITUTE(実質収支比率等に係る経年分析!I$47,"▲","-")),2)</f>
        <v>23.57</v>
      </c>
      <c r="F20" s="179">
        <f>ROUND(VALUE(SUBSTITUTE(実質収支比率等に係る経年分析!J$47,"▲","-")),2)</f>
        <v>23.63</v>
      </c>
    </row>
    <row r="21" spans="1:11">
      <c r="A21" s="179" t="s">
        <v>56</v>
      </c>
      <c r="B21" s="179">
        <f>IF(ISNUMBER(VALUE(SUBSTITUTE(実質収支比率等に係る経年分析!F$49,"▲","-"))),ROUND(VALUE(SUBSTITUTE(実質収支比率等に係る経年分析!F$49,"▲","-")),2),NA())</f>
        <v>-1.42</v>
      </c>
      <c r="C21" s="179">
        <f>IF(ISNUMBER(VALUE(SUBSTITUTE(実質収支比率等に係る経年分析!G$49,"▲","-"))),ROUND(VALUE(SUBSTITUTE(実質収支比率等に係る経年分析!G$49,"▲","-")),2),NA())</f>
        <v>2.34</v>
      </c>
      <c r="D21" s="179">
        <f>IF(ISNUMBER(VALUE(SUBSTITUTE(実質収支比率等に係る経年分析!H$49,"▲","-"))),ROUND(VALUE(SUBSTITUTE(実質収支比率等に係る経年分析!H$49,"▲","-")),2),NA())</f>
        <v>-1.58</v>
      </c>
      <c r="E21" s="179">
        <f>IF(ISNUMBER(VALUE(SUBSTITUTE(実質収支比率等に係る経年分析!I$49,"▲","-"))),ROUND(VALUE(SUBSTITUTE(実質収支比率等に係る経年分析!I$49,"▲","-")),2),NA())</f>
        <v>-1.56</v>
      </c>
      <c r="F21" s="179">
        <f>IF(ISNUMBER(VALUE(SUBSTITUTE(実質収支比率等に係る経年分析!J$49,"▲","-"))),ROUND(VALUE(SUBSTITUTE(実質収支比率等に係る経年分析!J$49,"▲","-")),2),NA())</f>
        <v>0.04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介護保険特別会計（介護サービス事業勘定）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2.93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1.36</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14.21</v>
      </c>
    </row>
    <row r="36" spans="1:16">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0.72</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1.74</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1.34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0.77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0.27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2220</v>
      </c>
      <c r="E42" s="181"/>
      <c r="F42" s="181"/>
      <c r="G42" s="181">
        <f>'実質公債費比率（分子）の構造'!L$52</f>
        <v>2088</v>
      </c>
      <c r="H42" s="181"/>
      <c r="I42" s="181"/>
      <c r="J42" s="181">
        <f>'実質公債費比率（分子）の構造'!M$52</f>
        <v>1989</v>
      </c>
      <c r="K42" s="181"/>
      <c r="L42" s="181"/>
      <c r="M42" s="181">
        <f>'実質公債費比率（分子）の構造'!N$52</f>
        <v>2030</v>
      </c>
      <c r="N42" s="181"/>
      <c r="O42" s="181"/>
      <c r="P42" s="181">
        <f>'実質公債費比率（分子）の構造'!O$52</f>
        <v>2015</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698</v>
      </c>
      <c r="C46" s="181"/>
      <c r="D46" s="181"/>
      <c r="E46" s="181">
        <f>'実質公債費比率（分子）の構造'!L$48</f>
        <v>727</v>
      </c>
      <c r="F46" s="181"/>
      <c r="G46" s="181"/>
      <c r="H46" s="181">
        <f>'実質公債費比率（分子）の構造'!M$48</f>
        <v>738</v>
      </c>
      <c r="I46" s="181"/>
      <c r="J46" s="181"/>
      <c r="K46" s="181">
        <f>'実質公債費比率（分子）の構造'!N$48</f>
        <v>712</v>
      </c>
      <c r="L46" s="181"/>
      <c r="M46" s="181"/>
      <c r="N46" s="181">
        <f>'実質公債費比率（分子）の構造'!O$48</f>
        <v>667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2715</v>
      </c>
      <c r="C49" s="181"/>
      <c r="D49" s="181"/>
      <c r="E49" s="181">
        <f>'実質公債費比率（分子）の構造'!L$45</f>
        <v>2405</v>
      </c>
      <c r="F49" s="181"/>
      <c r="G49" s="181"/>
      <c r="H49" s="181">
        <f>'実質公債費比率（分子）の構造'!M$45</f>
        <v>2175</v>
      </c>
      <c r="I49" s="181"/>
      <c r="J49" s="181"/>
      <c r="K49" s="181">
        <f>'実質公債費比率（分子）の構造'!N$45</f>
        <v>2078</v>
      </c>
      <c r="L49" s="181"/>
      <c r="M49" s="181"/>
      <c r="N49" s="181">
        <f>'実質公債費比率（分子）の構造'!O$45</f>
        <v>1972</v>
      </c>
      <c r="O49" s="181"/>
      <c r="P49" s="181"/>
    </row>
    <row r="50" spans="1:16">
      <c r="A50" s="181" t="s">
        <v>71</v>
      </c>
      <c r="B50" s="181" t="e">
        <f>NA()</f>
        <v>#N/A</v>
      </c>
      <c r="C50" s="181">
        <f>IF(ISNUMBER('実質公債費比率（分子）の構造'!K$53),'実質公債費比率（分子）の構造'!K$53,NA())</f>
        <v>1194</v>
      </c>
      <c r="D50" s="181" t="e">
        <f>NA()</f>
        <v>#N/A</v>
      </c>
      <c r="E50" s="181" t="e">
        <f>NA()</f>
        <v>#N/A</v>
      </c>
      <c r="F50" s="181">
        <f>IF(ISNUMBER('実質公債費比率（分子）の構造'!L$53),'実質公債費比率（分子）の構造'!L$53,NA())</f>
        <v>1045</v>
      </c>
      <c r="G50" s="181" t="e">
        <f>NA()</f>
        <v>#N/A</v>
      </c>
      <c r="H50" s="181" t="e">
        <f>NA()</f>
        <v>#N/A</v>
      </c>
      <c r="I50" s="181">
        <f>IF(ISNUMBER('実質公債費比率（分子）の構造'!M$53),'実質公債費比率（分子）の構造'!M$53,NA())</f>
        <v>925</v>
      </c>
      <c r="J50" s="181" t="e">
        <f>NA()</f>
        <v>#N/A</v>
      </c>
      <c r="K50" s="181" t="e">
        <f>NA()</f>
        <v>#N/A</v>
      </c>
      <c r="L50" s="181">
        <f>IF(ISNUMBER('実質公債費比率（分子）の構造'!N$53),'実質公債費比率（分子）の構造'!N$53,NA())</f>
        <v>761</v>
      </c>
      <c r="M50" s="181" t="e">
        <f>NA()</f>
        <v>#N/A</v>
      </c>
      <c r="N50" s="181" t="e">
        <f>NA()</f>
        <v>#N/A</v>
      </c>
      <c r="O50" s="181">
        <f>IF(ISNUMBER('実質公債費比率（分子）の構造'!O$53),'実質公債費比率（分子）の構造'!O$53,NA())</f>
        <v>625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19995</v>
      </c>
      <c r="E56" s="180"/>
      <c r="F56" s="180"/>
      <c r="G56" s="180">
        <f>'将来負担比率（分子）の構造'!J$52</f>
        <v>19900</v>
      </c>
      <c r="H56" s="180"/>
      <c r="I56" s="180"/>
      <c r="J56" s="180">
        <f>'将来負担比率（分子）の構造'!K$52</f>
        <v>19632</v>
      </c>
      <c r="K56" s="180"/>
      <c r="L56" s="180"/>
      <c r="M56" s="180">
        <f>'将来負担比率（分子）の構造'!L$52</f>
        <v>19312</v>
      </c>
      <c r="N56" s="180"/>
      <c r="O56" s="180"/>
      <c r="P56" s="180">
        <f>'将来負担比率（分子）の構造'!M$52</f>
        <v>19181</v>
      </c>
    </row>
    <row r="57" spans="1:16">
      <c r="A57" s="180" t="s">
        <v>42</v>
      </c>
      <c r="B57" s="180"/>
      <c r="C57" s="180"/>
      <c r="D57" s="180">
        <f>'将来負担比率（分子）の構造'!I$51</f>
        <v>4279</v>
      </c>
      <c r="E57" s="180"/>
      <c r="F57" s="180"/>
      <c r="G57" s="180">
        <f>'将来負担比率（分子）の構造'!J$51</f>
        <v>4792</v>
      </c>
      <c r="H57" s="180"/>
      <c r="I57" s="180"/>
      <c r="J57" s="180">
        <f>'将来負担比率（分子）の構造'!K$51</f>
        <v>4985</v>
      </c>
      <c r="K57" s="180"/>
      <c r="L57" s="180"/>
      <c r="M57" s="180">
        <f>'将来負担比率（分子）の構造'!L$51</f>
        <v>5240</v>
      </c>
      <c r="N57" s="180"/>
      <c r="O57" s="180"/>
      <c r="P57" s="180">
        <f>'将来負担比率（分子）の構造'!M$51</f>
        <v>5239</v>
      </c>
    </row>
    <row r="58" spans="1:16">
      <c r="A58" s="180" t="s">
        <v>41</v>
      </c>
      <c r="B58" s="180"/>
      <c r="C58" s="180"/>
      <c r="D58" s="180">
        <f>'将来負担比率（分子）の構造'!I$50</f>
        <v>4227</v>
      </c>
      <c r="E58" s="180"/>
      <c r="F58" s="180"/>
      <c r="G58" s="180">
        <f>'将来負担比率（分子）の構造'!J$50</f>
        <v>4287</v>
      </c>
      <c r="H58" s="180"/>
      <c r="I58" s="180"/>
      <c r="J58" s="180">
        <f>'将来負担比率（分子）の構造'!K$50</f>
        <v>4313</v>
      </c>
      <c r="K58" s="180"/>
      <c r="L58" s="180"/>
      <c r="M58" s="180">
        <f>'将来負担比率（分子）の構造'!L$50</f>
        <v>4298</v>
      </c>
      <c r="N58" s="180"/>
      <c r="O58" s="180"/>
      <c r="P58" s="180">
        <f>'将来負担比率（分子）の構造'!M$50</f>
        <v>4851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3500</v>
      </c>
      <c r="C62" s="180"/>
      <c r="D62" s="180"/>
      <c r="E62" s="180">
        <f>'将来負担比率（分子）の構造'!J$45</f>
        <v>2936</v>
      </c>
      <c r="F62" s="180"/>
      <c r="G62" s="180"/>
      <c r="H62" s="180">
        <f>'将来負担比率（分子）の構造'!K$45</f>
        <v>3099</v>
      </c>
      <c r="I62" s="180"/>
      <c r="J62" s="180"/>
      <c r="K62" s="180">
        <f>'将来負担比率（分子）の構造'!L$45</f>
        <v>2827</v>
      </c>
      <c r="L62" s="180"/>
      <c r="M62" s="180"/>
      <c r="N62" s="180">
        <f>'将来負担比率（分子）の構造'!M$45</f>
        <v>2613</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11785</v>
      </c>
      <c r="C64" s="180"/>
      <c r="D64" s="180"/>
      <c r="E64" s="180">
        <f>'将来負担比率（分子）の構造'!J$43</f>
        <v>11894</v>
      </c>
      <c r="F64" s="180"/>
      <c r="G64" s="180"/>
      <c r="H64" s="180">
        <f>'将来負担比率（分子）の構造'!K$43</f>
        <v>11892</v>
      </c>
      <c r="I64" s="180"/>
      <c r="J64" s="180"/>
      <c r="K64" s="180">
        <f>'将来負担比率（分子）の構造'!L$43</f>
        <v>11682</v>
      </c>
      <c r="L64" s="180"/>
      <c r="M64" s="180"/>
      <c r="N64" s="180">
        <f>'将来負担比率（分子）の構造'!M$43</f>
        <v>11872</v>
      </c>
      <c r="O64" s="180"/>
      <c r="P64" s="180"/>
    </row>
    <row r="65" spans="1:16">
      <c r="A65" s="180" t="s">
        <v>32</v>
      </c>
      <c r="B65" s="180">
        <f>'将来負担比率（分子）の構造'!I$42</f>
        <v>441</v>
      </c>
      <c r="C65" s="180"/>
      <c r="D65" s="180"/>
      <c r="E65" s="180">
        <f>'将来負担比率（分子）の構造'!J$42</f>
        <v>442</v>
      </c>
      <c r="F65" s="180"/>
      <c r="G65" s="180"/>
      <c r="H65" s="180">
        <f>'将来負担比率（分子）の構造'!K$42</f>
        <v>442</v>
      </c>
      <c r="I65" s="180"/>
      <c r="J65" s="180"/>
      <c r="K65" s="180">
        <f>'将来負担比率（分子）の構造'!L$42</f>
        <v>442</v>
      </c>
      <c r="L65" s="180"/>
      <c r="M65" s="180"/>
      <c r="N65" s="180">
        <f>'将来負担比率（分子）の構造'!M$42</f>
        <v>443</v>
      </c>
      <c r="O65" s="180"/>
      <c r="P65" s="180"/>
    </row>
    <row r="66" spans="1:16">
      <c r="A66" s="180" t="s">
        <v>31</v>
      </c>
      <c r="B66" s="180">
        <f>'将来負担比率（分子）の構造'!I$41</f>
        <v>21505</v>
      </c>
      <c r="C66" s="180"/>
      <c r="D66" s="180"/>
      <c r="E66" s="180">
        <f>'将来負担比率（分子）の構造'!J$41</f>
        <v>21244</v>
      </c>
      <c r="F66" s="180"/>
      <c r="G66" s="180"/>
      <c r="H66" s="180">
        <f>'将来負担比率（分子）の構造'!K$41</f>
        <v>20786</v>
      </c>
      <c r="I66" s="180"/>
      <c r="J66" s="180"/>
      <c r="K66" s="180">
        <f>'将来負担比率（分子）の構造'!L$41</f>
        <v>20627</v>
      </c>
      <c r="L66" s="180"/>
      <c r="M66" s="180"/>
      <c r="N66" s="180">
        <f>'将来負担比率（分子）の構造'!M$41</f>
        <v>20691</v>
      </c>
      <c r="O66" s="180"/>
      <c r="P66" s="180"/>
    </row>
    <row r="67" spans="1:16">
      <c r="A67" s="180" t="s">
        <v>75</v>
      </c>
      <c r="B67" s="180" t="e">
        <f>NA()</f>
        <v>#N/A</v>
      </c>
      <c r="C67" s="180">
        <f>IF(ISNUMBER('将来負担比率（分子）の構造'!I$53), IF('将来負担比率（分子）の構造'!I$53 &lt; 0, 0, '将来負担比率（分子）の構造'!I$53), NA())</f>
        <v>8729</v>
      </c>
      <c r="D67" s="180" t="e">
        <f>NA()</f>
        <v>#N/A</v>
      </c>
      <c r="E67" s="180" t="e">
        <f>NA()</f>
        <v>#N/A</v>
      </c>
      <c r="F67" s="180">
        <f>IF(ISNUMBER('将来負担比率（分子）の構造'!J$53), IF('将来負担比率（分子）の構造'!J$53 &lt; 0, 0, '将来負担比率（分子）の構造'!J$53), NA())</f>
        <v>7537</v>
      </c>
      <c r="G67" s="180" t="e">
        <f>NA()</f>
        <v>#N/A</v>
      </c>
      <c r="H67" s="180" t="e">
        <f>NA()</f>
        <v>#N/A</v>
      </c>
      <c r="I67" s="180">
        <f>IF(ISNUMBER('将来負担比率（分子）の構造'!K$53), IF('将来負担比率（分子）の構造'!K$53 &lt; 0, 0, '将来負担比率（分子）の構造'!K$53), NA())</f>
        <v>7289</v>
      </c>
      <c r="J67" s="180" t="e">
        <f>NA()</f>
        <v>#N/A</v>
      </c>
      <c r="K67" s="180" t="e">
        <f>NA()</f>
        <v>#N/A</v>
      </c>
      <c r="L67" s="180">
        <f>IF(ISNUMBER('将来負担比率（分子）の構造'!L$53), IF('将来負担比率（分子）の構造'!L$53 &lt; 0, 0, '将来負担比率（分子）の構造'!L$53), NA())</f>
        <v>6728</v>
      </c>
      <c r="M67" s="180" t="e">
        <f>NA()</f>
        <v>#N/A</v>
      </c>
      <c r="N67" s="180" t="e">
        <f>NA()</f>
        <v>#N/A</v>
      </c>
      <c r="O67" s="180">
        <f>IF(ISNUMBER('将来負担比率（分子）の構造'!M$53), IF('将来負担比率（分子）の構造'!M$53 &lt; 0, 0, '将来負担比率（分子）の構造'!M$53), NA())</f>
        <v>6348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3144</v>
      </c>
      <c r="C72" s="184">
        <f>基金残高に係る経年分析!G55</f>
        <v>3089</v>
      </c>
      <c r="D72" s="184">
        <f>基金残高に係る経年分析!H55</f>
        <v>3090</v>
      </c>
    </row>
    <row r="73" spans="1:16">
      <c r="A73" s="183" t="s">
        <v>78</v>
      </c>
      <c r="B73" s="184">
        <f>基金残高に係る経年分析!F56</f>
        <v>1</v>
      </c>
      <c r="C73" s="184">
        <f>基金残高に係る経年分析!G56</f>
        <v>1</v>
      </c>
      <c r="D73" s="184">
        <f>基金残高に係る経年分析!H56</f>
        <v>1</v>
      </c>
    </row>
    <row r="74" spans="1:16">
      <c r="A74" s="183" t="s">
        <v>79</v>
      </c>
      <c r="B74" s="184">
        <f>基金残高に係る経年分析!F57</f>
        <v>1163</v>
      </c>
      <c r="C74" s="184">
        <f>基金残高に係る経年分析!G57</f>
        <v>1202</v>
      </c>
      <c r="D74" s="184">
        <f>基金残高に係る経年分析!H57</f>
        <v>1755</v>
      </c>
    </row>
  </sheetData>
  <sheetProtection algorithmName="SHA-512" hashValue="2bEGMd5MX4IcQ0OLn6Vc+7QX6i2t9zKLP0Bn0cn8z6QxZZFdTRP+ZqK6izwHrAyqFeoxxDv9dlMqDLGyT1vB9Q==" saltValue="wzBr6T9J/RDH9OveEvC2a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6711013</v>
      </c>
      <c r="S5" s="669"/>
      <c r="T5" s="669"/>
      <c r="U5" s="669"/>
      <c r="V5" s="669"/>
      <c r="W5" s="669"/>
      <c r="X5" s="669"/>
      <c r="Y5" s="670"/>
      <c r="Z5" s="671">
        <v>25.8</v>
      </c>
      <c r="AA5" s="671"/>
      <c r="AB5" s="671"/>
      <c r="AC5" s="671"/>
      <c r="AD5" s="672">
        <v>6286922</v>
      </c>
      <c r="AE5" s="672"/>
      <c r="AF5" s="672"/>
      <c r="AG5" s="672"/>
      <c r="AH5" s="672"/>
      <c r="AI5" s="672"/>
      <c r="AJ5" s="672"/>
      <c r="AK5" s="672"/>
      <c r="AL5" s="673">
        <v>50.3</v>
      </c>
      <c r="AM5" s="674"/>
      <c r="AN5" s="674"/>
      <c r="AO5" s="675"/>
      <c r="AP5" s="665" t="s">
        <v>226</v>
      </c>
      <c r="AQ5" s="666"/>
      <c r="AR5" s="666"/>
      <c r="AS5" s="666"/>
      <c r="AT5" s="666"/>
      <c r="AU5" s="666"/>
      <c r="AV5" s="666"/>
      <c r="AW5" s="666"/>
      <c r="AX5" s="666"/>
      <c r="AY5" s="666"/>
      <c r="AZ5" s="666"/>
      <c r="BA5" s="666"/>
      <c r="BB5" s="666"/>
      <c r="BC5" s="666"/>
      <c r="BD5" s="666"/>
      <c r="BE5" s="666"/>
      <c r="BF5" s="667"/>
      <c r="BG5" s="679">
        <v>6341257</v>
      </c>
      <c r="BH5" s="680"/>
      <c r="BI5" s="680"/>
      <c r="BJ5" s="680"/>
      <c r="BK5" s="680"/>
      <c r="BL5" s="680"/>
      <c r="BM5" s="680"/>
      <c r="BN5" s="681"/>
      <c r="BO5" s="682">
        <v>94.5</v>
      </c>
      <c r="BP5" s="682"/>
      <c r="BQ5" s="682"/>
      <c r="BR5" s="682"/>
      <c r="BS5" s="683">
        <v>54335</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190483</v>
      </c>
      <c r="S6" s="680"/>
      <c r="T6" s="680"/>
      <c r="U6" s="680"/>
      <c r="V6" s="680"/>
      <c r="W6" s="680"/>
      <c r="X6" s="680"/>
      <c r="Y6" s="681"/>
      <c r="Z6" s="682">
        <v>0.7</v>
      </c>
      <c r="AA6" s="682"/>
      <c r="AB6" s="682"/>
      <c r="AC6" s="682"/>
      <c r="AD6" s="683">
        <v>190483</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6341257</v>
      </c>
      <c r="BH6" s="680"/>
      <c r="BI6" s="680"/>
      <c r="BJ6" s="680"/>
      <c r="BK6" s="680"/>
      <c r="BL6" s="680"/>
      <c r="BM6" s="680"/>
      <c r="BN6" s="681"/>
      <c r="BO6" s="682">
        <v>94.5</v>
      </c>
      <c r="BP6" s="682"/>
      <c r="BQ6" s="682"/>
      <c r="BR6" s="682"/>
      <c r="BS6" s="683">
        <v>54335</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210925</v>
      </c>
      <c r="CS6" s="680"/>
      <c r="CT6" s="680"/>
      <c r="CU6" s="680"/>
      <c r="CV6" s="680"/>
      <c r="CW6" s="680"/>
      <c r="CX6" s="680"/>
      <c r="CY6" s="681"/>
      <c r="CZ6" s="673">
        <v>0.8</v>
      </c>
      <c r="DA6" s="674"/>
      <c r="DB6" s="674"/>
      <c r="DC6" s="693"/>
      <c r="DD6" s="688" t="s">
        <v>128</v>
      </c>
      <c r="DE6" s="680"/>
      <c r="DF6" s="680"/>
      <c r="DG6" s="680"/>
      <c r="DH6" s="680"/>
      <c r="DI6" s="680"/>
      <c r="DJ6" s="680"/>
      <c r="DK6" s="680"/>
      <c r="DL6" s="680"/>
      <c r="DM6" s="680"/>
      <c r="DN6" s="680"/>
      <c r="DO6" s="680"/>
      <c r="DP6" s="681"/>
      <c r="DQ6" s="688">
        <v>210922</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8526</v>
      </c>
      <c r="S7" s="680"/>
      <c r="T7" s="680"/>
      <c r="U7" s="680"/>
      <c r="V7" s="680"/>
      <c r="W7" s="680"/>
      <c r="X7" s="680"/>
      <c r="Y7" s="681"/>
      <c r="Z7" s="682">
        <v>0</v>
      </c>
      <c r="AA7" s="682"/>
      <c r="AB7" s="682"/>
      <c r="AC7" s="682"/>
      <c r="AD7" s="683">
        <v>8526</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2723459</v>
      </c>
      <c r="BH7" s="680"/>
      <c r="BI7" s="680"/>
      <c r="BJ7" s="680"/>
      <c r="BK7" s="680"/>
      <c r="BL7" s="680"/>
      <c r="BM7" s="680"/>
      <c r="BN7" s="681"/>
      <c r="BO7" s="682">
        <v>40.6</v>
      </c>
      <c r="BP7" s="682"/>
      <c r="BQ7" s="682"/>
      <c r="BR7" s="682"/>
      <c r="BS7" s="683">
        <v>54335</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3059955</v>
      </c>
      <c r="CS7" s="680"/>
      <c r="CT7" s="680"/>
      <c r="CU7" s="680"/>
      <c r="CV7" s="680"/>
      <c r="CW7" s="680"/>
      <c r="CX7" s="680"/>
      <c r="CY7" s="681"/>
      <c r="CZ7" s="682">
        <v>12</v>
      </c>
      <c r="DA7" s="682"/>
      <c r="DB7" s="682"/>
      <c r="DC7" s="682"/>
      <c r="DD7" s="688">
        <v>30728</v>
      </c>
      <c r="DE7" s="680"/>
      <c r="DF7" s="680"/>
      <c r="DG7" s="680"/>
      <c r="DH7" s="680"/>
      <c r="DI7" s="680"/>
      <c r="DJ7" s="680"/>
      <c r="DK7" s="680"/>
      <c r="DL7" s="680"/>
      <c r="DM7" s="680"/>
      <c r="DN7" s="680"/>
      <c r="DO7" s="680"/>
      <c r="DP7" s="681"/>
      <c r="DQ7" s="688">
        <v>1612376</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18951</v>
      </c>
      <c r="S8" s="680"/>
      <c r="T8" s="680"/>
      <c r="U8" s="680"/>
      <c r="V8" s="680"/>
      <c r="W8" s="680"/>
      <c r="X8" s="680"/>
      <c r="Y8" s="681"/>
      <c r="Z8" s="682">
        <v>0.1</v>
      </c>
      <c r="AA8" s="682"/>
      <c r="AB8" s="682"/>
      <c r="AC8" s="682"/>
      <c r="AD8" s="683">
        <v>18951</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89477</v>
      </c>
      <c r="BH8" s="680"/>
      <c r="BI8" s="680"/>
      <c r="BJ8" s="680"/>
      <c r="BK8" s="680"/>
      <c r="BL8" s="680"/>
      <c r="BM8" s="680"/>
      <c r="BN8" s="681"/>
      <c r="BO8" s="682">
        <v>1.3</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12243216</v>
      </c>
      <c r="CS8" s="680"/>
      <c r="CT8" s="680"/>
      <c r="CU8" s="680"/>
      <c r="CV8" s="680"/>
      <c r="CW8" s="680"/>
      <c r="CX8" s="680"/>
      <c r="CY8" s="681"/>
      <c r="CZ8" s="682">
        <v>47.8</v>
      </c>
      <c r="DA8" s="682"/>
      <c r="DB8" s="682"/>
      <c r="DC8" s="682"/>
      <c r="DD8" s="688">
        <v>63054</v>
      </c>
      <c r="DE8" s="680"/>
      <c r="DF8" s="680"/>
      <c r="DG8" s="680"/>
      <c r="DH8" s="680"/>
      <c r="DI8" s="680"/>
      <c r="DJ8" s="680"/>
      <c r="DK8" s="680"/>
      <c r="DL8" s="680"/>
      <c r="DM8" s="680"/>
      <c r="DN8" s="680"/>
      <c r="DO8" s="680"/>
      <c r="DP8" s="681"/>
      <c r="DQ8" s="688">
        <v>5437461</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17376</v>
      </c>
      <c r="S9" s="680"/>
      <c r="T9" s="680"/>
      <c r="U9" s="680"/>
      <c r="V9" s="680"/>
      <c r="W9" s="680"/>
      <c r="X9" s="680"/>
      <c r="Y9" s="681"/>
      <c r="Z9" s="682">
        <v>0.1</v>
      </c>
      <c r="AA9" s="682"/>
      <c r="AB9" s="682"/>
      <c r="AC9" s="682"/>
      <c r="AD9" s="683">
        <v>17376</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2153665</v>
      </c>
      <c r="BH9" s="680"/>
      <c r="BI9" s="680"/>
      <c r="BJ9" s="680"/>
      <c r="BK9" s="680"/>
      <c r="BL9" s="680"/>
      <c r="BM9" s="680"/>
      <c r="BN9" s="681"/>
      <c r="BO9" s="682">
        <v>32.1</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2062327</v>
      </c>
      <c r="CS9" s="680"/>
      <c r="CT9" s="680"/>
      <c r="CU9" s="680"/>
      <c r="CV9" s="680"/>
      <c r="CW9" s="680"/>
      <c r="CX9" s="680"/>
      <c r="CY9" s="681"/>
      <c r="CZ9" s="682">
        <v>8.1</v>
      </c>
      <c r="DA9" s="682"/>
      <c r="DB9" s="682"/>
      <c r="DC9" s="682"/>
      <c r="DD9" s="688">
        <v>157928</v>
      </c>
      <c r="DE9" s="680"/>
      <c r="DF9" s="680"/>
      <c r="DG9" s="680"/>
      <c r="DH9" s="680"/>
      <c r="DI9" s="680"/>
      <c r="DJ9" s="680"/>
      <c r="DK9" s="680"/>
      <c r="DL9" s="680"/>
      <c r="DM9" s="680"/>
      <c r="DN9" s="680"/>
      <c r="DO9" s="680"/>
      <c r="DP9" s="681"/>
      <c r="DQ9" s="688">
        <v>1256084</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129</v>
      </c>
      <c r="AA10" s="682"/>
      <c r="AB10" s="682"/>
      <c r="AC10" s="682"/>
      <c r="AD10" s="683" t="s">
        <v>128</v>
      </c>
      <c r="AE10" s="683"/>
      <c r="AF10" s="683"/>
      <c r="AG10" s="683"/>
      <c r="AH10" s="683"/>
      <c r="AI10" s="683"/>
      <c r="AJ10" s="683"/>
      <c r="AK10" s="683"/>
      <c r="AL10" s="684" t="s">
        <v>128</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171865</v>
      </c>
      <c r="BH10" s="680"/>
      <c r="BI10" s="680"/>
      <c r="BJ10" s="680"/>
      <c r="BK10" s="680"/>
      <c r="BL10" s="680"/>
      <c r="BM10" s="680"/>
      <c r="BN10" s="681"/>
      <c r="BO10" s="682">
        <v>2.6</v>
      </c>
      <c r="BP10" s="682"/>
      <c r="BQ10" s="682"/>
      <c r="BR10" s="682"/>
      <c r="BS10" s="688" t="s">
        <v>128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11350</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1337</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128</v>
      </c>
      <c r="AA11" s="682"/>
      <c r="AB11" s="682"/>
      <c r="AC11" s="682"/>
      <c r="AD11" s="683" t="s">
        <v>129</v>
      </c>
      <c r="AE11" s="683"/>
      <c r="AF11" s="683"/>
      <c r="AG11" s="683"/>
      <c r="AH11" s="683"/>
      <c r="AI11" s="683"/>
      <c r="AJ11" s="683"/>
      <c r="AK11" s="683"/>
      <c r="AL11" s="684" t="s">
        <v>128</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308452</v>
      </c>
      <c r="BH11" s="680"/>
      <c r="BI11" s="680"/>
      <c r="BJ11" s="680"/>
      <c r="BK11" s="680"/>
      <c r="BL11" s="680"/>
      <c r="BM11" s="680"/>
      <c r="BN11" s="681"/>
      <c r="BO11" s="682">
        <v>4.5999999999999996</v>
      </c>
      <c r="BP11" s="682"/>
      <c r="BQ11" s="682"/>
      <c r="BR11" s="682"/>
      <c r="BS11" s="688">
        <v>54335</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498800</v>
      </c>
      <c r="CS11" s="680"/>
      <c r="CT11" s="680"/>
      <c r="CU11" s="680"/>
      <c r="CV11" s="680"/>
      <c r="CW11" s="680"/>
      <c r="CX11" s="680"/>
      <c r="CY11" s="681"/>
      <c r="CZ11" s="682">
        <v>1.9</v>
      </c>
      <c r="DA11" s="682"/>
      <c r="DB11" s="682"/>
      <c r="DC11" s="682"/>
      <c r="DD11" s="688">
        <v>146152</v>
      </c>
      <c r="DE11" s="680"/>
      <c r="DF11" s="680"/>
      <c r="DG11" s="680"/>
      <c r="DH11" s="680"/>
      <c r="DI11" s="680"/>
      <c r="DJ11" s="680"/>
      <c r="DK11" s="680"/>
      <c r="DL11" s="680"/>
      <c r="DM11" s="680"/>
      <c r="DN11" s="680"/>
      <c r="DO11" s="680"/>
      <c r="DP11" s="681"/>
      <c r="DQ11" s="688">
        <v>366242</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1057576</v>
      </c>
      <c r="S12" s="680"/>
      <c r="T12" s="680"/>
      <c r="U12" s="680"/>
      <c r="V12" s="680"/>
      <c r="W12" s="680"/>
      <c r="X12" s="680"/>
      <c r="Y12" s="681"/>
      <c r="Z12" s="682">
        <v>4.0999999999999996</v>
      </c>
      <c r="AA12" s="682"/>
      <c r="AB12" s="682"/>
      <c r="AC12" s="682"/>
      <c r="AD12" s="683">
        <v>1057576</v>
      </c>
      <c r="AE12" s="683"/>
      <c r="AF12" s="683"/>
      <c r="AG12" s="683"/>
      <c r="AH12" s="683"/>
      <c r="AI12" s="683"/>
      <c r="AJ12" s="683"/>
      <c r="AK12" s="683"/>
      <c r="AL12" s="684">
        <v>8.5</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2993832</v>
      </c>
      <c r="BH12" s="680"/>
      <c r="BI12" s="680"/>
      <c r="BJ12" s="680"/>
      <c r="BK12" s="680"/>
      <c r="BL12" s="680"/>
      <c r="BM12" s="680"/>
      <c r="BN12" s="681"/>
      <c r="BO12" s="682">
        <v>44.6</v>
      </c>
      <c r="BP12" s="682"/>
      <c r="BQ12" s="682"/>
      <c r="BR12" s="682"/>
      <c r="BS12" s="688" t="s">
        <v>128</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249295</v>
      </c>
      <c r="CS12" s="680"/>
      <c r="CT12" s="680"/>
      <c r="CU12" s="680"/>
      <c r="CV12" s="680"/>
      <c r="CW12" s="680"/>
      <c r="CX12" s="680"/>
      <c r="CY12" s="681"/>
      <c r="CZ12" s="682">
        <v>1</v>
      </c>
      <c r="DA12" s="682"/>
      <c r="DB12" s="682"/>
      <c r="DC12" s="682"/>
      <c r="DD12" s="688">
        <v>14904</v>
      </c>
      <c r="DE12" s="680"/>
      <c r="DF12" s="680"/>
      <c r="DG12" s="680"/>
      <c r="DH12" s="680"/>
      <c r="DI12" s="680"/>
      <c r="DJ12" s="680"/>
      <c r="DK12" s="680"/>
      <c r="DL12" s="680"/>
      <c r="DM12" s="680"/>
      <c r="DN12" s="680"/>
      <c r="DO12" s="680"/>
      <c r="DP12" s="681"/>
      <c r="DQ12" s="688">
        <v>213306</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11666</v>
      </c>
      <c r="S13" s="680"/>
      <c r="T13" s="680"/>
      <c r="U13" s="680"/>
      <c r="V13" s="680"/>
      <c r="W13" s="680"/>
      <c r="X13" s="680"/>
      <c r="Y13" s="681"/>
      <c r="Z13" s="682">
        <v>0</v>
      </c>
      <c r="AA13" s="682"/>
      <c r="AB13" s="682"/>
      <c r="AC13" s="682"/>
      <c r="AD13" s="683">
        <v>11666</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2961910</v>
      </c>
      <c r="BH13" s="680"/>
      <c r="BI13" s="680"/>
      <c r="BJ13" s="680"/>
      <c r="BK13" s="680"/>
      <c r="BL13" s="680"/>
      <c r="BM13" s="680"/>
      <c r="BN13" s="681"/>
      <c r="BO13" s="682">
        <v>44.1</v>
      </c>
      <c r="BP13" s="682"/>
      <c r="BQ13" s="682"/>
      <c r="BR13" s="682"/>
      <c r="BS13" s="688" t="s">
        <v>128</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2654887</v>
      </c>
      <c r="CS13" s="680"/>
      <c r="CT13" s="680"/>
      <c r="CU13" s="680"/>
      <c r="CV13" s="680"/>
      <c r="CW13" s="680"/>
      <c r="CX13" s="680"/>
      <c r="CY13" s="681"/>
      <c r="CZ13" s="682">
        <v>10.4</v>
      </c>
      <c r="DA13" s="682"/>
      <c r="DB13" s="682"/>
      <c r="DC13" s="682"/>
      <c r="DD13" s="688">
        <v>1112292</v>
      </c>
      <c r="DE13" s="680"/>
      <c r="DF13" s="680"/>
      <c r="DG13" s="680"/>
      <c r="DH13" s="680"/>
      <c r="DI13" s="680"/>
      <c r="DJ13" s="680"/>
      <c r="DK13" s="680"/>
      <c r="DL13" s="680"/>
      <c r="DM13" s="680"/>
      <c r="DN13" s="680"/>
      <c r="DO13" s="680"/>
      <c r="DP13" s="681"/>
      <c r="DQ13" s="688">
        <v>1592176</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160386</v>
      </c>
      <c r="BH14" s="680"/>
      <c r="BI14" s="680"/>
      <c r="BJ14" s="680"/>
      <c r="BK14" s="680"/>
      <c r="BL14" s="680"/>
      <c r="BM14" s="680"/>
      <c r="BN14" s="681"/>
      <c r="BO14" s="682">
        <v>2.4</v>
      </c>
      <c r="BP14" s="682"/>
      <c r="BQ14" s="682"/>
      <c r="BR14" s="682"/>
      <c r="BS14" s="688" t="s">
        <v>128</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655717</v>
      </c>
      <c r="CS14" s="680"/>
      <c r="CT14" s="680"/>
      <c r="CU14" s="680"/>
      <c r="CV14" s="680"/>
      <c r="CW14" s="680"/>
      <c r="CX14" s="680"/>
      <c r="CY14" s="681"/>
      <c r="CZ14" s="682">
        <v>2.6</v>
      </c>
      <c r="DA14" s="682"/>
      <c r="DB14" s="682"/>
      <c r="DC14" s="682"/>
      <c r="DD14" s="688">
        <v>108034</v>
      </c>
      <c r="DE14" s="680"/>
      <c r="DF14" s="680"/>
      <c r="DG14" s="680"/>
      <c r="DH14" s="680"/>
      <c r="DI14" s="680"/>
      <c r="DJ14" s="680"/>
      <c r="DK14" s="680"/>
      <c r="DL14" s="680"/>
      <c r="DM14" s="680"/>
      <c r="DN14" s="680"/>
      <c r="DO14" s="680"/>
      <c r="DP14" s="681"/>
      <c r="DQ14" s="688">
        <v>548435</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72350</v>
      </c>
      <c r="S15" s="680"/>
      <c r="T15" s="680"/>
      <c r="U15" s="680"/>
      <c r="V15" s="680"/>
      <c r="W15" s="680"/>
      <c r="X15" s="680"/>
      <c r="Y15" s="681"/>
      <c r="Z15" s="682">
        <v>0.3</v>
      </c>
      <c r="AA15" s="682"/>
      <c r="AB15" s="682"/>
      <c r="AC15" s="682"/>
      <c r="AD15" s="683">
        <v>72350</v>
      </c>
      <c r="AE15" s="683"/>
      <c r="AF15" s="683"/>
      <c r="AG15" s="683"/>
      <c r="AH15" s="683"/>
      <c r="AI15" s="683"/>
      <c r="AJ15" s="683"/>
      <c r="AK15" s="683"/>
      <c r="AL15" s="684">
        <v>0.6</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463580</v>
      </c>
      <c r="BH15" s="680"/>
      <c r="BI15" s="680"/>
      <c r="BJ15" s="680"/>
      <c r="BK15" s="680"/>
      <c r="BL15" s="680"/>
      <c r="BM15" s="680"/>
      <c r="BN15" s="681"/>
      <c r="BO15" s="682">
        <v>6.9</v>
      </c>
      <c r="BP15" s="682"/>
      <c r="BQ15" s="682"/>
      <c r="BR15" s="682"/>
      <c r="BS15" s="688" t="s">
        <v>129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1867893</v>
      </c>
      <c r="CS15" s="680"/>
      <c r="CT15" s="680"/>
      <c r="CU15" s="680"/>
      <c r="CV15" s="680"/>
      <c r="CW15" s="680"/>
      <c r="CX15" s="680"/>
      <c r="CY15" s="681"/>
      <c r="CZ15" s="682">
        <v>7.3</v>
      </c>
      <c r="DA15" s="682"/>
      <c r="DB15" s="682"/>
      <c r="DC15" s="682"/>
      <c r="DD15" s="688">
        <v>377853</v>
      </c>
      <c r="DE15" s="680"/>
      <c r="DF15" s="680"/>
      <c r="DG15" s="680"/>
      <c r="DH15" s="680"/>
      <c r="DI15" s="680"/>
      <c r="DJ15" s="680"/>
      <c r="DK15" s="680"/>
      <c r="DL15" s="680"/>
      <c r="DM15" s="680"/>
      <c r="DN15" s="680"/>
      <c r="DO15" s="680"/>
      <c r="DP15" s="681"/>
      <c r="DQ15" s="688">
        <v>1425834</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117640</v>
      </c>
      <c r="CS16" s="680"/>
      <c r="CT16" s="680"/>
      <c r="CU16" s="680"/>
      <c r="CV16" s="680"/>
      <c r="CW16" s="680"/>
      <c r="CX16" s="680"/>
      <c r="CY16" s="681"/>
      <c r="CZ16" s="682">
        <v>0.5</v>
      </c>
      <c r="DA16" s="682"/>
      <c r="DB16" s="682"/>
      <c r="DC16" s="682"/>
      <c r="DD16" s="688" t="s">
        <v>129</v>
      </c>
      <c r="DE16" s="680"/>
      <c r="DF16" s="680"/>
      <c r="DG16" s="680"/>
      <c r="DH16" s="680"/>
      <c r="DI16" s="680"/>
      <c r="DJ16" s="680"/>
      <c r="DK16" s="680"/>
      <c r="DL16" s="680"/>
      <c r="DM16" s="680"/>
      <c r="DN16" s="680"/>
      <c r="DO16" s="680"/>
      <c r="DP16" s="681"/>
      <c r="DQ16" s="688">
        <v>45299</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43934</v>
      </c>
      <c r="S17" s="680"/>
      <c r="T17" s="680"/>
      <c r="U17" s="680"/>
      <c r="V17" s="680"/>
      <c r="W17" s="680"/>
      <c r="X17" s="680"/>
      <c r="Y17" s="681"/>
      <c r="Z17" s="682">
        <v>0.2</v>
      </c>
      <c r="AA17" s="682"/>
      <c r="AB17" s="682"/>
      <c r="AC17" s="682"/>
      <c r="AD17" s="683">
        <v>43934</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128</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1972294</v>
      </c>
      <c r="CS17" s="680"/>
      <c r="CT17" s="680"/>
      <c r="CU17" s="680"/>
      <c r="CV17" s="680"/>
      <c r="CW17" s="680"/>
      <c r="CX17" s="680"/>
      <c r="CY17" s="681"/>
      <c r="CZ17" s="682">
        <v>7.7</v>
      </c>
      <c r="DA17" s="682"/>
      <c r="DB17" s="682"/>
      <c r="DC17" s="682"/>
      <c r="DD17" s="688" t="s">
        <v>129</v>
      </c>
      <c r="DE17" s="680"/>
      <c r="DF17" s="680"/>
      <c r="DG17" s="680"/>
      <c r="DH17" s="680"/>
      <c r="DI17" s="680"/>
      <c r="DJ17" s="680"/>
      <c r="DK17" s="680"/>
      <c r="DL17" s="680"/>
      <c r="DM17" s="680"/>
      <c r="DN17" s="680"/>
      <c r="DO17" s="680"/>
      <c r="DP17" s="681"/>
      <c r="DQ17" s="688">
        <v>1938473</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5625308</v>
      </c>
      <c r="S18" s="680"/>
      <c r="T18" s="680"/>
      <c r="U18" s="680"/>
      <c r="V18" s="680"/>
      <c r="W18" s="680"/>
      <c r="X18" s="680"/>
      <c r="Y18" s="681"/>
      <c r="Z18" s="682">
        <v>21.6</v>
      </c>
      <c r="AA18" s="682"/>
      <c r="AB18" s="682"/>
      <c r="AC18" s="682"/>
      <c r="AD18" s="683">
        <v>4734164</v>
      </c>
      <c r="AE18" s="683"/>
      <c r="AF18" s="683"/>
      <c r="AG18" s="683"/>
      <c r="AH18" s="683"/>
      <c r="AI18" s="683"/>
      <c r="AJ18" s="683"/>
      <c r="AK18" s="683"/>
      <c r="AL18" s="684">
        <v>37.9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129</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4734164</v>
      </c>
      <c r="S19" s="680"/>
      <c r="T19" s="680"/>
      <c r="U19" s="680"/>
      <c r="V19" s="680"/>
      <c r="W19" s="680"/>
      <c r="X19" s="680"/>
      <c r="Y19" s="681"/>
      <c r="Z19" s="682">
        <v>18.2</v>
      </c>
      <c r="AA19" s="682"/>
      <c r="AB19" s="682"/>
      <c r="AC19" s="682"/>
      <c r="AD19" s="683">
        <v>4734164</v>
      </c>
      <c r="AE19" s="683"/>
      <c r="AF19" s="683"/>
      <c r="AG19" s="683"/>
      <c r="AH19" s="683"/>
      <c r="AI19" s="683"/>
      <c r="AJ19" s="683"/>
      <c r="AK19" s="683"/>
      <c r="AL19" s="684">
        <v>37.9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369756</v>
      </c>
      <c r="BH19" s="680"/>
      <c r="BI19" s="680"/>
      <c r="BJ19" s="680"/>
      <c r="BK19" s="680"/>
      <c r="BL19" s="680"/>
      <c r="BM19" s="680"/>
      <c r="BN19" s="681"/>
      <c r="BO19" s="682">
        <v>5.5</v>
      </c>
      <c r="BP19" s="682"/>
      <c r="BQ19" s="682"/>
      <c r="BR19" s="682"/>
      <c r="BS19" s="688" t="s">
        <v>129</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891144</v>
      </c>
      <c r="S20" s="680"/>
      <c r="T20" s="680"/>
      <c r="U20" s="680"/>
      <c r="V20" s="680"/>
      <c r="W20" s="680"/>
      <c r="X20" s="680"/>
      <c r="Y20" s="681"/>
      <c r="Z20" s="682">
        <v>3.4</v>
      </c>
      <c r="AA20" s="682"/>
      <c r="AB20" s="682"/>
      <c r="AC20" s="682"/>
      <c r="AD20" s="683" t="s">
        <v>128</v>
      </c>
      <c r="AE20" s="683"/>
      <c r="AF20" s="683"/>
      <c r="AG20" s="683"/>
      <c r="AH20" s="683"/>
      <c r="AI20" s="683"/>
      <c r="AJ20" s="683"/>
      <c r="AK20" s="683"/>
      <c r="AL20" s="684" t="s">
        <v>129</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369756</v>
      </c>
      <c r="BH20" s="680"/>
      <c r="BI20" s="680"/>
      <c r="BJ20" s="680"/>
      <c r="BK20" s="680"/>
      <c r="BL20" s="680"/>
      <c r="BM20" s="680"/>
      <c r="BN20" s="681"/>
      <c r="BO20" s="682">
        <v>5.5</v>
      </c>
      <c r="BP20" s="682"/>
      <c r="BQ20" s="682"/>
      <c r="BR20" s="682"/>
      <c r="BS20" s="688" t="s">
        <v>128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25604299</v>
      </c>
      <c r="CS20" s="680"/>
      <c r="CT20" s="680"/>
      <c r="CU20" s="680"/>
      <c r="CV20" s="680"/>
      <c r="CW20" s="680"/>
      <c r="CX20" s="680"/>
      <c r="CY20" s="681"/>
      <c r="CZ20" s="682">
        <v>100</v>
      </c>
      <c r="DA20" s="682"/>
      <c r="DB20" s="682"/>
      <c r="DC20" s="682"/>
      <c r="DD20" s="688">
        <v>2010945</v>
      </c>
      <c r="DE20" s="680"/>
      <c r="DF20" s="680"/>
      <c r="DG20" s="680"/>
      <c r="DH20" s="680"/>
      <c r="DI20" s="680"/>
      <c r="DJ20" s="680"/>
      <c r="DK20" s="680"/>
      <c r="DL20" s="680"/>
      <c r="DM20" s="680"/>
      <c r="DN20" s="680"/>
      <c r="DO20" s="680"/>
      <c r="DP20" s="681"/>
      <c r="DQ20" s="688">
        <v>14647945</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13757183</v>
      </c>
      <c r="S22" s="680"/>
      <c r="T22" s="680"/>
      <c r="U22" s="680"/>
      <c r="V22" s="680"/>
      <c r="W22" s="680"/>
      <c r="X22" s="680"/>
      <c r="Y22" s="681"/>
      <c r="Z22" s="682">
        <v>52.8</v>
      </c>
      <c r="AA22" s="682"/>
      <c r="AB22" s="682"/>
      <c r="AC22" s="682"/>
      <c r="AD22" s="683">
        <v>12441948</v>
      </c>
      <c r="AE22" s="683"/>
      <c r="AF22" s="683"/>
      <c r="AG22" s="683"/>
      <c r="AH22" s="683"/>
      <c r="AI22" s="683"/>
      <c r="AJ22" s="683"/>
      <c r="AK22" s="683"/>
      <c r="AL22" s="684">
        <v>99.5</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11884</v>
      </c>
      <c r="S23" s="680"/>
      <c r="T23" s="680"/>
      <c r="U23" s="680"/>
      <c r="V23" s="680"/>
      <c r="W23" s="680"/>
      <c r="X23" s="680"/>
      <c r="Y23" s="681"/>
      <c r="Z23" s="682">
        <v>0</v>
      </c>
      <c r="AA23" s="682"/>
      <c r="AB23" s="682"/>
      <c r="AC23" s="682"/>
      <c r="AD23" s="683">
        <v>11884</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369756</v>
      </c>
      <c r="BH23" s="680"/>
      <c r="BI23" s="680"/>
      <c r="BJ23" s="680"/>
      <c r="BK23" s="680"/>
      <c r="BL23" s="680"/>
      <c r="BM23" s="680"/>
      <c r="BN23" s="681"/>
      <c r="BO23" s="682">
        <v>5.5</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220191</v>
      </c>
      <c r="S24" s="680"/>
      <c r="T24" s="680"/>
      <c r="U24" s="680"/>
      <c r="V24" s="680"/>
      <c r="W24" s="680"/>
      <c r="X24" s="680"/>
      <c r="Y24" s="681"/>
      <c r="Z24" s="682">
        <v>0.8</v>
      </c>
      <c r="AA24" s="682"/>
      <c r="AB24" s="682"/>
      <c r="AC24" s="682"/>
      <c r="AD24" s="683" t="s">
        <v>129</v>
      </c>
      <c r="AE24" s="683"/>
      <c r="AF24" s="683"/>
      <c r="AG24" s="683"/>
      <c r="AH24" s="683"/>
      <c r="AI24" s="683"/>
      <c r="AJ24" s="683"/>
      <c r="AK24" s="683"/>
      <c r="AL24" s="684" t="s">
        <v>129</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128</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14478271</v>
      </c>
      <c r="CS24" s="669"/>
      <c r="CT24" s="669"/>
      <c r="CU24" s="669"/>
      <c r="CV24" s="669"/>
      <c r="CW24" s="669"/>
      <c r="CX24" s="669"/>
      <c r="CY24" s="670"/>
      <c r="CZ24" s="673">
        <v>56.5</v>
      </c>
      <c r="DA24" s="674"/>
      <c r="DB24" s="674"/>
      <c r="DC24" s="693"/>
      <c r="DD24" s="712">
        <v>8003437</v>
      </c>
      <c r="DE24" s="669"/>
      <c r="DF24" s="669"/>
      <c r="DG24" s="669"/>
      <c r="DH24" s="669"/>
      <c r="DI24" s="669"/>
      <c r="DJ24" s="669"/>
      <c r="DK24" s="670"/>
      <c r="DL24" s="712">
        <v>7870341</v>
      </c>
      <c r="DM24" s="669"/>
      <c r="DN24" s="669"/>
      <c r="DO24" s="669"/>
      <c r="DP24" s="669"/>
      <c r="DQ24" s="669"/>
      <c r="DR24" s="669"/>
      <c r="DS24" s="669"/>
      <c r="DT24" s="669"/>
      <c r="DU24" s="669"/>
      <c r="DV24" s="670"/>
      <c r="DW24" s="673">
        <v>59</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414324</v>
      </c>
      <c r="S25" s="680"/>
      <c r="T25" s="680"/>
      <c r="U25" s="680"/>
      <c r="V25" s="680"/>
      <c r="W25" s="680"/>
      <c r="X25" s="680"/>
      <c r="Y25" s="681"/>
      <c r="Z25" s="682">
        <v>1.6</v>
      </c>
      <c r="AA25" s="682"/>
      <c r="AB25" s="682"/>
      <c r="AC25" s="682"/>
      <c r="AD25" s="683">
        <v>37011</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128</v>
      </c>
      <c r="BP25" s="682"/>
      <c r="BQ25" s="682"/>
      <c r="BR25" s="682"/>
      <c r="BS25" s="688" t="s">
        <v>129</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3522306</v>
      </c>
      <c r="CS25" s="715"/>
      <c r="CT25" s="715"/>
      <c r="CU25" s="715"/>
      <c r="CV25" s="715"/>
      <c r="CW25" s="715"/>
      <c r="CX25" s="715"/>
      <c r="CY25" s="716"/>
      <c r="CZ25" s="684">
        <v>13.8</v>
      </c>
      <c r="DA25" s="713"/>
      <c r="DB25" s="713"/>
      <c r="DC25" s="717"/>
      <c r="DD25" s="688">
        <v>3331304</v>
      </c>
      <c r="DE25" s="715"/>
      <c r="DF25" s="715"/>
      <c r="DG25" s="715"/>
      <c r="DH25" s="715"/>
      <c r="DI25" s="715"/>
      <c r="DJ25" s="715"/>
      <c r="DK25" s="716"/>
      <c r="DL25" s="688">
        <v>3199573</v>
      </c>
      <c r="DM25" s="715"/>
      <c r="DN25" s="715"/>
      <c r="DO25" s="715"/>
      <c r="DP25" s="715"/>
      <c r="DQ25" s="715"/>
      <c r="DR25" s="715"/>
      <c r="DS25" s="715"/>
      <c r="DT25" s="715"/>
      <c r="DU25" s="715"/>
      <c r="DV25" s="716"/>
      <c r="DW25" s="684">
        <v>24</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653724</v>
      </c>
      <c r="S26" s="680"/>
      <c r="T26" s="680"/>
      <c r="U26" s="680"/>
      <c r="V26" s="680"/>
      <c r="W26" s="680"/>
      <c r="X26" s="680"/>
      <c r="Y26" s="681"/>
      <c r="Z26" s="682">
        <v>2.5</v>
      </c>
      <c r="AA26" s="682"/>
      <c r="AB26" s="682"/>
      <c r="AC26" s="682"/>
      <c r="AD26" s="683" t="s">
        <v>129</v>
      </c>
      <c r="AE26" s="683"/>
      <c r="AF26" s="683"/>
      <c r="AG26" s="683"/>
      <c r="AH26" s="683"/>
      <c r="AI26" s="683"/>
      <c r="AJ26" s="683"/>
      <c r="AK26" s="683"/>
      <c r="AL26" s="684" t="s">
        <v>128</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128</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2239716</v>
      </c>
      <c r="CS26" s="680"/>
      <c r="CT26" s="680"/>
      <c r="CU26" s="680"/>
      <c r="CV26" s="680"/>
      <c r="CW26" s="680"/>
      <c r="CX26" s="680"/>
      <c r="CY26" s="681"/>
      <c r="CZ26" s="684">
        <v>8.6999999999999993</v>
      </c>
      <c r="DA26" s="713"/>
      <c r="DB26" s="713"/>
      <c r="DC26" s="717"/>
      <c r="DD26" s="688">
        <v>2089189</v>
      </c>
      <c r="DE26" s="680"/>
      <c r="DF26" s="680"/>
      <c r="DG26" s="680"/>
      <c r="DH26" s="680"/>
      <c r="DI26" s="680"/>
      <c r="DJ26" s="680"/>
      <c r="DK26" s="681"/>
      <c r="DL26" s="688" t="s">
        <v>129</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5306010</v>
      </c>
      <c r="S27" s="680"/>
      <c r="T27" s="680"/>
      <c r="U27" s="680"/>
      <c r="V27" s="680"/>
      <c r="W27" s="680"/>
      <c r="X27" s="680"/>
      <c r="Y27" s="681"/>
      <c r="Z27" s="682">
        <v>20.399999999999999</v>
      </c>
      <c r="AA27" s="682"/>
      <c r="AB27" s="682"/>
      <c r="AC27" s="682"/>
      <c r="AD27" s="683" t="s">
        <v>128</v>
      </c>
      <c r="AE27" s="683"/>
      <c r="AF27" s="683"/>
      <c r="AG27" s="683"/>
      <c r="AH27" s="683"/>
      <c r="AI27" s="683"/>
      <c r="AJ27" s="683"/>
      <c r="AK27" s="683"/>
      <c r="AL27" s="684" t="s">
        <v>128</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6711013</v>
      </c>
      <c r="BH27" s="680"/>
      <c r="BI27" s="680"/>
      <c r="BJ27" s="680"/>
      <c r="BK27" s="680"/>
      <c r="BL27" s="680"/>
      <c r="BM27" s="680"/>
      <c r="BN27" s="681"/>
      <c r="BO27" s="682">
        <v>100</v>
      </c>
      <c r="BP27" s="682"/>
      <c r="BQ27" s="682"/>
      <c r="BR27" s="682"/>
      <c r="BS27" s="688">
        <v>54335</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8983671</v>
      </c>
      <c r="CS27" s="715"/>
      <c r="CT27" s="715"/>
      <c r="CU27" s="715"/>
      <c r="CV27" s="715"/>
      <c r="CW27" s="715"/>
      <c r="CX27" s="715"/>
      <c r="CY27" s="716"/>
      <c r="CZ27" s="684">
        <v>35.1</v>
      </c>
      <c r="DA27" s="713"/>
      <c r="DB27" s="713"/>
      <c r="DC27" s="717"/>
      <c r="DD27" s="688">
        <v>2733660</v>
      </c>
      <c r="DE27" s="715"/>
      <c r="DF27" s="715"/>
      <c r="DG27" s="715"/>
      <c r="DH27" s="715"/>
      <c r="DI27" s="715"/>
      <c r="DJ27" s="715"/>
      <c r="DK27" s="716"/>
      <c r="DL27" s="688">
        <v>2732295</v>
      </c>
      <c r="DM27" s="715"/>
      <c r="DN27" s="715"/>
      <c r="DO27" s="715"/>
      <c r="DP27" s="715"/>
      <c r="DQ27" s="715"/>
      <c r="DR27" s="715"/>
      <c r="DS27" s="715"/>
      <c r="DT27" s="715"/>
      <c r="DU27" s="715"/>
      <c r="DV27" s="716"/>
      <c r="DW27" s="684">
        <v>20.5</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1972294</v>
      </c>
      <c r="CS28" s="680"/>
      <c r="CT28" s="680"/>
      <c r="CU28" s="680"/>
      <c r="CV28" s="680"/>
      <c r="CW28" s="680"/>
      <c r="CX28" s="680"/>
      <c r="CY28" s="681"/>
      <c r="CZ28" s="684">
        <v>7.7</v>
      </c>
      <c r="DA28" s="713"/>
      <c r="DB28" s="713"/>
      <c r="DC28" s="717"/>
      <c r="DD28" s="688">
        <v>1938473</v>
      </c>
      <c r="DE28" s="680"/>
      <c r="DF28" s="680"/>
      <c r="DG28" s="680"/>
      <c r="DH28" s="680"/>
      <c r="DI28" s="680"/>
      <c r="DJ28" s="680"/>
      <c r="DK28" s="681"/>
      <c r="DL28" s="688">
        <v>1938473</v>
      </c>
      <c r="DM28" s="680"/>
      <c r="DN28" s="680"/>
      <c r="DO28" s="680"/>
      <c r="DP28" s="680"/>
      <c r="DQ28" s="680"/>
      <c r="DR28" s="680"/>
      <c r="DS28" s="680"/>
      <c r="DT28" s="680"/>
      <c r="DU28" s="680"/>
      <c r="DV28" s="681"/>
      <c r="DW28" s="684">
        <v>14.5</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1824640</v>
      </c>
      <c r="S29" s="680"/>
      <c r="T29" s="680"/>
      <c r="U29" s="680"/>
      <c r="V29" s="680"/>
      <c r="W29" s="680"/>
      <c r="X29" s="680"/>
      <c r="Y29" s="681"/>
      <c r="Z29" s="682">
        <v>7</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1971955</v>
      </c>
      <c r="CS29" s="715"/>
      <c r="CT29" s="715"/>
      <c r="CU29" s="715"/>
      <c r="CV29" s="715"/>
      <c r="CW29" s="715"/>
      <c r="CX29" s="715"/>
      <c r="CY29" s="716"/>
      <c r="CZ29" s="684">
        <v>7.7</v>
      </c>
      <c r="DA29" s="713"/>
      <c r="DB29" s="713"/>
      <c r="DC29" s="717"/>
      <c r="DD29" s="688">
        <v>1938134</v>
      </c>
      <c r="DE29" s="715"/>
      <c r="DF29" s="715"/>
      <c r="DG29" s="715"/>
      <c r="DH29" s="715"/>
      <c r="DI29" s="715"/>
      <c r="DJ29" s="715"/>
      <c r="DK29" s="716"/>
      <c r="DL29" s="688">
        <v>1938134</v>
      </c>
      <c r="DM29" s="715"/>
      <c r="DN29" s="715"/>
      <c r="DO29" s="715"/>
      <c r="DP29" s="715"/>
      <c r="DQ29" s="715"/>
      <c r="DR29" s="715"/>
      <c r="DS29" s="715"/>
      <c r="DT29" s="715"/>
      <c r="DU29" s="715"/>
      <c r="DV29" s="716"/>
      <c r="DW29" s="684">
        <v>14.5</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51259</v>
      </c>
      <c r="S30" s="680"/>
      <c r="T30" s="680"/>
      <c r="U30" s="680"/>
      <c r="V30" s="680"/>
      <c r="W30" s="680"/>
      <c r="X30" s="680"/>
      <c r="Y30" s="681"/>
      <c r="Z30" s="682">
        <v>0.2</v>
      </c>
      <c r="AA30" s="682"/>
      <c r="AB30" s="682"/>
      <c r="AC30" s="682"/>
      <c r="AD30" s="683">
        <v>15139</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99.4</v>
      </c>
      <c r="BH30" s="740"/>
      <c r="BI30" s="740"/>
      <c r="BJ30" s="740"/>
      <c r="BK30" s="740"/>
      <c r="BL30" s="740"/>
      <c r="BM30" s="674">
        <v>97.4</v>
      </c>
      <c r="BN30" s="740"/>
      <c r="BO30" s="740"/>
      <c r="BP30" s="740"/>
      <c r="BQ30" s="741"/>
      <c r="BR30" s="739">
        <v>99.4</v>
      </c>
      <c r="BS30" s="740"/>
      <c r="BT30" s="740"/>
      <c r="BU30" s="740"/>
      <c r="BV30" s="740"/>
      <c r="BW30" s="740"/>
      <c r="BX30" s="674">
        <v>97.1</v>
      </c>
      <c r="BY30" s="740"/>
      <c r="BZ30" s="740"/>
      <c r="CA30" s="740"/>
      <c r="CB30" s="741"/>
      <c r="CD30" s="744"/>
      <c r="CE30" s="745"/>
      <c r="CF30" s="694" t="s">
        <v>309</v>
      </c>
      <c r="CG30" s="695"/>
      <c r="CH30" s="695"/>
      <c r="CI30" s="695"/>
      <c r="CJ30" s="695"/>
      <c r="CK30" s="695"/>
      <c r="CL30" s="695"/>
      <c r="CM30" s="695"/>
      <c r="CN30" s="695"/>
      <c r="CO30" s="695"/>
      <c r="CP30" s="695"/>
      <c r="CQ30" s="696"/>
      <c r="CR30" s="679">
        <v>1815962</v>
      </c>
      <c r="CS30" s="680"/>
      <c r="CT30" s="680"/>
      <c r="CU30" s="680"/>
      <c r="CV30" s="680"/>
      <c r="CW30" s="680"/>
      <c r="CX30" s="680"/>
      <c r="CY30" s="681"/>
      <c r="CZ30" s="684">
        <v>7.1</v>
      </c>
      <c r="DA30" s="713"/>
      <c r="DB30" s="713"/>
      <c r="DC30" s="717"/>
      <c r="DD30" s="688">
        <v>1786385</v>
      </c>
      <c r="DE30" s="680"/>
      <c r="DF30" s="680"/>
      <c r="DG30" s="680"/>
      <c r="DH30" s="680"/>
      <c r="DI30" s="680"/>
      <c r="DJ30" s="680"/>
      <c r="DK30" s="681"/>
      <c r="DL30" s="688">
        <v>1786385</v>
      </c>
      <c r="DM30" s="680"/>
      <c r="DN30" s="680"/>
      <c r="DO30" s="680"/>
      <c r="DP30" s="680"/>
      <c r="DQ30" s="680"/>
      <c r="DR30" s="680"/>
      <c r="DS30" s="680"/>
      <c r="DT30" s="680"/>
      <c r="DU30" s="680"/>
      <c r="DV30" s="681"/>
      <c r="DW30" s="684">
        <v>13.4</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1543036</v>
      </c>
      <c r="S31" s="680"/>
      <c r="T31" s="680"/>
      <c r="U31" s="680"/>
      <c r="V31" s="680"/>
      <c r="W31" s="680"/>
      <c r="X31" s="680"/>
      <c r="Y31" s="681"/>
      <c r="Z31" s="682">
        <v>5.9</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99.4</v>
      </c>
      <c r="BH31" s="715"/>
      <c r="BI31" s="715"/>
      <c r="BJ31" s="715"/>
      <c r="BK31" s="715"/>
      <c r="BL31" s="715"/>
      <c r="BM31" s="685">
        <v>97.7</v>
      </c>
      <c r="BN31" s="737"/>
      <c r="BO31" s="737"/>
      <c r="BP31" s="737"/>
      <c r="BQ31" s="738"/>
      <c r="BR31" s="736">
        <v>99.3</v>
      </c>
      <c r="BS31" s="715"/>
      <c r="BT31" s="715"/>
      <c r="BU31" s="715"/>
      <c r="BV31" s="715"/>
      <c r="BW31" s="715"/>
      <c r="BX31" s="685">
        <v>97.2</v>
      </c>
      <c r="BY31" s="737"/>
      <c r="BZ31" s="737"/>
      <c r="CA31" s="737"/>
      <c r="CB31" s="738"/>
      <c r="CD31" s="744"/>
      <c r="CE31" s="745"/>
      <c r="CF31" s="694" t="s">
        <v>313</v>
      </c>
      <c r="CG31" s="695"/>
      <c r="CH31" s="695"/>
      <c r="CI31" s="695"/>
      <c r="CJ31" s="695"/>
      <c r="CK31" s="695"/>
      <c r="CL31" s="695"/>
      <c r="CM31" s="695"/>
      <c r="CN31" s="695"/>
      <c r="CO31" s="695"/>
      <c r="CP31" s="695"/>
      <c r="CQ31" s="696"/>
      <c r="CR31" s="679">
        <v>155993</v>
      </c>
      <c r="CS31" s="715"/>
      <c r="CT31" s="715"/>
      <c r="CU31" s="715"/>
      <c r="CV31" s="715"/>
      <c r="CW31" s="715"/>
      <c r="CX31" s="715"/>
      <c r="CY31" s="716"/>
      <c r="CZ31" s="684">
        <v>0.6</v>
      </c>
      <c r="DA31" s="713"/>
      <c r="DB31" s="713"/>
      <c r="DC31" s="717"/>
      <c r="DD31" s="688">
        <v>151749</v>
      </c>
      <c r="DE31" s="715"/>
      <c r="DF31" s="715"/>
      <c r="DG31" s="715"/>
      <c r="DH31" s="715"/>
      <c r="DI31" s="715"/>
      <c r="DJ31" s="715"/>
      <c r="DK31" s="716"/>
      <c r="DL31" s="688">
        <v>151749</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41432</v>
      </c>
      <c r="S32" s="680"/>
      <c r="T32" s="680"/>
      <c r="U32" s="680"/>
      <c r="V32" s="680"/>
      <c r="W32" s="680"/>
      <c r="X32" s="680"/>
      <c r="Y32" s="681"/>
      <c r="Z32" s="682">
        <v>0.2</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99.4</v>
      </c>
      <c r="BH32" s="749"/>
      <c r="BI32" s="749"/>
      <c r="BJ32" s="749"/>
      <c r="BK32" s="749"/>
      <c r="BL32" s="749"/>
      <c r="BM32" s="750">
        <v>97</v>
      </c>
      <c r="BN32" s="749"/>
      <c r="BO32" s="749"/>
      <c r="BP32" s="749"/>
      <c r="BQ32" s="751"/>
      <c r="BR32" s="748">
        <v>99.4</v>
      </c>
      <c r="BS32" s="749"/>
      <c r="BT32" s="749"/>
      <c r="BU32" s="749"/>
      <c r="BV32" s="749"/>
      <c r="BW32" s="749"/>
      <c r="BX32" s="750">
        <v>96.8</v>
      </c>
      <c r="BY32" s="749"/>
      <c r="BZ32" s="749"/>
      <c r="CA32" s="749"/>
      <c r="CB32" s="751"/>
      <c r="CD32" s="746"/>
      <c r="CE32" s="747"/>
      <c r="CF32" s="694" t="s">
        <v>316</v>
      </c>
      <c r="CG32" s="695"/>
      <c r="CH32" s="695"/>
      <c r="CI32" s="695"/>
      <c r="CJ32" s="695"/>
      <c r="CK32" s="695"/>
      <c r="CL32" s="695"/>
      <c r="CM32" s="695"/>
      <c r="CN32" s="695"/>
      <c r="CO32" s="695"/>
      <c r="CP32" s="695"/>
      <c r="CQ32" s="696"/>
      <c r="CR32" s="679">
        <v>339</v>
      </c>
      <c r="CS32" s="680"/>
      <c r="CT32" s="680"/>
      <c r="CU32" s="680"/>
      <c r="CV32" s="680"/>
      <c r="CW32" s="680"/>
      <c r="CX32" s="680"/>
      <c r="CY32" s="681"/>
      <c r="CZ32" s="684">
        <v>0</v>
      </c>
      <c r="DA32" s="713"/>
      <c r="DB32" s="713"/>
      <c r="DC32" s="717"/>
      <c r="DD32" s="688">
        <v>339</v>
      </c>
      <c r="DE32" s="680"/>
      <c r="DF32" s="680"/>
      <c r="DG32" s="680"/>
      <c r="DH32" s="680"/>
      <c r="DI32" s="680"/>
      <c r="DJ32" s="680"/>
      <c r="DK32" s="681"/>
      <c r="DL32" s="688">
        <v>339</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130652</v>
      </c>
      <c r="S33" s="680"/>
      <c r="T33" s="680"/>
      <c r="U33" s="680"/>
      <c r="V33" s="680"/>
      <c r="W33" s="680"/>
      <c r="X33" s="680"/>
      <c r="Y33" s="681"/>
      <c r="Z33" s="682">
        <v>0.5</v>
      </c>
      <c r="AA33" s="682"/>
      <c r="AB33" s="682"/>
      <c r="AC33" s="682"/>
      <c r="AD33" s="683" t="s">
        <v>128</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8997443</v>
      </c>
      <c r="CS33" s="715"/>
      <c r="CT33" s="715"/>
      <c r="CU33" s="715"/>
      <c r="CV33" s="715"/>
      <c r="CW33" s="715"/>
      <c r="CX33" s="715"/>
      <c r="CY33" s="716"/>
      <c r="CZ33" s="684">
        <v>35.1</v>
      </c>
      <c r="DA33" s="713"/>
      <c r="DB33" s="713"/>
      <c r="DC33" s="717"/>
      <c r="DD33" s="688">
        <v>6185079</v>
      </c>
      <c r="DE33" s="715"/>
      <c r="DF33" s="715"/>
      <c r="DG33" s="715"/>
      <c r="DH33" s="715"/>
      <c r="DI33" s="715"/>
      <c r="DJ33" s="715"/>
      <c r="DK33" s="716"/>
      <c r="DL33" s="688">
        <v>4984405</v>
      </c>
      <c r="DM33" s="715"/>
      <c r="DN33" s="715"/>
      <c r="DO33" s="715"/>
      <c r="DP33" s="715"/>
      <c r="DQ33" s="715"/>
      <c r="DR33" s="715"/>
      <c r="DS33" s="715"/>
      <c r="DT33" s="715"/>
      <c r="DU33" s="715"/>
      <c r="DV33" s="716"/>
      <c r="DW33" s="684">
        <v>37.4</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220340</v>
      </c>
      <c r="S34" s="680"/>
      <c r="T34" s="680"/>
      <c r="U34" s="680"/>
      <c r="V34" s="680"/>
      <c r="W34" s="680"/>
      <c r="X34" s="680"/>
      <c r="Y34" s="681"/>
      <c r="Z34" s="682">
        <v>0.8</v>
      </c>
      <c r="AA34" s="682"/>
      <c r="AB34" s="682"/>
      <c r="AC34" s="682"/>
      <c r="AD34" s="683">
        <v>836</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3935219</v>
      </c>
      <c r="CS34" s="680"/>
      <c r="CT34" s="680"/>
      <c r="CU34" s="680"/>
      <c r="CV34" s="680"/>
      <c r="CW34" s="680"/>
      <c r="CX34" s="680"/>
      <c r="CY34" s="681"/>
      <c r="CZ34" s="684">
        <v>15.4</v>
      </c>
      <c r="DA34" s="713"/>
      <c r="DB34" s="713"/>
      <c r="DC34" s="717"/>
      <c r="DD34" s="688">
        <v>2299822</v>
      </c>
      <c r="DE34" s="680"/>
      <c r="DF34" s="680"/>
      <c r="DG34" s="680"/>
      <c r="DH34" s="680"/>
      <c r="DI34" s="680"/>
      <c r="DJ34" s="680"/>
      <c r="DK34" s="681"/>
      <c r="DL34" s="688">
        <v>1764243</v>
      </c>
      <c r="DM34" s="680"/>
      <c r="DN34" s="680"/>
      <c r="DO34" s="680"/>
      <c r="DP34" s="680"/>
      <c r="DQ34" s="680"/>
      <c r="DR34" s="680"/>
      <c r="DS34" s="680"/>
      <c r="DT34" s="680"/>
      <c r="DU34" s="680"/>
      <c r="DV34" s="681"/>
      <c r="DW34" s="684">
        <v>13.2</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1880517</v>
      </c>
      <c r="S35" s="680"/>
      <c r="T35" s="680"/>
      <c r="U35" s="680"/>
      <c r="V35" s="680"/>
      <c r="W35" s="680"/>
      <c r="X35" s="680"/>
      <c r="Y35" s="681"/>
      <c r="Z35" s="682">
        <v>7.2</v>
      </c>
      <c r="AA35" s="682"/>
      <c r="AB35" s="682"/>
      <c r="AC35" s="682"/>
      <c r="AD35" s="683" t="s">
        <v>128</v>
      </c>
      <c r="AE35" s="683"/>
      <c r="AF35" s="683"/>
      <c r="AG35" s="683"/>
      <c r="AH35" s="683"/>
      <c r="AI35" s="683"/>
      <c r="AJ35" s="683"/>
      <c r="AK35" s="683"/>
      <c r="AL35" s="684" t="s">
        <v>129</v>
      </c>
      <c r="AM35" s="685"/>
      <c r="AN35" s="685"/>
      <c r="AO35" s="686"/>
      <c r="AP35" s="234"/>
      <c r="AQ35" s="752" t="s">
        <v>324</v>
      </c>
      <c r="AR35" s="753"/>
      <c r="AS35" s="753"/>
      <c r="AT35" s="753"/>
      <c r="AU35" s="753"/>
      <c r="AV35" s="753"/>
      <c r="AW35" s="753"/>
      <c r="AX35" s="753"/>
      <c r="AY35" s="754"/>
      <c r="AZ35" s="668">
        <v>3492642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-35680</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305469</v>
      </c>
      <c r="CS35" s="715"/>
      <c r="CT35" s="715"/>
      <c r="CU35" s="715"/>
      <c r="CV35" s="715"/>
      <c r="CW35" s="715"/>
      <c r="CX35" s="715"/>
      <c r="CY35" s="716"/>
      <c r="CZ35" s="684">
        <v>1.2</v>
      </c>
      <c r="DA35" s="713"/>
      <c r="DB35" s="713"/>
      <c r="DC35" s="717"/>
      <c r="DD35" s="688">
        <v>244733</v>
      </c>
      <c r="DE35" s="715"/>
      <c r="DF35" s="715"/>
      <c r="DG35" s="715"/>
      <c r="DH35" s="715"/>
      <c r="DI35" s="715"/>
      <c r="DJ35" s="715"/>
      <c r="DK35" s="716"/>
      <c r="DL35" s="688">
        <v>244733</v>
      </c>
      <c r="DM35" s="715"/>
      <c r="DN35" s="715"/>
      <c r="DO35" s="715"/>
      <c r="DP35" s="715"/>
      <c r="DQ35" s="715"/>
      <c r="DR35" s="715"/>
      <c r="DS35" s="715"/>
      <c r="DT35" s="715"/>
      <c r="DU35" s="715"/>
      <c r="DV35" s="716"/>
      <c r="DW35" s="684">
        <v>1.8</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128</v>
      </c>
      <c r="AE36" s="683"/>
      <c r="AF36" s="683"/>
      <c r="AG36" s="683"/>
      <c r="AH36" s="683"/>
      <c r="AI36" s="683"/>
      <c r="AJ36" s="683"/>
      <c r="AK36" s="683"/>
      <c r="AL36" s="684" t="s">
        <v>129</v>
      </c>
      <c r="AM36" s="685"/>
      <c r="AN36" s="685"/>
      <c r="AO36" s="686"/>
      <c r="AQ36" s="756" t="s">
        <v>328</v>
      </c>
      <c r="AR36" s="757"/>
      <c r="AS36" s="757"/>
      <c r="AT36" s="757"/>
      <c r="AU36" s="757"/>
      <c r="AV36" s="757"/>
      <c r="AW36" s="757"/>
      <c r="AX36" s="757"/>
      <c r="AY36" s="758"/>
      <c r="AZ36" s="679">
        <v>912402</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-130092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670087</v>
      </c>
      <c r="CS36" s="680"/>
      <c r="CT36" s="680"/>
      <c r="CU36" s="680"/>
      <c r="CV36" s="680"/>
      <c r="CW36" s="680"/>
      <c r="CX36" s="680"/>
      <c r="CY36" s="681"/>
      <c r="CZ36" s="684">
        <v>2.6</v>
      </c>
      <c r="DA36" s="713"/>
      <c r="DB36" s="713"/>
      <c r="DC36" s="717"/>
      <c r="DD36" s="688">
        <v>575672</v>
      </c>
      <c r="DE36" s="680"/>
      <c r="DF36" s="680"/>
      <c r="DG36" s="680"/>
      <c r="DH36" s="680"/>
      <c r="DI36" s="680"/>
      <c r="DJ36" s="680"/>
      <c r="DK36" s="681"/>
      <c r="DL36" s="688">
        <v>344396</v>
      </c>
      <c r="DM36" s="680"/>
      <c r="DN36" s="680"/>
      <c r="DO36" s="680"/>
      <c r="DP36" s="680"/>
      <c r="DQ36" s="680"/>
      <c r="DR36" s="680"/>
      <c r="DS36" s="680"/>
      <c r="DT36" s="680"/>
      <c r="DU36" s="680"/>
      <c r="DV36" s="681"/>
      <c r="DW36" s="684">
        <v>2.6</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832117</v>
      </c>
      <c r="S37" s="680"/>
      <c r="T37" s="680"/>
      <c r="U37" s="680"/>
      <c r="V37" s="680"/>
      <c r="W37" s="680"/>
      <c r="X37" s="680"/>
      <c r="Y37" s="681"/>
      <c r="Z37" s="682">
        <v>3.2</v>
      </c>
      <c r="AA37" s="682"/>
      <c r="AB37" s="682"/>
      <c r="AC37" s="682"/>
      <c r="AD37" s="683" t="s">
        <v>128</v>
      </c>
      <c r="AE37" s="683"/>
      <c r="AF37" s="683"/>
      <c r="AG37" s="683"/>
      <c r="AH37" s="683"/>
      <c r="AI37" s="683"/>
      <c r="AJ37" s="683"/>
      <c r="AK37" s="683"/>
      <c r="AL37" s="684" t="s">
        <v>129</v>
      </c>
      <c r="AM37" s="685"/>
      <c r="AN37" s="685"/>
      <c r="AO37" s="686"/>
      <c r="AQ37" s="756" t="s">
        <v>332</v>
      </c>
      <c r="AR37" s="757"/>
      <c r="AS37" s="757"/>
      <c r="AT37" s="757"/>
      <c r="AU37" s="757"/>
      <c r="AV37" s="757"/>
      <c r="AW37" s="757"/>
      <c r="AX37" s="757"/>
      <c r="AY37" s="758"/>
      <c r="AZ37" s="679">
        <v>17776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7704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32422</v>
      </c>
      <c r="CS37" s="715"/>
      <c r="CT37" s="715"/>
      <c r="CU37" s="715"/>
      <c r="CV37" s="715"/>
      <c r="CW37" s="715"/>
      <c r="CX37" s="715"/>
      <c r="CY37" s="716"/>
      <c r="CZ37" s="684">
        <v>0.1</v>
      </c>
      <c r="DA37" s="713"/>
      <c r="DB37" s="713"/>
      <c r="DC37" s="717"/>
      <c r="DD37" s="688">
        <v>32422</v>
      </c>
      <c r="DE37" s="715"/>
      <c r="DF37" s="715"/>
      <c r="DG37" s="715"/>
      <c r="DH37" s="715"/>
      <c r="DI37" s="715"/>
      <c r="DJ37" s="715"/>
      <c r="DK37" s="716"/>
      <c r="DL37" s="688">
        <v>32422</v>
      </c>
      <c r="DM37" s="715"/>
      <c r="DN37" s="715"/>
      <c r="DO37" s="715"/>
      <c r="DP37" s="715"/>
      <c r="DQ37" s="715"/>
      <c r="DR37" s="715"/>
      <c r="DS37" s="715"/>
      <c r="DT37" s="715"/>
      <c r="DU37" s="715"/>
      <c r="DV37" s="716"/>
      <c r="DW37" s="684">
        <v>0.2</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26055192</v>
      </c>
      <c r="S38" s="760"/>
      <c r="T38" s="760"/>
      <c r="U38" s="760"/>
      <c r="V38" s="760"/>
      <c r="W38" s="760"/>
      <c r="X38" s="760"/>
      <c r="Y38" s="761"/>
      <c r="Z38" s="762">
        <v>100</v>
      </c>
      <c r="AA38" s="762"/>
      <c r="AB38" s="762"/>
      <c r="AC38" s="762"/>
      <c r="AD38" s="763">
        <v>12506818</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10274</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12102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3482368</v>
      </c>
      <c r="CS38" s="680"/>
      <c r="CT38" s="680"/>
      <c r="CU38" s="680"/>
      <c r="CV38" s="680"/>
      <c r="CW38" s="680"/>
      <c r="CX38" s="680"/>
      <c r="CY38" s="681"/>
      <c r="CZ38" s="684">
        <v>13.6</v>
      </c>
      <c r="DA38" s="713"/>
      <c r="DB38" s="713"/>
      <c r="DC38" s="717"/>
      <c r="DD38" s="688">
        <v>3033696</v>
      </c>
      <c r="DE38" s="680"/>
      <c r="DF38" s="680"/>
      <c r="DG38" s="680"/>
      <c r="DH38" s="680"/>
      <c r="DI38" s="680"/>
      <c r="DJ38" s="680"/>
      <c r="DK38" s="681"/>
      <c r="DL38" s="688">
        <v>2631033</v>
      </c>
      <c r="DM38" s="680"/>
      <c r="DN38" s="680"/>
      <c r="DO38" s="680"/>
      <c r="DP38" s="680"/>
      <c r="DQ38" s="680"/>
      <c r="DR38" s="680"/>
      <c r="DS38" s="680"/>
      <c r="DT38" s="680"/>
      <c r="DU38" s="680"/>
      <c r="DV38" s="681"/>
      <c r="DW38" s="684">
        <v>19.7</v>
      </c>
      <c r="DX38" s="713"/>
      <c r="DY38" s="713"/>
      <c r="DZ38" s="713"/>
      <c r="EA38" s="713"/>
      <c r="EB38" s="713"/>
      <c r="EC38" s="714"/>
    </row>
    <row r="39" spans="2:133" ht="11.25" customHeight="1">
      <c r="AQ39" s="756" t="s">
        <v>339</v>
      </c>
      <c r="AR39" s="757"/>
      <c r="AS39" s="757"/>
      <c r="AT39" s="757"/>
      <c r="AU39" s="757"/>
      <c r="AV39" s="757"/>
      <c r="AW39" s="757"/>
      <c r="AX39" s="757"/>
      <c r="AY39" s="758"/>
      <c r="AZ39" s="679" t="s">
        <v>128</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594300</v>
      </c>
      <c r="CS39" s="715"/>
      <c r="CT39" s="715"/>
      <c r="CU39" s="715"/>
      <c r="CV39" s="715"/>
      <c r="CW39" s="715"/>
      <c r="CX39" s="715"/>
      <c r="CY39" s="716"/>
      <c r="CZ39" s="684">
        <v>2.2999999999999998</v>
      </c>
      <c r="DA39" s="713"/>
      <c r="DB39" s="713"/>
      <c r="DC39" s="717"/>
      <c r="DD39" s="688">
        <v>31156</v>
      </c>
      <c r="DE39" s="715"/>
      <c r="DF39" s="715"/>
      <c r="DG39" s="715"/>
      <c r="DH39" s="715"/>
      <c r="DI39" s="715"/>
      <c r="DJ39" s="715"/>
      <c r="DK39" s="716"/>
      <c r="DL39" s="688" t="s">
        <v>129</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343</v>
      </c>
      <c r="AR40" s="757"/>
      <c r="AS40" s="757"/>
      <c r="AT40" s="757"/>
      <c r="AU40" s="757"/>
      <c r="AV40" s="757"/>
      <c r="AW40" s="757"/>
      <c r="AX40" s="757"/>
      <c r="AY40" s="758"/>
      <c r="AZ40" s="679">
        <v>608101</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10000</v>
      </c>
      <c r="CS40" s="680"/>
      <c r="CT40" s="680"/>
      <c r="CU40" s="680"/>
      <c r="CV40" s="680"/>
      <c r="CW40" s="680"/>
      <c r="CX40" s="680"/>
      <c r="CY40" s="681"/>
      <c r="CZ40" s="684">
        <v>0</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346</v>
      </c>
      <c r="AR41" s="767"/>
      <c r="AS41" s="767"/>
      <c r="AT41" s="767"/>
      <c r="AU41" s="767"/>
      <c r="AV41" s="767"/>
      <c r="AW41" s="767"/>
      <c r="AX41" s="767"/>
      <c r="AY41" s="768"/>
      <c r="AZ41" s="759">
        <v>1944089</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350</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2128585</v>
      </c>
      <c r="CS42" s="680"/>
      <c r="CT42" s="680"/>
      <c r="CU42" s="680"/>
      <c r="CV42" s="680"/>
      <c r="CW42" s="680"/>
      <c r="CX42" s="680"/>
      <c r="CY42" s="681"/>
      <c r="CZ42" s="684">
        <v>8.3000000000000007</v>
      </c>
      <c r="DA42" s="685"/>
      <c r="DB42" s="685"/>
      <c r="DC42" s="780"/>
      <c r="DD42" s="688">
        <v>459429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91098</v>
      </c>
      <c r="CS43" s="715"/>
      <c r="CT43" s="715"/>
      <c r="CU43" s="715"/>
      <c r="CV43" s="715"/>
      <c r="CW43" s="715"/>
      <c r="CX43" s="715"/>
      <c r="CY43" s="716"/>
      <c r="CZ43" s="684">
        <v>0.4</v>
      </c>
      <c r="DA43" s="713"/>
      <c r="DB43" s="713"/>
      <c r="DC43" s="717"/>
      <c r="DD43" s="688">
        <v>82098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2010945</v>
      </c>
      <c r="CS44" s="680"/>
      <c r="CT44" s="680"/>
      <c r="CU44" s="680"/>
      <c r="CV44" s="680"/>
      <c r="CW44" s="680"/>
      <c r="CX44" s="680"/>
      <c r="CY44" s="681"/>
      <c r="CZ44" s="684">
        <v>7.9</v>
      </c>
      <c r="DA44" s="685"/>
      <c r="DB44" s="685"/>
      <c r="DC44" s="780"/>
      <c r="DD44" s="688">
        <v>414130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1216747</v>
      </c>
      <c r="CS45" s="715"/>
      <c r="CT45" s="715"/>
      <c r="CU45" s="715"/>
      <c r="CV45" s="715"/>
      <c r="CW45" s="715"/>
      <c r="CX45" s="715"/>
      <c r="CY45" s="716"/>
      <c r="CZ45" s="684">
        <v>4.8</v>
      </c>
      <c r="DA45" s="713"/>
      <c r="DB45" s="713"/>
      <c r="DC45" s="717"/>
      <c r="DD45" s="688">
        <v>125459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691751</v>
      </c>
      <c r="CS46" s="680"/>
      <c r="CT46" s="680"/>
      <c r="CU46" s="680"/>
      <c r="CV46" s="680"/>
      <c r="CW46" s="680"/>
      <c r="CX46" s="680"/>
      <c r="CY46" s="681"/>
      <c r="CZ46" s="684">
        <v>2.7</v>
      </c>
      <c r="DA46" s="685"/>
      <c r="DB46" s="685"/>
      <c r="DC46" s="780"/>
      <c r="DD46" s="688">
        <v>264624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117640</v>
      </c>
      <c r="CS47" s="715"/>
      <c r="CT47" s="715"/>
      <c r="CU47" s="715"/>
      <c r="CV47" s="715"/>
      <c r="CW47" s="715"/>
      <c r="CX47" s="715"/>
      <c r="CY47" s="716"/>
      <c r="CZ47" s="684">
        <v>0.5</v>
      </c>
      <c r="DA47" s="713"/>
      <c r="DB47" s="713"/>
      <c r="DC47" s="717"/>
      <c r="DD47" s="688">
        <v>45299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25604299</v>
      </c>
      <c r="CS49" s="749"/>
      <c r="CT49" s="749"/>
      <c r="CU49" s="749"/>
      <c r="CV49" s="749"/>
      <c r="CW49" s="749"/>
      <c r="CX49" s="749"/>
      <c r="CY49" s="781"/>
      <c r="CZ49" s="764">
        <v>100</v>
      </c>
      <c r="DA49" s="782"/>
      <c r="DB49" s="782"/>
      <c r="DC49" s="783"/>
      <c r="DD49" s="784">
        <v>14647945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KTCXTlFbQn360vAxul5nHm7dryMVRMcCz7gU9IEmxtcdhw14lAPtJnWd+FBT0PsUKBGhR7Sw+A9pkO0S/fH4Sw==" saltValue="I0ptbCopYdS3cdgVqQo6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26042</v>
      </c>
      <c r="R7" s="815"/>
      <c r="S7" s="815"/>
      <c r="T7" s="815"/>
      <c r="U7" s="815"/>
      <c r="V7" s="815">
        <v>25592</v>
      </c>
      <c r="W7" s="815"/>
      <c r="X7" s="815"/>
      <c r="Y7" s="815"/>
      <c r="Z7" s="815"/>
      <c r="AA7" s="815">
        <v>450</v>
      </c>
      <c r="AB7" s="815"/>
      <c r="AC7" s="815"/>
      <c r="AD7" s="815"/>
      <c r="AE7" s="816"/>
      <c r="AF7" s="817">
        <v>15</v>
      </c>
      <c r="AG7" s="818"/>
      <c r="AH7" s="818"/>
      <c r="AI7" s="818"/>
      <c r="AJ7" s="819"/>
      <c r="AK7" s="854">
        <v>39</v>
      </c>
      <c r="AL7" s="855"/>
      <c r="AM7" s="855"/>
      <c r="AN7" s="855"/>
      <c r="AO7" s="855"/>
      <c r="AP7" s="855">
        <v>20683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604</v>
      </c>
      <c r="BT7" s="859"/>
      <c r="BU7" s="859"/>
      <c r="BV7" s="859"/>
      <c r="BW7" s="859"/>
      <c r="BX7" s="859"/>
      <c r="BY7" s="859"/>
      <c r="BZ7" s="859"/>
      <c r="CA7" s="859"/>
      <c r="CB7" s="859"/>
      <c r="CC7" s="859"/>
      <c r="CD7" s="859"/>
      <c r="CE7" s="859"/>
      <c r="CF7" s="859"/>
      <c r="CG7" s="860"/>
      <c r="CH7" s="851">
        <v>22</v>
      </c>
      <c r="CI7" s="852"/>
      <c r="CJ7" s="852"/>
      <c r="CK7" s="852"/>
      <c r="CL7" s="853"/>
      <c r="CM7" s="851">
        <v>319</v>
      </c>
      <c r="CN7" s="852"/>
      <c r="CO7" s="852"/>
      <c r="CP7" s="852"/>
      <c r="CQ7" s="853"/>
      <c r="CR7" s="851">
        <v>6</v>
      </c>
      <c r="CS7" s="852"/>
      <c r="CT7" s="852"/>
      <c r="CU7" s="852"/>
      <c r="CV7" s="853"/>
      <c r="CW7" s="851">
        <v>1</v>
      </c>
      <c r="CX7" s="852"/>
      <c r="CY7" s="852"/>
      <c r="CZ7" s="852"/>
      <c r="DA7" s="853"/>
      <c r="DB7" s="851" t="s">
        <v>521</v>
      </c>
      <c r="DC7" s="852"/>
      <c r="DD7" s="852"/>
      <c r="DE7" s="852"/>
      <c r="DF7" s="853"/>
      <c r="DG7" s="851" t="s">
        <v>521</v>
      </c>
      <c r="DH7" s="852"/>
      <c r="DI7" s="852"/>
      <c r="DJ7" s="852"/>
      <c r="DK7" s="853"/>
      <c r="DL7" s="851" t="s">
        <v>521</v>
      </c>
      <c r="DM7" s="852"/>
      <c r="DN7" s="852"/>
      <c r="DO7" s="852"/>
      <c r="DP7" s="853"/>
      <c r="DQ7" s="851" t="s">
        <v>521</v>
      </c>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19</v>
      </c>
      <c r="R8" s="839"/>
      <c r="S8" s="839"/>
      <c r="T8" s="839"/>
      <c r="U8" s="839"/>
      <c r="V8" s="839">
        <v>19</v>
      </c>
      <c r="W8" s="839"/>
      <c r="X8" s="839"/>
      <c r="Y8" s="839"/>
      <c r="Z8" s="839"/>
      <c r="AA8" s="839">
        <v>1</v>
      </c>
      <c r="AB8" s="839"/>
      <c r="AC8" s="839"/>
      <c r="AD8" s="839"/>
      <c r="AE8" s="840"/>
      <c r="AF8" s="841">
        <v>1</v>
      </c>
      <c r="AG8" s="842"/>
      <c r="AH8" s="842"/>
      <c r="AI8" s="842"/>
      <c r="AJ8" s="843"/>
      <c r="AK8" s="844">
        <v>3</v>
      </c>
      <c r="AL8" s="845"/>
      <c r="AM8" s="845"/>
      <c r="AN8" s="845"/>
      <c r="AO8" s="845"/>
      <c r="AP8" s="845">
        <v>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605</v>
      </c>
      <c r="BT8" s="849"/>
      <c r="BU8" s="849"/>
      <c r="BV8" s="849"/>
      <c r="BW8" s="849"/>
      <c r="BX8" s="849"/>
      <c r="BY8" s="849"/>
      <c r="BZ8" s="849"/>
      <c r="CA8" s="849"/>
      <c r="CB8" s="849"/>
      <c r="CC8" s="849"/>
      <c r="CD8" s="849"/>
      <c r="CE8" s="849"/>
      <c r="CF8" s="849"/>
      <c r="CG8" s="850"/>
      <c r="CH8" s="861">
        <v>-5</v>
      </c>
      <c r="CI8" s="862"/>
      <c r="CJ8" s="862"/>
      <c r="CK8" s="862"/>
      <c r="CL8" s="863"/>
      <c r="CM8" s="861">
        <v>130</v>
      </c>
      <c r="CN8" s="862"/>
      <c r="CO8" s="862"/>
      <c r="CP8" s="862"/>
      <c r="CQ8" s="863"/>
      <c r="CR8" s="861">
        <v>112</v>
      </c>
      <c r="CS8" s="862"/>
      <c r="CT8" s="862"/>
      <c r="CU8" s="862"/>
      <c r="CV8" s="863"/>
      <c r="CW8" s="861" t="s">
        <v>610</v>
      </c>
      <c r="CX8" s="862"/>
      <c r="CY8" s="862"/>
      <c r="CZ8" s="862"/>
      <c r="DA8" s="863"/>
      <c r="DB8" s="861" t="s">
        <v>521</v>
      </c>
      <c r="DC8" s="862"/>
      <c r="DD8" s="862"/>
      <c r="DE8" s="862"/>
      <c r="DF8" s="863"/>
      <c r="DG8" s="861" t="s">
        <v>521</v>
      </c>
      <c r="DH8" s="862"/>
      <c r="DI8" s="862"/>
      <c r="DJ8" s="862"/>
      <c r="DK8" s="863"/>
      <c r="DL8" s="861" t="s">
        <v>521</v>
      </c>
      <c r="DM8" s="862"/>
      <c r="DN8" s="862"/>
      <c r="DO8" s="862"/>
      <c r="DP8" s="863"/>
      <c r="DQ8" s="861" t="s">
        <v>521</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606</v>
      </c>
      <c r="BT9" s="849"/>
      <c r="BU9" s="849"/>
      <c r="BV9" s="849"/>
      <c r="BW9" s="849"/>
      <c r="BX9" s="849"/>
      <c r="BY9" s="849"/>
      <c r="BZ9" s="849"/>
      <c r="CA9" s="849"/>
      <c r="CB9" s="849"/>
      <c r="CC9" s="849"/>
      <c r="CD9" s="849"/>
      <c r="CE9" s="849"/>
      <c r="CF9" s="849"/>
      <c r="CG9" s="850"/>
      <c r="CH9" s="861">
        <v>-3.6999999999999998E-2</v>
      </c>
      <c r="CI9" s="862"/>
      <c r="CJ9" s="862"/>
      <c r="CK9" s="862"/>
      <c r="CL9" s="863"/>
      <c r="CM9" s="861">
        <v>9</v>
      </c>
      <c r="CN9" s="862"/>
      <c r="CO9" s="862"/>
      <c r="CP9" s="862"/>
      <c r="CQ9" s="863"/>
      <c r="CR9" s="861">
        <v>5</v>
      </c>
      <c r="CS9" s="862"/>
      <c r="CT9" s="862"/>
      <c r="CU9" s="862"/>
      <c r="CV9" s="863"/>
      <c r="CW9" s="861" t="s">
        <v>521</v>
      </c>
      <c r="CX9" s="862"/>
      <c r="CY9" s="862"/>
      <c r="CZ9" s="862"/>
      <c r="DA9" s="863"/>
      <c r="DB9" s="861" t="s">
        <v>521</v>
      </c>
      <c r="DC9" s="862"/>
      <c r="DD9" s="862"/>
      <c r="DE9" s="862"/>
      <c r="DF9" s="863"/>
      <c r="DG9" s="861" t="s">
        <v>521</v>
      </c>
      <c r="DH9" s="862"/>
      <c r="DI9" s="862"/>
      <c r="DJ9" s="862"/>
      <c r="DK9" s="863"/>
      <c r="DL9" s="861" t="s">
        <v>521</v>
      </c>
      <c r="DM9" s="862"/>
      <c r="DN9" s="862"/>
      <c r="DO9" s="862"/>
      <c r="DP9" s="863"/>
      <c r="DQ9" s="861" t="s">
        <v>521</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607</v>
      </c>
      <c r="BS10" s="848" t="s">
        <v>608</v>
      </c>
      <c r="BT10" s="849"/>
      <c r="BU10" s="849"/>
      <c r="BV10" s="849"/>
      <c r="BW10" s="849"/>
      <c r="BX10" s="849"/>
      <c r="BY10" s="849"/>
      <c r="BZ10" s="849"/>
      <c r="CA10" s="849"/>
      <c r="CB10" s="849"/>
      <c r="CC10" s="849"/>
      <c r="CD10" s="849"/>
      <c r="CE10" s="849"/>
      <c r="CF10" s="849"/>
      <c r="CG10" s="850"/>
      <c r="CH10" s="861">
        <v>0</v>
      </c>
      <c r="CI10" s="862"/>
      <c r="CJ10" s="862"/>
      <c r="CK10" s="862"/>
      <c r="CL10" s="863"/>
      <c r="CM10" s="861">
        <v>74</v>
      </c>
      <c r="CN10" s="862"/>
      <c r="CO10" s="862"/>
      <c r="CP10" s="862"/>
      <c r="CQ10" s="863"/>
      <c r="CR10" s="861">
        <v>5</v>
      </c>
      <c r="CS10" s="862"/>
      <c r="CT10" s="862"/>
      <c r="CU10" s="862"/>
      <c r="CV10" s="863"/>
      <c r="CW10" s="861" t="s">
        <v>521</v>
      </c>
      <c r="CX10" s="862"/>
      <c r="CY10" s="862"/>
      <c r="CZ10" s="862"/>
      <c r="DA10" s="863"/>
      <c r="DB10" s="861">
        <v>402</v>
      </c>
      <c r="DC10" s="862"/>
      <c r="DD10" s="862"/>
      <c r="DE10" s="862"/>
      <c r="DF10" s="863"/>
      <c r="DG10" s="861" t="s">
        <v>610</v>
      </c>
      <c r="DH10" s="862"/>
      <c r="DI10" s="862"/>
      <c r="DJ10" s="862"/>
      <c r="DK10" s="863"/>
      <c r="DL10" s="861" t="s">
        <v>521</v>
      </c>
      <c r="DM10" s="862"/>
      <c r="DN10" s="862"/>
      <c r="DO10" s="862"/>
      <c r="DP10" s="863"/>
      <c r="DQ10" s="861" t="s">
        <v>521</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609</v>
      </c>
      <c r="BT11" s="849"/>
      <c r="BU11" s="849"/>
      <c r="BV11" s="849"/>
      <c r="BW11" s="849"/>
      <c r="BX11" s="849"/>
      <c r="BY11" s="849"/>
      <c r="BZ11" s="849"/>
      <c r="CA11" s="849"/>
      <c r="CB11" s="849"/>
      <c r="CC11" s="849"/>
      <c r="CD11" s="849"/>
      <c r="CE11" s="849"/>
      <c r="CF11" s="849"/>
      <c r="CG11" s="850"/>
      <c r="CH11" s="861">
        <v>-3</v>
      </c>
      <c r="CI11" s="862"/>
      <c r="CJ11" s="862"/>
      <c r="CK11" s="862"/>
      <c r="CL11" s="863"/>
      <c r="CM11" s="861">
        <v>494</v>
      </c>
      <c r="CN11" s="862"/>
      <c r="CO11" s="862"/>
      <c r="CP11" s="862"/>
      <c r="CQ11" s="863"/>
      <c r="CR11" s="861">
        <v>57</v>
      </c>
      <c r="CS11" s="862"/>
      <c r="CT11" s="862"/>
      <c r="CU11" s="862"/>
      <c r="CV11" s="863"/>
      <c r="CW11" s="861" t="s">
        <v>521</v>
      </c>
      <c r="CX11" s="862"/>
      <c r="CY11" s="862"/>
      <c r="CZ11" s="862"/>
      <c r="DA11" s="863"/>
      <c r="DB11" s="861" t="s">
        <v>610</v>
      </c>
      <c r="DC11" s="862"/>
      <c r="DD11" s="862"/>
      <c r="DE11" s="862"/>
      <c r="DF11" s="863"/>
      <c r="DG11" s="861" t="s">
        <v>610</v>
      </c>
      <c r="DH11" s="862"/>
      <c r="DI11" s="862"/>
      <c r="DJ11" s="862"/>
      <c r="DK11" s="863"/>
      <c r="DL11" s="861" t="s">
        <v>521</v>
      </c>
      <c r="DM11" s="862"/>
      <c r="DN11" s="862"/>
      <c r="DO11" s="862"/>
      <c r="DP11" s="863"/>
      <c r="DQ11" s="861" t="s">
        <v>521</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385</v>
      </c>
      <c r="B23" s="870" t="s">
        <v>386</v>
      </c>
      <c r="C23" s="871"/>
      <c r="D23" s="871"/>
      <c r="E23" s="871"/>
      <c r="F23" s="871"/>
      <c r="G23" s="871"/>
      <c r="H23" s="871"/>
      <c r="I23" s="871"/>
      <c r="J23" s="871"/>
      <c r="K23" s="871"/>
      <c r="L23" s="871"/>
      <c r="M23" s="871"/>
      <c r="N23" s="871"/>
      <c r="O23" s="871"/>
      <c r="P23" s="872"/>
      <c r="Q23" s="873">
        <v>26055</v>
      </c>
      <c r="R23" s="874"/>
      <c r="S23" s="874"/>
      <c r="T23" s="874"/>
      <c r="U23" s="874"/>
      <c r="V23" s="874">
        <v>25604</v>
      </c>
      <c r="W23" s="874"/>
      <c r="X23" s="874"/>
      <c r="Y23" s="874"/>
      <c r="Z23" s="874"/>
      <c r="AA23" s="874">
        <v>451</v>
      </c>
      <c r="AB23" s="874"/>
      <c r="AC23" s="874"/>
      <c r="AD23" s="874"/>
      <c r="AE23" s="875"/>
      <c r="AF23" s="876">
        <v>16</v>
      </c>
      <c r="AG23" s="874"/>
      <c r="AH23" s="874"/>
      <c r="AI23" s="874"/>
      <c r="AJ23" s="877"/>
      <c r="AK23" s="878"/>
      <c r="AL23" s="879"/>
      <c r="AM23" s="879"/>
      <c r="AN23" s="879"/>
      <c r="AO23" s="879"/>
      <c r="AP23" s="874">
        <v>20691</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5976</v>
      </c>
      <c r="R28" s="903"/>
      <c r="S28" s="903"/>
      <c r="T28" s="903"/>
      <c r="U28" s="903"/>
      <c r="V28" s="903">
        <v>6011</v>
      </c>
      <c r="W28" s="903"/>
      <c r="X28" s="903"/>
      <c r="Y28" s="903"/>
      <c r="Z28" s="903"/>
      <c r="AA28" s="903">
        <v>-36</v>
      </c>
      <c r="AB28" s="903"/>
      <c r="AC28" s="903"/>
      <c r="AD28" s="903"/>
      <c r="AE28" s="904"/>
      <c r="AF28" s="905">
        <v>-36</v>
      </c>
      <c r="AG28" s="903"/>
      <c r="AH28" s="903"/>
      <c r="AI28" s="903"/>
      <c r="AJ28" s="906"/>
      <c r="AK28" s="907">
        <v>608</v>
      </c>
      <c r="AL28" s="898"/>
      <c r="AM28" s="898"/>
      <c r="AN28" s="898"/>
      <c r="AO28" s="898"/>
      <c r="AP28" s="898" t="s">
        <v>599</v>
      </c>
      <c r="AQ28" s="898"/>
      <c r="AR28" s="898"/>
      <c r="AS28" s="898"/>
      <c r="AT28" s="898"/>
      <c r="AU28" s="898" t="s">
        <v>601</v>
      </c>
      <c r="AV28" s="898"/>
      <c r="AW28" s="898"/>
      <c r="AX28" s="898"/>
      <c r="AY28" s="898"/>
      <c r="AZ28" s="899" t="s">
        <v>600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6333</v>
      </c>
      <c r="R29" s="839"/>
      <c r="S29" s="839"/>
      <c r="T29" s="839"/>
      <c r="U29" s="839"/>
      <c r="V29" s="839">
        <v>6213</v>
      </c>
      <c r="W29" s="839"/>
      <c r="X29" s="839"/>
      <c r="Y29" s="839"/>
      <c r="Z29" s="839"/>
      <c r="AA29" s="839">
        <v>120</v>
      </c>
      <c r="AB29" s="839"/>
      <c r="AC29" s="839"/>
      <c r="AD29" s="839"/>
      <c r="AE29" s="840"/>
      <c r="AF29" s="841">
        <v>120</v>
      </c>
      <c r="AG29" s="842"/>
      <c r="AH29" s="842"/>
      <c r="AI29" s="842"/>
      <c r="AJ29" s="843"/>
      <c r="AK29" s="910">
        <v>907</v>
      </c>
      <c r="AL29" s="911"/>
      <c r="AM29" s="911"/>
      <c r="AN29" s="911"/>
      <c r="AO29" s="911"/>
      <c r="AP29" s="911" t="s">
        <v>599</v>
      </c>
      <c r="AQ29" s="911"/>
      <c r="AR29" s="911"/>
      <c r="AS29" s="911"/>
      <c r="AT29" s="911"/>
      <c r="AU29" s="911" t="s">
        <v>602</v>
      </c>
      <c r="AV29" s="911"/>
      <c r="AW29" s="911"/>
      <c r="AX29" s="911"/>
      <c r="AY29" s="911"/>
      <c r="AZ29" s="912" t="s">
        <v>599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40</v>
      </c>
      <c r="R30" s="839"/>
      <c r="S30" s="839"/>
      <c r="T30" s="839"/>
      <c r="U30" s="839"/>
      <c r="V30" s="839">
        <v>39</v>
      </c>
      <c r="W30" s="839"/>
      <c r="X30" s="839"/>
      <c r="Y30" s="839"/>
      <c r="Z30" s="839"/>
      <c r="AA30" s="839">
        <v>1</v>
      </c>
      <c r="AB30" s="839"/>
      <c r="AC30" s="839"/>
      <c r="AD30" s="839"/>
      <c r="AE30" s="840"/>
      <c r="AF30" s="841">
        <v>1</v>
      </c>
      <c r="AG30" s="842"/>
      <c r="AH30" s="842"/>
      <c r="AI30" s="842"/>
      <c r="AJ30" s="843"/>
      <c r="AK30" s="910" t="s">
        <v>599</v>
      </c>
      <c r="AL30" s="911"/>
      <c r="AM30" s="911"/>
      <c r="AN30" s="911"/>
      <c r="AO30" s="911"/>
      <c r="AP30" s="911" t="s">
        <v>600</v>
      </c>
      <c r="AQ30" s="911"/>
      <c r="AR30" s="911"/>
      <c r="AS30" s="911"/>
      <c r="AT30" s="911"/>
      <c r="AU30" s="911" t="s">
        <v>599</v>
      </c>
      <c r="AV30" s="911"/>
      <c r="AW30" s="911"/>
      <c r="AX30" s="911"/>
      <c r="AY30" s="911"/>
      <c r="AZ30" s="912" t="s">
        <v>599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946</v>
      </c>
      <c r="R31" s="839"/>
      <c r="S31" s="839"/>
      <c r="T31" s="839"/>
      <c r="U31" s="839"/>
      <c r="V31" s="839">
        <v>922</v>
      </c>
      <c r="W31" s="839"/>
      <c r="X31" s="839"/>
      <c r="Y31" s="839"/>
      <c r="Z31" s="839"/>
      <c r="AA31" s="839">
        <v>24</v>
      </c>
      <c r="AB31" s="839"/>
      <c r="AC31" s="839"/>
      <c r="AD31" s="839"/>
      <c r="AE31" s="840"/>
      <c r="AF31" s="841">
        <v>24</v>
      </c>
      <c r="AG31" s="842"/>
      <c r="AH31" s="842"/>
      <c r="AI31" s="842"/>
      <c r="AJ31" s="843"/>
      <c r="AK31" s="910">
        <v>259</v>
      </c>
      <c r="AL31" s="911"/>
      <c r="AM31" s="911"/>
      <c r="AN31" s="911"/>
      <c r="AO31" s="911"/>
      <c r="AP31" s="911" t="s">
        <v>599</v>
      </c>
      <c r="AQ31" s="911"/>
      <c r="AR31" s="911"/>
      <c r="AS31" s="911"/>
      <c r="AT31" s="911"/>
      <c r="AU31" s="911" t="s">
        <v>599</v>
      </c>
      <c r="AV31" s="911"/>
      <c r="AW31" s="911"/>
      <c r="AX31" s="911"/>
      <c r="AY31" s="911"/>
      <c r="AZ31" s="912" t="s">
        <v>599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1582</v>
      </c>
      <c r="R32" s="839"/>
      <c r="S32" s="839"/>
      <c r="T32" s="839"/>
      <c r="U32" s="839"/>
      <c r="V32" s="839">
        <v>1578</v>
      </c>
      <c r="W32" s="839"/>
      <c r="X32" s="839"/>
      <c r="Y32" s="839"/>
      <c r="Z32" s="839"/>
      <c r="AA32" s="839">
        <v>4</v>
      </c>
      <c r="AB32" s="839"/>
      <c r="AC32" s="839"/>
      <c r="AD32" s="839"/>
      <c r="AE32" s="840"/>
      <c r="AF32" s="841">
        <v>1858</v>
      </c>
      <c r="AG32" s="842"/>
      <c r="AH32" s="842"/>
      <c r="AI32" s="842"/>
      <c r="AJ32" s="843"/>
      <c r="AK32" s="910">
        <v>10</v>
      </c>
      <c r="AL32" s="911"/>
      <c r="AM32" s="911"/>
      <c r="AN32" s="911"/>
      <c r="AO32" s="911"/>
      <c r="AP32" s="911">
        <v>7255</v>
      </c>
      <c r="AQ32" s="911"/>
      <c r="AR32" s="911"/>
      <c r="AS32" s="911"/>
      <c r="AT32" s="911"/>
      <c r="AU32" s="911">
        <v>44</v>
      </c>
      <c r="AV32" s="911"/>
      <c r="AW32" s="911"/>
      <c r="AX32" s="911"/>
      <c r="AY32" s="911"/>
      <c r="AZ32" s="912" t="s">
        <v>603</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2221</v>
      </c>
      <c r="R33" s="839"/>
      <c r="S33" s="839"/>
      <c r="T33" s="839"/>
      <c r="U33" s="839"/>
      <c r="V33" s="839">
        <v>2043</v>
      </c>
      <c r="W33" s="839"/>
      <c r="X33" s="839"/>
      <c r="Y33" s="839"/>
      <c r="Z33" s="839"/>
      <c r="AA33" s="839">
        <v>178</v>
      </c>
      <c r="AB33" s="839"/>
      <c r="AC33" s="839"/>
      <c r="AD33" s="839"/>
      <c r="AE33" s="840"/>
      <c r="AF33" s="841">
        <v>178</v>
      </c>
      <c r="AG33" s="842"/>
      <c r="AH33" s="842"/>
      <c r="AI33" s="842"/>
      <c r="AJ33" s="843"/>
      <c r="AK33" s="910">
        <v>830</v>
      </c>
      <c r="AL33" s="911"/>
      <c r="AM33" s="911"/>
      <c r="AN33" s="911"/>
      <c r="AO33" s="911"/>
      <c r="AP33" s="911">
        <v>11719</v>
      </c>
      <c r="AQ33" s="911"/>
      <c r="AR33" s="911"/>
      <c r="AS33" s="911"/>
      <c r="AT33" s="911"/>
      <c r="AU33" s="911">
        <v>11074</v>
      </c>
      <c r="AV33" s="911"/>
      <c r="AW33" s="911"/>
      <c r="AX33" s="911"/>
      <c r="AY33" s="911"/>
      <c r="AZ33" s="912" t="s">
        <v>603</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406</v>
      </c>
      <c r="C34" s="836"/>
      <c r="D34" s="836"/>
      <c r="E34" s="836"/>
      <c r="F34" s="836"/>
      <c r="G34" s="836"/>
      <c r="H34" s="836"/>
      <c r="I34" s="836"/>
      <c r="J34" s="836"/>
      <c r="K34" s="836"/>
      <c r="L34" s="836"/>
      <c r="M34" s="836"/>
      <c r="N34" s="836"/>
      <c r="O34" s="836"/>
      <c r="P34" s="837"/>
      <c r="Q34" s="838">
        <v>122</v>
      </c>
      <c r="R34" s="839"/>
      <c r="S34" s="839"/>
      <c r="T34" s="839"/>
      <c r="U34" s="839"/>
      <c r="V34" s="839">
        <v>109</v>
      </c>
      <c r="W34" s="839"/>
      <c r="X34" s="839"/>
      <c r="Y34" s="839"/>
      <c r="Z34" s="839"/>
      <c r="AA34" s="839">
        <v>13</v>
      </c>
      <c r="AB34" s="839"/>
      <c r="AC34" s="839"/>
      <c r="AD34" s="839"/>
      <c r="AE34" s="840"/>
      <c r="AF34" s="841">
        <v>13</v>
      </c>
      <c r="AG34" s="842"/>
      <c r="AH34" s="842"/>
      <c r="AI34" s="842"/>
      <c r="AJ34" s="843"/>
      <c r="AK34" s="910">
        <v>83</v>
      </c>
      <c r="AL34" s="911"/>
      <c r="AM34" s="911"/>
      <c r="AN34" s="911"/>
      <c r="AO34" s="911"/>
      <c r="AP34" s="911">
        <v>606</v>
      </c>
      <c r="AQ34" s="911"/>
      <c r="AR34" s="911"/>
      <c r="AS34" s="911"/>
      <c r="AT34" s="911"/>
      <c r="AU34" s="911">
        <v>577</v>
      </c>
      <c r="AV34" s="911"/>
      <c r="AW34" s="911"/>
      <c r="AX34" s="911"/>
      <c r="AY34" s="911"/>
      <c r="AZ34" s="912" t="s">
        <v>603</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408</v>
      </c>
      <c r="C35" s="836"/>
      <c r="D35" s="836"/>
      <c r="E35" s="836"/>
      <c r="F35" s="836"/>
      <c r="G35" s="836"/>
      <c r="H35" s="836"/>
      <c r="I35" s="836"/>
      <c r="J35" s="836"/>
      <c r="K35" s="836"/>
      <c r="L35" s="836"/>
      <c r="M35" s="836"/>
      <c r="N35" s="836"/>
      <c r="O35" s="836"/>
      <c r="P35" s="837"/>
      <c r="Q35" s="838">
        <v>18</v>
      </c>
      <c r="R35" s="839"/>
      <c r="S35" s="839"/>
      <c r="T35" s="839"/>
      <c r="U35" s="839"/>
      <c r="V35" s="839">
        <v>18</v>
      </c>
      <c r="W35" s="839"/>
      <c r="X35" s="839"/>
      <c r="Y35" s="839"/>
      <c r="Z35" s="839"/>
      <c r="AA35" s="839" t="s">
        <v>603</v>
      </c>
      <c r="AB35" s="839"/>
      <c r="AC35" s="839"/>
      <c r="AD35" s="839"/>
      <c r="AE35" s="840"/>
      <c r="AF35" s="841" t="s">
        <v>409</v>
      </c>
      <c r="AG35" s="842"/>
      <c r="AH35" s="842"/>
      <c r="AI35" s="842"/>
      <c r="AJ35" s="843"/>
      <c r="AK35" s="910">
        <v>18</v>
      </c>
      <c r="AL35" s="911"/>
      <c r="AM35" s="911"/>
      <c r="AN35" s="911"/>
      <c r="AO35" s="911"/>
      <c r="AP35" s="911">
        <v>178</v>
      </c>
      <c r="AQ35" s="911"/>
      <c r="AR35" s="911"/>
      <c r="AS35" s="911"/>
      <c r="AT35" s="911"/>
      <c r="AU35" s="911">
        <v>178</v>
      </c>
      <c r="AV35" s="911"/>
      <c r="AW35" s="911"/>
      <c r="AX35" s="911"/>
      <c r="AY35" s="911"/>
      <c r="AZ35" s="912" t="s">
        <v>603</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385</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2159</v>
      </c>
      <c r="AG63" s="922"/>
      <c r="AH63" s="922"/>
      <c r="AI63" s="922"/>
      <c r="AJ63" s="923"/>
      <c r="AK63" s="924"/>
      <c r="AL63" s="919"/>
      <c r="AM63" s="919"/>
      <c r="AN63" s="919"/>
      <c r="AO63" s="919"/>
      <c r="AP63" s="922">
        <v>19758</v>
      </c>
      <c r="AQ63" s="922"/>
      <c r="AR63" s="922"/>
      <c r="AS63" s="922"/>
      <c r="AT63" s="922"/>
      <c r="AU63" s="922">
        <v>11873</v>
      </c>
      <c r="AV63" s="922"/>
      <c r="AW63" s="922"/>
      <c r="AX63" s="922"/>
      <c r="AY63" s="922"/>
      <c r="AZ63" s="926"/>
      <c r="BA63" s="926"/>
      <c r="BB63" s="926"/>
      <c r="BC63" s="926"/>
      <c r="BD63" s="926"/>
      <c r="BE63" s="927"/>
      <c r="BF63" s="927"/>
      <c r="BG63" s="927"/>
      <c r="BH63" s="927"/>
      <c r="BI63" s="928"/>
      <c r="BJ63" s="929" t="s">
        <v>387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591</v>
      </c>
      <c r="C68" s="950"/>
      <c r="D68" s="950"/>
      <c r="E68" s="950"/>
      <c r="F68" s="950"/>
      <c r="G68" s="950"/>
      <c r="H68" s="950"/>
      <c r="I68" s="950"/>
      <c r="J68" s="950"/>
      <c r="K68" s="950"/>
      <c r="L68" s="950"/>
      <c r="M68" s="950"/>
      <c r="N68" s="950"/>
      <c r="O68" s="950"/>
      <c r="P68" s="951"/>
      <c r="Q68" s="952">
        <v>39</v>
      </c>
      <c r="R68" s="946"/>
      <c r="S68" s="946"/>
      <c r="T68" s="946"/>
      <c r="U68" s="946"/>
      <c r="V68" s="946">
        <v>34</v>
      </c>
      <c r="W68" s="946"/>
      <c r="X68" s="946"/>
      <c r="Y68" s="946"/>
      <c r="Z68" s="946"/>
      <c r="AA68" s="946">
        <v>4</v>
      </c>
      <c r="AB68" s="946"/>
      <c r="AC68" s="946"/>
      <c r="AD68" s="946"/>
      <c r="AE68" s="946"/>
      <c r="AF68" s="946">
        <v>4</v>
      </c>
      <c r="AG68" s="946"/>
      <c r="AH68" s="946"/>
      <c r="AI68" s="946"/>
      <c r="AJ68" s="946"/>
      <c r="AK68" s="946" t="s">
        <v>599</v>
      </c>
      <c r="AL68" s="946"/>
      <c r="AM68" s="946"/>
      <c r="AN68" s="946"/>
      <c r="AO68" s="946"/>
      <c r="AP68" s="946" t="s">
        <v>599</v>
      </c>
      <c r="AQ68" s="946"/>
      <c r="AR68" s="946"/>
      <c r="AS68" s="946"/>
      <c r="AT68" s="946"/>
      <c r="AU68" s="946" t="s">
        <v>599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592</v>
      </c>
      <c r="C69" s="954"/>
      <c r="D69" s="954"/>
      <c r="E69" s="954"/>
      <c r="F69" s="954"/>
      <c r="G69" s="954"/>
      <c r="H69" s="954"/>
      <c r="I69" s="954"/>
      <c r="J69" s="954"/>
      <c r="K69" s="954"/>
      <c r="L69" s="954"/>
      <c r="M69" s="954"/>
      <c r="N69" s="954"/>
      <c r="O69" s="954"/>
      <c r="P69" s="955"/>
      <c r="Q69" s="956">
        <v>7</v>
      </c>
      <c r="R69" s="911"/>
      <c r="S69" s="911"/>
      <c r="T69" s="911"/>
      <c r="U69" s="911"/>
      <c r="V69" s="911">
        <v>6</v>
      </c>
      <c r="W69" s="911"/>
      <c r="X69" s="911"/>
      <c r="Y69" s="911"/>
      <c r="Z69" s="911"/>
      <c r="AA69" s="911">
        <v>1</v>
      </c>
      <c r="AB69" s="911"/>
      <c r="AC69" s="911"/>
      <c r="AD69" s="911"/>
      <c r="AE69" s="911"/>
      <c r="AF69" s="911">
        <v>1</v>
      </c>
      <c r="AG69" s="911"/>
      <c r="AH69" s="911"/>
      <c r="AI69" s="911"/>
      <c r="AJ69" s="911"/>
      <c r="AK69" s="911" t="s">
        <v>599</v>
      </c>
      <c r="AL69" s="911"/>
      <c r="AM69" s="911"/>
      <c r="AN69" s="911"/>
      <c r="AO69" s="911"/>
      <c r="AP69" s="911" t="s">
        <v>599</v>
      </c>
      <c r="AQ69" s="911"/>
      <c r="AR69" s="911"/>
      <c r="AS69" s="911"/>
      <c r="AT69" s="911"/>
      <c r="AU69" s="911" t="s">
        <v>599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593</v>
      </c>
      <c r="C70" s="954"/>
      <c r="D70" s="954"/>
      <c r="E70" s="954"/>
      <c r="F70" s="954"/>
      <c r="G70" s="954"/>
      <c r="H70" s="954"/>
      <c r="I70" s="954"/>
      <c r="J70" s="954"/>
      <c r="K70" s="954"/>
      <c r="L70" s="954"/>
      <c r="M70" s="954"/>
      <c r="N70" s="954"/>
      <c r="O70" s="954"/>
      <c r="P70" s="955"/>
      <c r="Q70" s="956">
        <v>61</v>
      </c>
      <c r="R70" s="911"/>
      <c r="S70" s="911"/>
      <c r="T70" s="911"/>
      <c r="U70" s="911"/>
      <c r="V70" s="911">
        <v>35</v>
      </c>
      <c r="W70" s="911"/>
      <c r="X70" s="911"/>
      <c r="Y70" s="911"/>
      <c r="Z70" s="911"/>
      <c r="AA70" s="911">
        <v>26</v>
      </c>
      <c r="AB70" s="911"/>
      <c r="AC70" s="911"/>
      <c r="AD70" s="911"/>
      <c r="AE70" s="911"/>
      <c r="AF70" s="911">
        <v>26</v>
      </c>
      <c r="AG70" s="911"/>
      <c r="AH70" s="911"/>
      <c r="AI70" s="911"/>
      <c r="AJ70" s="911"/>
      <c r="AK70" s="911" t="s">
        <v>600</v>
      </c>
      <c r="AL70" s="911"/>
      <c r="AM70" s="911"/>
      <c r="AN70" s="911"/>
      <c r="AO70" s="911"/>
      <c r="AP70" s="911" t="s">
        <v>599</v>
      </c>
      <c r="AQ70" s="911"/>
      <c r="AR70" s="911"/>
      <c r="AS70" s="911"/>
      <c r="AT70" s="911"/>
      <c r="AU70" s="911" t="s">
        <v>599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594</v>
      </c>
      <c r="C71" s="954"/>
      <c r="D71" s="954"/>
      <c r="E71" s="954"/>
      <c r="F71" s="954"/>
      <c r="G71" s="954"/>
      <c r="H71" s="954"/>
      <c r="I71" s="954"/>
      <c r="J71" s="954"/>
      <c r="K71" s="954"/>
      <c r="L71" s="954"/>
      <c r="M71" s="954"/>
      <c r="N71" s="954"/>
      <c r="O71" s="954"/>
      <c r="P71" s="955"/>
      <c r="Q71" s="956">
        <v>967</v>
      </c>
      <c r="R71" s="911"/>
      <c r="S71" s="911"/>
      <c r="T71" s="911"/>
      <c r="U71" s="911"/>
      <c r="V71" s="911">
        <v>929</v>
      </c>
      <c r="W71" s="911"/>
      <c r="X71" s="911"/>
      <c r="Y71" s="911"/>
      <c r="Z71" s="911"/>
      <c r="AA71" s="911">
        <v>38</v>
      </c>
      <c r="AB71" s="911"/>
      <c r="AC71" s="911"/>
      <c r="AD71" s="911"/>
      <c r="AE71" s="911"/>
      <c r="AF71" s="911">
        <v>38</v>
      </c>
      <c r="AG71" s="911"/>
      <c r="AH71" s="911"/>
      <c r="AI71" s="911"/>
      <c r="AJ71" s="911"/>
      <c r="AK71" s="911">
        <v>25</v>
      </c>
      <c r="AL71" s="911"/>
      <c r="AM71" s="911"/>
      <c r="AN71" s="911"/>
      <c r="AO71" s="911"/>
      <c r="AP71" s="911">
        <v>66</v>
      </c>
      <c r="AQ71" s="911"/>
      <c r="AR71" s="911"/>
      <c r="AS71" s="911"/>
      <c r="AT71" s="911"/>
      <c r="AU71" s="911" t="s">
        <v>599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595</v>
      </c>
      <c r="C72" s="954"/>
      <c r="D72" s="954"/>
      <c r="E72" s="954"/>
      <c r="F72" s="954"/>
      <c r="G72" s="954"/>
      <c r="H72" s="954"/>
      <c r="I72" s="954"/>
      <c r="J72" s="954"/>
      <c r="K72" s="954"/>
      <c r="L72" s="954"/>
      <c r="M72" s="954"/>
      <c r="N72" s="954"/>
      <c r="O72" s="954"/>
      <c r="P72" s="955"/>
      <c r="Q72" s="956">
        <v>291</v>
      </c>
      <c r="R72" s="911"/>
      <c r="S72" s="911"/>
      <c r="T72" s="911"/>
      <c r="U72" s="911"/>
      <c r="V72" s="911">
        <v>277</v>
      </c>
      <c r="W72" s="911"/>
      <c r="X72" s="911"/>
      <c r="Y72" s="911"/>
      <c r="Z72" s="911"/>
      <c r="AA72" s="911">
        <v>13</v>
      </c>
      <c r="AB72" s="911"/>
      <c r="AC72" s="911"/>
      <c r="AD72" s="911"/>
      <c r="AE72" s="911"/>
      <c r="AF72" s="911">
        <v>13</v>
      </c>
      <c r="AG72" s="911"/>
      <c r="AH72" s="911"/>
      <c r="AI72" s="911"/>
      <c r="AJ72" s="911"/>
      <c r="AK72" s="911">
        <v>90</v>
      </c>
      <c r="AL72" s="911"/>
      <c r="AM72" s="911"/>
      <c r="AN72" s="911"/>
      <c r="AO72" s="911"/>
      <c r="AP72" s="911" t="s">
        <v>599</v>
      </c>
      <c r="AQ72" s="911"/>
      <c r="AR72" s="911"/>
      <c r="AS72" s="911"/>
      <c r="AT72" s="911"/>
      <c r="AU72" s="911" t="s">
        <v>599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596</v>
      </c>
      <c r="C73" s="954"/>
      <c r="D73" s="954"/>
      <c r="E73" s="954"/>
      <c r="F73" s="954"/>
      <c r="G73" s="954"/>
      <c r="H73" s="954"/>
      <c r="I73" s="954"/>
      <c r="J73" s="954"/>
      <c r="K73" s="954"/>
      <c r="L73" s="954"/>
      <c r="M73" s="954"/>
      <c r="N73" s="954"/>
      <c r="O73" s="954"/>
      <c r="P73" s="955"/>
      <c r="Q73" s="956">
        <v>66</v>
      </c>
      <c r="R73" s="911"/>
      <c r="S73" s="911"/>
      <c r="T73" s="911"/>
      <c r="U73" s="911"/>
      <c r="V73" s="911">
        <v>66</v>
      </c>
      <c r="W73" s="911"/>
      <c r="X73" s="911"/>
      <c r="Y73" s="911"/>
      <c r="Z73" s="911"/>
      <c r="AA73" s="911" t="s">
        <v>599</v>
      </c>
      <c r="AB73" s="911"/>
      <c r="AC73" s="911"/>
      <c r="AD73" s="911"/>
      <c r="AE73" s="911"/>
      <c r="AF73" s="911" t="s">
        <v>599</v>
      </c>
      <c r="AG73" s="911"/>
      <c r="AH73" s="911"/>
      <c r="AI73" s="911"/>
      <c r="AJ73" s="911"/>
      <c r="AK73" s="911" t="s">
        <v>599</v>
      </c>
      <c r="AL73" s="911"/>
      <c r="AM73" s="911"/>
      <c r="AN73" s="911"/>
      <c r="AO73" s="911"/>
      <c r="AP73" s="911" t="s">
        <v>599</v>
      </c>
      <c r="AQ73" s="911"/>
      <c r="AR73" s="911"/>
      <c r="AS73" s="911"/>
      <c r="AT73" s="911"/>
      <c r="AU73" s="911" t="s">
        <v>599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597</v>
      </c>
      <c r="C74" s="954"/>
      <c r="D74" s="954"/>
      <c r="E74" s="954"/>
      <c r="F74" s="954"/>
      <c r="G74" s="954"/>
      <c r="H74" s="954"/>
      <c r="I74" s="954"/>
      <c r="J74" s="954"/>
      <c r="K74" s="954"/>
      <c r="L74" s="954"/>
      <c r="M74" s="954"/>
      <c r="N74" s="954"/>
      <c r="O74" s="954"/>
      <c r="P74" s="955"/>
      <c r="Q74" s="956">
        <v>244</v>
      </c>
      <c r="R74" s="911"/>
      <c r="S74" s="911"/>
      <c r="T74" s="911"/>
      <c r="U74" s="911"/>
      <c r="V74" s="911">
        <v>231</v>
      </c>
      <c r="W74" s="911"/>
      <c r="X74" s="911"/>
      <c r="Y74" s="911"/>
      <c r="Z74" s="911"/>
      <c r="AA74" s="911">
        <v>13</v>
      </c>
      <c r="AB74" s="911"/>
      <c r="AC74" s="911"/>
      <c r="AD74" s="911"/>
      <c r="AE74" s="911"/>
      <c r="AF74" s="911">
        <v>13</v>
      </c>
      <c r="AG74" s="911"/>
      <c r="AH74" s="911"/>
      <c r="AI74" s="911"/>
      <c r="AJ74" s="911"/>
      <c r="AK74" s="911">
        <v>36</v>
      </c>
      <c r="AL74" s="911"/>
      <c r="AM74" s="911"/>
      <c r="AN74" s="911"/>
      <c r="AO74" s="911"/>
      <c r="AP74" s="911" t="s">
        <v>599</v>
      </c>
      <c r="AQ74" s="911"/>
      <c r="AR74" s="911"/>
      <c r="AS74" s="911"/>
      <c r="AT74" s="911"/>
      <c r="AU74" s="911" t="s">
        <v>599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598</v>
      </c>
      <c r="C75" s="954"/>
      <c r="D75" s="954"/>
      <c r="E75" s="954"/>
      <c r="F75" s="954"/>
      <c r="G75" s="954"/>
      <c r="H75" s="954"/>
      <c r="I75" s="954"/>
      <c r="J75" s="954"/>
      <c r="K75" s="954"/>
      <c r="L75" s="954"/>
      <c r="M75" s="954"/>
      <c r="N75" s="954"/>
      <c r="O75" s="954"/>
      <c r="P75" s="955"/>
      <c r="Q75" s="959">
        <v>767604</v>
      </c>
      <c r="R75" s="960"/>
      <c r="S75" s="960"/>
      <c r="T75" s="960"/>
      <c r="U75" s="910"/>
      <c r="V75" s="961">
        <v>751444</v>
      </c>
      <c r="W75" s="960"/>
      <c r="X75" s="960"/>
      <c r="Y75" s="960"/>
      <c r="Z75" s="910"/>
      <c r="AA75" s="961">
        <v>16160</v>
      </c>
      <c r="AB75" s="960"/>
      <c r="AC75" s="960"/>
      <c r="AD75" s="960"/>
      <c r="AE75" s="910"/>
      <c r="AF75" s="961">
        <v>16160</v>
      </c>
      <c r="AG75" s="960"/>
      <c r="AH75" s="960"/>
      <c r="AI75" s="960"/>
      <c r="AJ75" s="910"/>
      <c r="AK75" s="961" t="s">
        <v>599</v>
      </c>
      <c r="AL75" s="960"/>
      <c r="AM75" s="960"/>
      <c r="AN75" s="960"/>
      <c r="AO75" s="910"/>
      <c r="AP75" s="961" t="s">
        <v>599</v>
      </c>
      <c r="AQ75" s="960"/>
      <c r="AR75" s="960"/>
      <c r="AS75" s="960"/>
      <c r="AT75" s="910"/>
      <c r="AU75" s="961" t="s">
        <v>599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385</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16255</v>
      </c>
      <c r="AG88" s="922"/>
      <c r="AH88" s="922"/>
      <c r="AI88" s="922"/>
      <c r="AJ88" s="922"/>
      <c r="AK88" s="919"/>
      <c r="AL88" s="919"/>
      <c r="AM88" s="919"/>
      <c r="AN88" s="919"/>
      <c r="AO88" s="919"/>
      <c r="AP88" s="922">
        <v>66</v>
      </c>
      <c r="AQ88" s="922"/>
      <c r="AR88" s="922"/>
      <c r="AS88" s="922"/>
      <c r="AT88" s="922"/>
      <c r="AU88" s="922" t="s">
        <v>611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185</v>
      </c>
      <c r="CS102" s="930"/>
      <c r="CT102" s="930"/>
      <c r="CU102" s="930"/>
      <c r="CV102" s="973"/>
      <c r="CW102" s="972">
        <v>1</v>
      </c>
      <c r="CX102" s="930"/>
      <c r="CY102" s="930"/>
      <c r="CZ102" s="930"/>
      <c r="DA102" s="973"/>
      <c r="DB102" s="972">
        <v>402</v>
      </c>
      <c r="DC102" s="930"/>
      <c r="DD102" s="930"/>
      <c r="DE102" s="930"/>
      <c r="DF102" s="973"/>
      <c r="DG102" s="972" t="s">
        <v>611</v>
      </c>
      <c r="DH102" s="930"/>
      <c r="DI102" s="930"/>
      <c r="DJ102" s="930"/>
      <c r="DK102" s="973"/>
      <c r="DL102" s="972" t="s">
        <v>612</v>
      </c>
      <c r="DM102" s="930"/>
      <c r="DN102" s="930"/>
      <c r="DO102" s="930"/>
      <c r="DP102" s="973"/>
      <c r="DQ102" s="972" t="s">
        <v>611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303</v>
      </c>
      <c r="AG109" s="975"/>
      <c r="AH109" s="975"/>
      <c r="AI109" s="975"/>
      <c r="AJ109" s="976"/>
      <c r="AK109" s="974" t="s">
        <v>302</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303</v>
      </c>
      <c r="BW109" s="975"/>
      <c r="BX109" s="975"/>
      <c r="BY109" s="975"/>
      <c r="BZ109" s="976"/>
      <c r="CA109" s="974" t="s">
        <v>302</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303</v>
      </c>
      <c r="DM109" s="975"/>
      <c r="DN109" s="975"/>
      <c r="DO109" s="975"/>
      <c r="DP109" s="976"/>
      <c r="DQ109" s="974" t="s">
        <v>302</v>
      </c>
      <c r="DR109" s="975"/>
      <c r="DS109" s="975"/>
      <c r="DT109" s="975"/>
      <c r="DU109" s="976"/>
      <c r="DV109" s="974" t="s">
        <v>432</v>
      </c>
      <c r="DW109" s="975"/>
      <c r="DX109" s="975"/>
      <c r="DY109" s="975"/>
      <c r="DZ109" s="977"/>
    </row>
    <row r="110" spans="1:131" s="246" customFormat="1" ht="26.25" customHeight="1">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2175057</v>
      </c>
      <c r="AB110" s="982"/>
      <c r="AC110" s="982"/>
      <c r="AD110" s="982"/>
      <c r="AE110" s="983"/>
      <c r="AF110" s="984">
        <v>2078315</v>
      </c>
      <c r="AG110" s="982"/>
      <c r="AH110" s="982"/>
      <c r="AI110" s="982"/>
      <c r="AJ110" s="983"/>
      <c r="AK110" s="984">
        <v>1971955</v>
      </c>
      <c r="AL110" s="982"/>
      <c r="AM110" s="982"/>
      <c r="AN110" s="982"/>
      <c r="AO110" s="983"/>
      <c r="AP110" s="985">
        <v>17.3</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20786123</v>
      </c>
      <c r="BR110" s="1017"/>
      <c r="BS110" s="1017"/>
      <c r="BT110" s="1017"/>
      <c r="BU110" s="1017"/>
      <c r="BV110" s="1017">
        <v>20626563</v>
      </c>
      <c r="BW110" s="1017"/>
      <c r="BX110" s="1017"/>
      <c r="BY110" s="1017"/>
      <c r="BZ110" s="1017"/>
      <c r="CA110" s="1017">
        <v>20691118</v>
      </c>
      <c r="CB110" s="1017"/>
      <c r="CC110" s="1017"/>
      <c r="CD110" s="1017"/>
      <c r="CE110" s="1017"/>
      <c r="CF110" s="1031">
        <v>182</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439</v>
      </c>
      <c r="DM110" s="1017"/>
      <c r="DN110" s="1017"/>
      <c r="DO110" s="1017"/>
      <c r="DP110" s="1017"/>
      <c r="DQ110" s="1017" t="s">
        <v>440</v>
      </c>
      <c r="DR110" s="1017"/>
      <c r="DS110" s="1017"/>
      <c r="DT110" s="1017"/>
      <c r="DU110" s="1017"/>
      <c r="DV110" s="1018" t="s">
        <v>441</v>
      </c>
      <c r="DW110" s="1018"/>
      <c r="DX110" s="1018"/>
      <c r="DY110" s="1018"/>
      <c r="DZ110" s="1019"/>
    </row>
    <row r="111" spans="1:131" s="246" customFormat="1" ht="26.25" customHeight="1">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439</v>
      </c>
      <c r="AG111" s="1024"/>
      <c r="AH111" s="1024"/>
      <c r="AI111" s="1024"/>
      <c r="AJ111" s="1025"/>
      <c r="AK111" s="1026" t="s">
        <v>439</v>
      </c>
      <c r="AL111" s="1024"/>
      <c r="AM111" s="1024"/>
      <c r="AN111" s="1024"/>
      <c r="AO111" s="1025"/>
      <c r="AP111" s="1027" t="s">
        <v>441</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v>441834</v>
      </c>
      <c r="BR111" s="1010"/>
      <c r="BS111" s="1010"/>
      <c r="BT111" s="1010"/>
      <c r="BU111" s="1010"/>
      <c r="BV111" s="1010">
        <v>442254</v>
      </c>
      <c r="BW111" s="1010"/>
      <c r="BX111" s="1010"/>
      <c r="BY111" s="1010"/>
      <c r="BZ111" s="1010"/>
      <c r="CA111" s="1010">
        <v>442889</v>
      </c>
      <c r="CB111" s="1010"/>
      <c r="CC111" s="1010"/>
      <c r="CD111" s="1010"/>
      <c r="CE111" s="1010"/>
      <c r="CF111" s="1004">
        <v>3.9</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441</v>
      </c>
      <c r="DH111" s="1010"/>
      <c r="DI111" s="1010"/>
      <c r="DJ111" s="1010"/>
      <c r="DK111" s="1010"/>
      <c r="DL111" s="1010" t="s">
        <v>441</v>
      </c>
      <c r="DM111" s="1010"/>
      <c r="DN111" s="1010"/>
      <c r="DO111" s="1010"/>
      <c r="DP111" s="1010"/>
      <c r="DQ111" s="1010" t="s">
        <v>441</v>
      </c>
      <c r="DR111" s="1010"/>
      <c r="DS111" s="1010"/>
      <c r="DT111" s="1010"/>
      <c r="DU111" s="1010"/>
      <c r="DV111" s="1011" t="s">
        <v>441</v>
      </c>
      <c r="DW111" s="1011"/>
      <c r="DX111" s="1011"/>
      <c r="DY111" s="1011"/>
      <c r="DZ111" s="1012"/>
    </row>
    <row r="112" spans="1:131" s="246" customFormat="1" ht="26.25" customHeight="1">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441</v>
      </c>
      <c r="AG112" s="1049"/>
      <c r="AH112" s="1049"/>
      <c r="AI112" s="1049"/>
      <c r="AJ112" s="1050"/>
      <c r="AK112" s="1051" t="s">
        <v>439</v>
      </c>
      <c r="AL112" s="1049"/>
      <c r="AM112" s="1049"/>
      <c r="AN112" s="1049"/>
      <c r="AO112" s="1050"/>
      <c r="AP112" s="1052" t="s">
        <v>441</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11892017</v>
      </c>
      <c r="BR112" s="1010"/>
      <c r="BS112" s="1010"/>
      <c r="BT112" s="1010"/>
      <c r="BU112" s="1010"/>
      <c r="BV112" s="1010">
        <v>11681591</v>
      </c>
      <c r="BW112" s="1010"/>
      <c r="BX112" s="1010"/>
      <c r="BY112" s="1010"/>
      <c r="BZ112" s="1010"/>
      <c r="CA112" s="1010">
        <v>11872218</v>
      </c>
      <c r="CB112" s="1010"/>
      <c r="CC112" s="1010"/>
      <c r="CD112" s="1010"/>
      <c r="CE112" s="1010"/>
      <c r="CF112" s="1004">
        <v>104.4</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449</v>
      </c>
      <c r="DH112" s="1010"/>
      <c r="DI112" s="1010"/>
      <c r="DJ112" s="1010"/>
      <c r="DK112" s="1010"/>
      <c r="DL112" s="1010" t="s">
        <v>450</v>
      </c>
      <c r="DM112" s="1010"/>
      <c r="DN112" s="1010"/>
      <c r="DO112" s="1010"/>
      <c r="DP112" s="1010"/>
      <c r="DQ112" s="1010" t="s">
        <v>441</v>
      </c>
      <c r="DR112" s="1010"/>
      <c r="DS112" s="1010"/>
      <c r="DT112" s="1010"/>
      <c r="DU112" s="1010"/>
      <c r="DV112" s="1011" t="s">
        <v>450</v>
      </c>
      <c r="DW112" s="1011"/>
      <c r="DX112" s="1011"/>
      <c r="DY112" s="1011"/>
      <c r="DZ112" s="1012"/>
    </row>
    <row r="113" spans="1:130" s="246" customFormat="1" ht="26.25" customHeight="1">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737604</v>
      </c>
      <c r="AB113" s="1024"/>
      <c r="AC113" s="1024"/>
      <c r="AD113" s="1024"/>
      <c r="AE113" s="1025"/>
      <c r="AF113" s="1026">
        <v>711648</v>
      </c>
      <c r="AG113" s="1024"/>
      <c r="AH113" s="1024"/>
      <c r="AI113" s="1024"/>
      <c r="AJ113" s="1025"/>
      <c r="AK113" s="1026">
        <v>666563</v>
      </c>
      <c r="AL113" s="1024"/>
      <c r="AM113" s="1024"/>
      <c r="AN113" s="1024"/>
      <c r="AO113" s="1025"/>
      <c r="AP113" s="1027">
        <v>5.9</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t="s">
        <v>439</v>
      </c>
      <c r="BR113" s="1010"/>
      <c r="BS113" s="1010"/>
      <c r="BT113" s="1010"/>
      <c r="BU113" s="1010"/>
      <c r="BV113" s="1010" t="s">
        <v>439</v>
      </c>
      <c r="BW113" s="1010"/>
      <c r="BX113" s="1010"/>
      <c r="BY113" s="1010"/>
      <c r="BZ113" s="1010"/>
      <c r="CA113" s="1010" t="s">
        <v>441</v>
      </c>
      <c r="CB113" s="1010"/>
      <c r="CC113" s="1010"/>
      <c r="CD113" s="1010"/>
      <c r="CE113" s="1010"/>
      <c r="CF113" s="1004" t="s">
        <v>453</v>
      </c>
      <c r="CG113" s="1005"/>
      <c r="CH113" s="1005"/>
      <c r="CI113" s="1005"/>
      <c r="CJ113" s="1005"/>
      <c r="CK113" s="1035"/>
      <c r="CL113" s="1036"/>
      <c r="CM113" s="1006" t="s">
        <v>454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438</v>
      </c>
      <c r="DH113" s="1049"/>
      <c r="DI113" s="1049"/>
      <c r="DJ113" s="1049"/>
      <c r="DK113" s="1050"/>
      <c r="DL113" s="1051" t="s">
        <v>453</v>
      </c>
      <c r="DM113" s="1049"/>
      <c r="DN113" s="1049"/>
      <c r="DO113" s="1049"/>
      <c r="DP113" s="1050"/>
      <c r="DQ113" s="1051" t="s">
        <v>441</v>
      </c>
      <c r="DR113" s="1049"/>
      <c r="DS113" s="1049"/>
      <c r="DT113" s="1049"/>
      <c r="DU113" s="1050"/>
      <c r="DV113" s="1052" t="s">
        <v>450</v>
      </c>
      <c r="DW113" s="1053"/>
      <c r="DX113" s="1053"/>
      <c r="DY113" s="1053"/>
      <c r="DZ113" s="1054"/>
    </row>
    <row r="114" spans="1:130" s="246" customFormat="1" ht="26.25" customHeight="1">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456</v>
      </c>
      <c r="AB114" s="1049"/>
      <c r="AC114" s="1049"/>
      <c r="AD114" s="1049"/>
      <c r="AE114" s="1050"/>
      <c r="AF114" s="1051" t="s">
        <v>450</v>
      </c>
      <c r="AG114" s="1049"/>
      <c r="AH114" s="1049"/>
      <c r="AI114" s="1049"/>
      <c r="AJ114" s="1050"/>
      <c r="AK114" s="1051" t="s">
        <v>441</v>
      </c>
      <c r="AL114" s="1049"/>
      <c r="AM114" s="1049"/>
      <c r="AN114" s="1049"/>
      <c r="AO114" s="1050"/>
      <c r="AP114" s="1052" t="s">
        <v>387</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3099294</v>
      </c>
      <c r="BR114" s="1010"/>
      <c r="BS114" s="1010"/>
      <c r="BT114" s="1010"/>
      <c r="BU114" s="1010"/>
      <c r="BV114" s="1010">
        <v>2826955</v>
      </c>
      <c r="BW114" s="1010"/>
      <c r="BX114" s="1010"/>
      <c r="BY114" s="1010"/>
      <c r="BZ114" s="1010"/>
      <c r="CA114" s="1010">
        <v>2613248</v>
      </c>
      <c r="CB114" s="1010"/>
      <c r="CC114" s="1010"/>
      <c r="CD114" s="1010"/>
      <c r="CE114" s="1010"/>
      <c r="CF114" s="1004">
        <v>23</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450</v>
      </c>
      <c r="DM114" s="1049"/>
      <c r="DN114" s="1049"/>
      <c r="DO114" s="1049"/>
      <c r="DP114" s="1050"/>
      <c r="DQ114" s="1051" t="s">
        <v>441</v>
      </c>
      <c r="DR114" s="1049"/>
      <c r="DS114" s="1049"/>
      <c r="DT114" s="1049"/>
      <c r="DU114" s="1050"/>
      <c r="DV114" s="1052" t="s">
        <v>441</v>
      </c>
      <c r="DW114" s="1053"/>
      <c r="DX114" s="1053"/>
      <c r="DY114" s="1053"/>
      <c r="DZ114" s="1054"/>
    </row>
    <row r="115" spans="1:130" s="246" customFormat="1" ht="26.25" customHeight="1">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583</v>
      </c>
      <c r="AB115" s="1024"/>
      <c r="AC115" s="1024"/>
      <c r="AD115" s="1024"/>
      <c r="AE115" s="1025"/>
      <c r="AF115" s="1026">
        <v>574</v>
      </c>
      <c r="AG115" s="1024"/>
      <c r="AH115" s="1024"/>
      <c r="AI115" s="1024"/>
      <c r="AJ115" s="1025"/>
      <c r="AK115" s="1026">
        <v>574</v>
      </c>
      <c r="AL115" s="1024"/>
      <c r="AM115" s="1024"/>
      <c r="AN115" s="1024"/>
      <c r="AO115" s="1025"/>
      <c r="AP115" s="1027">
        <v>0</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439</v>
      </c>
      <c r="BW115" s="1010"/>
      <c r="BX115" s="1010"/>
      <c r="BY115" s="1010"/>
      <c r="BZ115" s="1010"/>
      <c r="CA115" s="1010" t="s">
        <v>439</v>
      </c>
      <c r="CB115" s="1010"/>
      <c r="CC115" s="1010"/>
      <c r="CD115" s="1010"/>
      <c r="CE115" s="1010"/>
      <c r="CF115" s="1004" t="s">
        <v>441</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433872</v>
      </c>
      <c r="DH115" s="1049"/>
      <c r="DI115" s="1049"/>
      <c r="DJ115" s="1049"/>
      <c r="DK115" s="1050"/>
      <c r="DL115" s="1051">
        <v>434868</v>
      </c>
      <c r="DM115" s="1049"/>
      <c r="DN115" s="1049"/>
      <c r="DO115" s="1049"/>
      <c r="DP115" s="1050"/>
      <c r="DQ115" s="1051">
        <v>436074</v>
      </c>
      <c r="DR115" s="1049"/>
      <c r="DS115" s="1049"/>
      <c r="DT115" s="1049"/>
      <c r="DU115" s="1050"/>
      <c r="DV115" s="1052">
        <v>3.8</v>
      </c>
      <c r="DW115" s="1053"/>
      <c r="DX115" s="1053"/>
      <c r="DY115" s="1053"/>
      <c r="DZ115" s="1054"/>
    </row>
    <row r="116" spans="1:130" s="246" customFormat="1" ht="26.25" customHeight="1">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441</v>
      </c>
      <c r="AB116" s="1049"/>
      <c r="AC116" s="1049"/>
      <c r="AD116" s="1049"/>
      <c r="AE116" s="1050"/>
      <c r="AF116" s="1051" t="s">
        <v>439</v>
      </c>
      <c r="AG116" s="1049"/>
      <c r="AH116" s="1049"/>
      <c r="AI116" s="1049"/>
      <c r="AJ116" s="1050"/>
      <c r="AK116" s="1051" t="s">
        <v>439</v>
      </c>
      <c r="AL116" s="1049"/>
      <c r="AM116" s="1049"/>
      <c r="AN116" s="1049"/>
      <c r="AO116" s="1050"/>
      <c r="AP116" s="1052" t="s">
        <v>441</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456</v>
      </c>
      <c r="BW116" s="1010"/>
      <c r="BX116" s="1010"/>
      <c r="BY116" s="1010"/>
      <c r="BZ116" s="1010"/>
      <c r="CA116" s="1010" t="s">
        <v>439</v>
      </c>
      <c r="CB116" s="1010"/>
      <c r="CC116" s="1010"/>
      <c r="CD116" s="1010"/>
      <c r="CE116" s="1010"/>
      <c r="CF116" s="1004" t="s">
        <v>441</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387</v>
      </c>
      <c r="DH116" s="1049"/>
      <c r="DI116" s="1049"/>
      <c r="DJ116" s="1049"/>
      <c r="DK116" s="1050"/>
      <c r="DL116" s="1051" t="s">
        <v>438</v>
      </c>
      <c r="DM116" s="1049"/>
      <c r="DN116" s="1049"/>
      <c r="DO116" s="1049"/>
      <c r="DP116" s="1050"/>
      <c r="DQ116" s="1051" t="s">
        <v>453</v>
      </c>
      <c r="DR116" s="1049"/>
      <c r="DS116" s="1049"/>
      <c r="DT116" s="1049"/>
      <c r="DU116" s="1050"/>
      <c r="DV116" s="1052" t="s">
        <v>456</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2913244</v>
      </c>
      <c r="AB117" s="1067"/>
      <c r="AC117" s="1067"/>
      <c r="AD117" s="1067"/>
      <c r="AE117" s="1068"/>
      <c r="AF117" s="1069">
        <v>2790537</v>
      </c>
      <c r="AG117" s="1067"/>
      <c r="AH117" s="1067"/>
      <c r="AI117" s="1067"/>
      <c r="AJ117" s="1068"/>
      <c r="AK117" s="1069">
        <v>2639092</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387</v>
      </c>
      <c r="BR117" s="1010"/>
      <c r="BS117" s="1010"/>
      <c r="BT117" s="1010"/>
      <c r="BU117" s="1010"/>
      <c r="BV117" s="1010" t="s">
        <v>440</v>
      </c>
      <c r="BW117" s="1010"/>
      <c r="BX117" s="1010"/>
      <c r="BY117" s="1010"/>
      <c r="BZ117" s="1010"/>
      <c r="CA117" s="1010" t="s">
        <v>439</v>
      </c>
      <c r="CB117" s="1010"/>
      <c r="CC117" s="1010"/>
      <c r="CD117" s="1010"/>
      <c r="CE117" s="1010"/>
      <c r="CF117" s="1004" t="s">
        <v>440</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450</v>
      </c>
      <c r="DH117" s="1049"/>
      <c r="DI117" s="1049"/>
      <c r="DJ117" s="1049"/>
      <c r="DK117" s="1050"/>
      <c r="DL117" s="1051" t="s">
        <v>439</v>
      </c>
      <c r="DM117" s="1049"/>
      <c r="DN117" s="1049"/>
      <c r="DO117" s="1049"/>
      <c r="DP117" s="1050"/>
      <c r="DQ117" s="1051" t="s">
        <v>387</v>
      </c>
      <c r="DR117" s="1049"/>
      <c r="DS117" s="1049"/>
      <c r="DT117" s="1049"/>
      <c r="DU117" s="1050"/>
      <c r="DV117" s="1052" t="s">
        <v>439</v>
      </c>
      <c r="DW117" s="1053"/>
      <c r="DX117" s="1053"/>
      <c r="DY117" s="1053"/>
      <c r="DZ117" s="1054"/>
    </row>
    <row r="118" spans="1:130" s="246" customFormat="1" ht="26.25" customHeight="1">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303</v>
      </c>
      <c r="AG118" s="975"/>
      <c r="AH118" s="975"/>
      <c r="AI118" s="975"/>
      <c r="AJ118" s="976"/>
      <c r="AK118" s="974" t="s">
        <v>302</v>
      </c>
      <c r="AL118" s="975"/>
      <c r="AM118" s="975"/>
      <c r="AN118" s="975"/>
      <c r="AO118" s="976"/>
      <c r="AP118" s="1061" t="s">
        <v>432</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469</v>
      </c>
      <c r="BR118" s="1088"/>
      <c r="BS118" s="1088"/>
      <c r="BT118" s="1088"/>
      <c r="BU118" s="1088"/>
      <c r="BV118" s="1088" t="s">
        <v>456</v>
      </c>
      <c r="BW118" s="1088"/>
      <c r="BX118" s="1088"/>
      <c r="BY118" s="1088"/>
      <c r="BZ118" s="1088"/>
      <c r="CA118" s="1088" t="s">
        <v>456</v>
      </c>
      <c r="CB118" s="1088"/>
      <c r="CC118" s="1088"/>
      <c r="CD118" s="1088"/>
      <c r="CE118" s="1088"/>
      <c r="CF118" s="1004" t="s">
        <v>387</v>
      </c>
      <c r="CG118" s="1005"/>
      <c r="CH118" s="1005"/>
      <c r="CI118" s="1005"/>
      <c r="CJ118" s="1005"/>
      <c r="CK118" s="1035"/>
      <c r="CL118" s="1036"/>
      <c r="CM118" s="1006" t="s">
        <v>470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387</v>
      </c>
      <c r="DH118" s="1049"/>
      <c r="DI118" s="1049"/>
      <c r="DJ118" s="1049"/>
      <c r="DK118" s="1050"/>
      <c r="DL118" s="1051" t="s">
        <v>387</v>
      </c>
      <c r="DM118" s="1049"/>
      <c r="DN118" s="1049"/>
      <c r="DO118" s="1049"/>
      <c r="DP118" s="1050"/>
      <c r="DQ118" s="1051" t="s">
        <v>450</v>
      </c>
      <c r="DR118" s="1049"/>
      <c r="DS118" s="1049"/>
      <c r="DT118" s="1049"/>
      <c r="DU118" s="1050"/>
      <c r="DV118" s="1052" t="s">
        <v>387</v>
      </c>
      <c r="DW118" s="1053"/>
      <c r="DX118" s="1053"/>
      <c r="DY118" s="1053"/>
      <c r="DZ118" s="1054"/>
    </row>
    <row r="119" spans="1:130" s="246" customFormat="1" ht="26.25" customHeight="1">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456</v>
      </c>
      <c r="AB119" s="982"/>
      <c r="AC119" s="982"/>
      <c r="AD119" s="982"/>
      <c r="AE119" s="983"/>
      <c r="AF119" s="984" t="s">
        <v>450</v>
      </c>
      <c r="AG119" s="982"/>
      <c r="AH119" s="982"/>
      <c r="AI119" s="982"/>
      <c r="AJ119" s="983"/>
      <c r="AK119" s="984" t="s">
        <v>439</v>
      </c>
      <c r="AL119" s="982"/>
      <c r="AM119" s="982"/>
      <c r="AN119" s="982"/>
      <c r="AO119" s="983"/>
      <c r="AP119" s="985" t="s">
        <v>456</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471</v>
      </c>
      <c r="BP119" s="1096"/>
      <c r="BQ119" s="1087">
        <v>36219268</v>
      </c>
      <c r="BR119" s="1088"/>
      <c r="BS119" s="1088"/>
      <c r="BT119" s="1088"/>
      <c r="BU119" s="1088"/>
      <c r="BV119" s="1088">
        <v>35577363</v>
      </c>
      <c r="BW119" s="1088"/>
      <c r="BX119" s="1088"/>
      <c r="BY119" s="1088"/>
      <c r="BZ119" s="1088"/>
      <c r="CA119" s="1088">
        <v>35619473</v>
      </c>
      <c r="CB119" s="1088"/>
      <c r="CC119" s="1088"/>
      <c r="CD119" s="1088"/>
      <c r="CE119" s="1088"/>
      <c r="CF119" s="1089"/>
      <c r="CG119" s="1090"/>
      <c r="CH119" s="1090"/>
      <c r="CI119" s="1090"/>
      <c r="CJ119" s="1091"/>
      <c r="CK119" s="1037"/>
      <c r="CL119" s="1038"/>
      <c r="CM119" s="1092" t="s">
        <v>472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7962</v>
      </c>
      <c r="DH119" s="1074"/>
      <c r="DI119" s="1074"/>
      <c r="DJ119" s="1074"/>
      <c r="DK119" s="1075"/>
      <c r="DL119" s="1073">
        <v>7386</v>
      </c>
      <c r="DM119" s="1074"/>
      <c r="DN119" s="1074"/>
      <c r="DO119" s="1074"/>
      <c r="DP119" s="1075"/>
      <c r="DQ119" s="1073">
        <v>6815</v>
      </c>
      <c r="DR119" s="1074"/>
      <c r="DS119" s="1074"/>
      <c r="DT119" s="1074"/>
      <c r="DU119" s="1075"/>
      <c r="DV119" s="1076">
        <v>0.1</v>
      </c>
      <c r="DW119" s="1077"/>
      <c r="DX119" s="1077"/>
      <c r="DY119" s="1077"/>
      <c r="DZ119" s="1078"/>
    </row>
    <row r="120" spans="1:130" s="246" customFormat="1" ht="26.25" customHeight="1">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449</v>
      </c>
      <c r="AB120" s="1049"/>
      <c r="AC120" s="1049"/>
      <c r="AD120" s="1049"/>
      <c r="AE120" s="1050"/>
      <c r="AF120" s="1051" t="s">
        <v>441</v>
      </c>
      <c r="AG120" s="1049"/>
      <c r="AH120" s="1049"/>
      <c r="AI120" s="1049"/>
      <c r="AJ120" s="1050"/>
      <c r="AK120" s="1051" t="s">
        <v>439</v>
      </c>
      <c r="AL120" s="1049"/>
      <c r="AM120" s="1049"/>
      <c r="AN120" s="1049"/>
      <c r="AO120" s="1050"/>
      <c r="AP120" s="1052" t="s">
        <v>387</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4313316</v>
      </c>
      <c r="BR120" s="1017"/>
      <c r="BS120" s="1017"/>
      <c r="BT120" s="1017"/>
      <c r="BU120" s="1017"/>
      <c r="BV120" s="1017">
        <v>4297650</v>
      </c>
      <c r="BW120" s="1017"/>
      <c r="BX120" s="1017"/>
      <c r="BY120" s="1017"/>
      <c r="BZ120" s="1017"/>
      <c r="CA120" s="1017">
        <v>4850519</v>
      </c>
      <c r="CB120" s="1017"/>
      <c r="CC120" s="1017"/>
      <c r="CD120" s="1017"/>
      <c r="CE120" s="1017"/>
      <c r="CF120" s="1031">
        <v>42.7</v>
      </c>
      <c r="CG120" s="1032"/>
      <c r="CH120" s="1032"/>
      <c r="CI120" s="1032"/>
      <c r="CJ120" s="1032"/>
      <c r="CK120" s="1097" t="s">
        <v>475</v>
      </c>
      <c r="CL120" s="1098"/>
      <c r="CM120" s="1098"/>
      <c r="CN120" s="1098"/>
      <c r="CO120" s="1099"/>
      <c r="CP120" s="1105" t="s">
        <v>476</v>
      </c>
      <c r="CQ120" s="1106"/>
      <c r="CR120" s="1106"/>
      <c r="CS120" s="1106"/>
      <c r="CT120" s="1106"/>
      <c r="CU120" s="1106"/>
      <c r="CV120" s="1106"/>
      <c r="CW120" s="1106"/>
      <c r="CX120" s="1106"/>
      <c r="CY120" s="1106"/>
      <c r="CZ120" s="1106"/>
      <c r="DA120" s="1106"/>
      <c r="DB120" s="1106"/>
      <c r="DC120" s="1106"/>
      <c r="DD120" s="1106"/>
      <c r="DE120" s="1106"/>
      <c r="DF120" s="1107"/>
      <c r="DG120" s="1016">
        <v>10621000</v>
      </c>
      <c r="DH120" s="1017"/>
      <c r="DI120" s="1017"/>
      <c r="DJ120" s="1017"/>
      <c r="DK120" s="1017"/>
      <c r="DL120" s="1017">
        <v>10824082</v>
      </c>
      <c r="DM120" s="1017"/>
      <c r="DN120" s="1017"/>
      <c r="DO120" s="1017"/>
      <c r="DP120" s="1017"/>
      <c r="DQ120" s="1017">
        <v>11074002</v>
      </c>
      <c r="DR120" s="1017"/>
      <c r="DS120" s="1017"/>
      <c r="DT120" s="1017"/>
      <c r="DU120" s="1017"/>
      <c r="DV120" s="1018">
        <v>97.4</v>
      </c>
      <c r="DW120" s="1018"/>
      <c r="DX120" s="1018"/>
      <c r="DY120" s="1018"/>
      <c r="DZ120" s="1019"/>
    </row>
    <row r="121" spans="1:130" s="246" customFormat="1" ht="26.25" customHeight="1">
      <c r="A121" s="1149"/>
      <c r="B121" s="1036"/>
      <c r="C121" s="1057" t="s">
        <v>477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387</v>
      </c>
      <c r="AB121" s="1049"/>
      <c r="AC121" s="1049"/>
      <c r="AD121" s="1049"/>
      <c r="AE121" s="1050"/>
      <c r="AF121" s="1051" t="s">
        <v>441</v>
      </c>
      <c r="AG121" s="1049"/>
      <c r="AH121" s="1049"/>
      <c r="AI121" s="1049"/>
      <c r="AJ121" s="1050"/>
      <c r="AK121" s="1051" t="s">
        <v>439</v>
      </c>
      <c r="AL121" s="1049"/>
      <c r="AM121" s="1049"/>
      <c r="AN121" s="1049"/>
      <c r="AO121" s="1050"/>
      <c r="AP121" s="1052" t="s">
        <v>387</v>
      </c>
      <c r="AQ121" s="1053"/>
      <c r="AR121" s="1053"/>
      <c r="AS121" s="1053"/>
      <c r="AT121" s="1054"/>
      <c r="AU121" s="1082"/>
      <c r="AV121" s="1083"/>
      <c r="AW121" s="1083"/>
      <c r="AX121" s="1083"/>
      <c r="AY121" s="1084"/>
      <c r="AZ121" s="1039" t="s">
        <v>478</v>
      </c>
      <c r="BA121" s="1040"/>
      <c r="BB121" s="1040"/>
      <c r="BC121" s="1040"/>
      <c r="BD121" s="1040"/>
      <c r="BE121" s="1040"/>
      <c r="BF121" s="1040"/>
      <c r="BG121" s="1040"/>
      <c r="BH121" s="1040"/>
      <c r="BI121" s="1040"/>
      <c r="BJ121" s="1040"/>
      <c r="BK121" s="1040"/>
      <c r="BL121" s="1040"/>
      <c r="BM121" s="1040"/>
      <c r="BN121" s="1040"/>
      <c r="BO121" s="1040"/>
      <c r="BP121" s="1041"/>
      <c r="BQ121" s="1009">
        <v>4984588</v>
      </c>
      <c r="BR121" s="1010"/>
      <c r="BS121" s="1010"/>
      <c r="BT121" s="1010"/>
      <c r="BU121" s="1010"/>
      <c r="BV121" s="1010">
        <v>5240247</v>
      </c>
      <c r="BW121" s="1010"/>
      <c r="BX121" s="1010"/>
      <c r="BY121" s="1010"/>
      <c r="BZ121" s="1010"/>
      <c r="CA121" s="1010">
        <v>5239416</v>
      </c>
      <c r="CB121" s="1010"/>
      <c r="CC121" s="1010"/>
      <c r="CD121" s="1010"/>
      <c r="CE121" s="1010"/>
      <c r="CF121" s="1004">
        <v>46.1</v>
      </c>
      <c r="CG121" s="1005"/>
      <c r="CH121" s="1005"/>
      <c r="CI121" s="1005"/>
      <c r="CJ121" s="1005"/>
      <c r="CK121" s="1100"/>
      <c r="CL121" s="1101"/>
      <c r="CM121" s="1101"/>
      <c r="CN121" s="1101"/>
      <c r="CO121" s="1102"/>
      <c r="CP121" s="1110" t="s">
        <v>479</v>
      </c>
      <c r="CQ121" s="1111"/>
      <c r="CR121" s="1111"/>
      <c r="CS121" s="1111"/>
      <c r="CT121" s="1111"/>
      <c r="CU121" s="1111"/>
      <c r="CV121" s="1111"/>
      <c r="CW121" s="1111"/>
      <c r="CX121" s="1111"/>
      <c r="CY121" s="1111"/>
      <c r="CZ121" s="1111"/>
      <c r="DA121" s="1111"/>
      <c r="DB121" s="1111"/>
      <c r="DC121" s="1111"/>
      <c r="DD121" s="1111"/>
      <c r="DE121" s="1111"/>
      <c r="DF121" s="1112"/>
      <c r="DG121" s="1009">
        <v>645170</v>
      </c>
      <c r="DH121" s="1010"/>
      <c r="DI121" s="1010"/>
      <c r="DJ121" s="1010"/>
      <c r="DK121" s="1010"/>
      <c r="DL121" s="1010">
        <v>610391</v>
      </c>
      <c r="DM121" s="1010"/>
      <c r="DN121" s="1010"/>
      <c r="DO121" s="1010"/>
      <c r="DP121" s="1010"/>
      <c r="DQ121" s="1010">
        <v>576925</v>
      </c>
      <c r="DR121" s="1010"/>
      <c r="DS121" s="1010"/>
      <c r="DT121" s="1010"/>
      <c r="DU121" s="1010"/>
      <c r="DV121" s="1011">
        <v>5.0999999999999996</v>
      </c>
      <c r="DW121" s="1011"/>
      <c r="DX121" s="1011"/>
      <c r="DY121" s="1011"/>
      <c r="DZ121" s="1012"/>
    </row>
    <row r="122" spans="1:130" s="246" customFormat="1" ht="26.25" customHeight="1">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387</v>
      </c>
      <c r="AB122" s="1049"/>
      <c r="AC122" s="1049"/>
      <c r="AD122" s="1049"/>
      <c r="AE122" s="1050"/>
      <c r="AF122" s="1051" t="s">
        <v>440</v>
      </c>
      <c r="AG122" s="1049"/>
      <c r="AH122" s="1049"/>
      <c r="AI122" s="1049"/>
      <c r="AJ122" s="1050"/>
      <c r="AK122" s="1051" t="s">
        <v>439</v>
      </c>
      <c r="AL122" s="1049"/>
      <c r="AM122" s="1049"/>
      <c r="AN122" s="1049"/>
      <c r="AO122" s="1050"/>
      <c r="AP122" s="1052" t="s">
        <v>440</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19632458</v>
      </c>
      <c r="BR122" s="1088"/>
      <c r="BS122" s="1088"/>
      <c r="BT122" s="1088"/>
      <c r="BU122" s="1088"/>
      <c r="BV122" s="1088">
        <v>19311752</v>
      </c>
      <c r="BW122" s="1088"/>
      <c r="BX122" s="1088"/>
      <c r="BY122" s="1088"/>
      <c r="BZ122" s="1088"/>
      <c r="CA122" s="1088">
        <v>19181213</v>
      </c>
      <c r="CB122" s="1088"/>
      <c r="CC122" s="1088"/>
      <c r="CD122" s="1088"/>
      <c r="CE122" s="1088"/>
      <c r="CF122" s="1108">
        <v>168.7</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v>567034</v>
      </c>
      <c r="DH122" s="1010"/>
      <c r="DI122" s="1010"/>
      <c r="DJ122" s="1010"/>
      <c r="DK122" s="1010"/>
      <c r="DL122" s="1010">
        <v>195541</v>
      </c>
      <c r="DM122" s="1010"/>
      <c r="DN122" s="1010"/>
      <c r="DO122" s="1010"/>
      <c r="DP122" s="1010"/>
      <c r="DQ122" s="1010">
        <v>177764</v>
      </c>
      <c r="DR122" s="1010"/>
      <c r="DS122" s="1010"/>
      <c r="DT122" s="1010"/>
      <c r="DU122" s="1010"/>
      <c r="DV122" s="1011">
        <v>1.6</v>
      </c>
      <c r="DW122" s="1011"/>
      <c r="DX122" s="1011"/>
      <c r="DY122" s="1011"/>
      <c r="DZ122" s="1012"/>
    </row>
    <row r="123" spans="1:130" s="246" customFormat="1" ht="26.25" customHeight="1">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441</v>
      </c>
      <c r="AB123" s="1049"/>
      <c r="AC123" s="1049"/>
      <c r="AD123" s="1049"/>
      <c r="AE123" s="1050"/>
      <c r="AF123" s="1051" t="s">
        <v>387</v>
      </c>
      <c r="AG123" s="1049"/>
      <c r="AH123" s="1049"/>
      <c r="AI123" s="1049"/>
      <c r="AJ123" s="1050"/>
      <c r="AK123" s="1051" t="s">
        <v>387</v>
      </c>
      <c r="AL123" s="1049"/>
      <c r="AM123" s="1049"/>
      <c r="AN123" s="1049"/>
      <c r="AO123" s="1050"/>
      <c r="AP123" s="1052" t="s">
        <v>387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482</v>
      </c>
      <c r="BP123" s="1096"/>
      <c r="BQ123" s="1155">
        <v>28930362</v>
      </c>
      <c r="BR123" s="1156"/>
      <c r="BS123" s="1156"/>
      <c r="BT123" s="1156"/>
      <c r="BU123" s="1156"/>
      <c r="BV123" s="1156">
        <v>28849649</v>
      </c>
      <c r="BW123" s="1156"/>
      <c r="BX123" s="1156"/>
      <c r="BY123" s="1156"/>
      <c r="BZ123" s="1156"/>
      <c r="CA123" s="1156">
        <v>29271148</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v>58813</v>
      </c>
      <c r="DH123" s="1049"/>
      <c r="DI123" s="1049"/>
      <c r="DJ123" s="1049"/>
      <c r="DK123" s="1050"/>
      <c r="DL123" s="1051">
        <v>51577</v>
      </c>
      <c r="DM123" s="1049"/>
      <c r="DN123" s="1049"/>
      <c r="DO123" s="1049"/>
      <c r="DP123" s="1050"/>
      <c r="DQ123" s="1051">
        <v>43527</v>
      </c>
      <c r="DR123" s="1049"/>
      <c r="DS123" s="1049"/>
      <c r="DT123" s="1049"/>
      <c r="DU123" s="1050"/>
      <c r="DV123" s="1052">
        <v>0.4</v>
      </c>
      <c r="DW123" s="1053"/>
      <c r="DX123" s="1053"/>
      <c r="DY123" s="1053"/>
      <c r="DZ123" s="1054"/>
    </row>
    <row r="124" spans="1:130" s="246" customFormat="1" ht="26.25" customHeight="1" thickBot="1">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456</v>
      </c>
      <c r="AB124" s="1049"/>
      <c r="AC124" s="1049"/>
      <c r="AD124" s="1049"/>
      <c r="AE124" s="1050"/>
      <c r="AF124" s="1051" t="s">
        <v>456</v>
      </c>
      <c r="AG124" s="1049"/>
      <c r="AH124" s="1049"/>
      <c r="AI124" s="1049"/>
      <c r="AJ124" s="1050"/>
      <c r="AK124" s="1051" t="s">
        <v>387</v>
      </c>
      <c r="AL124" s="1049"/>
      <c r="AM124" s="1049"/>
      <c r="AN124" s="1049"/>
      <c r="AO124" s="1050"/>
      <c r="AP124" s="1052" t="s">
        <v>469</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64.900000000000006</v>
      </c>
      <c r="BR124" s="1118"/>
      <c r="BS124" s="1118"/>
      <c r="BT124" s="1118"/>
      <c r="BU124" s="1118"/>
      <c r="BV124" s="1118">
        <v>58.9</v>
      </c>
      <c r="BW124" s="1118"/>
      <c r="BX124" s="1118"/>
      <c r="BY124" s="1118"/>
      <c r="BZ124" s="1118"/>
      <c r="CA124" s="1118">
        <v>55.8</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439</v>
      </c>
      <c r="DH124" s="1074"/>
      <c r="DI124" s="1074"/>
      <c r="DJ124" s="1074"/>
      <c r="DK124" s="1075"/>
      <c r="DL124" s="1073" t="s">
        <v>440</v>
      </c>
      <c r="DM124" s="1074"/>
      <c r="DN124" s="1074"/>
      <c r="DO124" s="1074"/>
      <c r="DP124" s="1075"/>
      <c r="DQ124" s="1073" t="s">
        <v>456</v>
      </c>
      <c r="DR124" s="1074"/>
      <c r="DS124" s="1074"/>
      <c r="DT124" s="1074"/>
      <c r="DU124" s="1075"/>
      <c r="DV124" s="1076" t="s">
        <v>439</v>
      </c>
      <c r="DW124" s="1077"/>
      <c r="DX124" s="1077"/>
      <c r="DY124" s="1077"/>
      <c r="DZ124" s="1078"/>
    </row>
    <row r="125" spans="1:130" s="246" customFormat="1" ht="26.25" customHeight="1">
      <c r="A125" s="1149"/>
      <c r="B125" s="1036"/>
      <c r="C125" s="1006" t="s">
        <v>470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440</v>
      </c>
      <c r="AG125" s="1049"/>
      <c r="AH125" s="1049"/>
      <c r="AI125" s="1049"/>
      <c r="AJ125" s="1050"/>
      <c r="AK125" s="1051" t="s">
        <v>439</v>
      </c>
      <c r="AL125" s="1049"/>
      <c r="AM125" s="1049"/>
      <c r="AN125" s="1049"/>
      <c r="AO125" s="1050"/>
      <c r="AP125" s="1052" t="s">
        <v>439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441</v>
      </c>
      <c r="DH125" s="1017"/>
      <c r="DI125" s="1017"/>
      <c r="DJ125" s="1017"/>
      <c r="DK125" s="1017"/>
      <c r="DL125" s="1017" t="s">
        <v>456</v>
      </c>
      <c r="DM125" s="1017"/>
      <c r="DN125" s="1017"/>
      <c r="DO125" s="1017"/>
      <c r="DP125" s="1017"/>
      <c r="DQ125" s="1017" t="s">
        <v>441</v>
      </c>
      <c r="DR125" s="1017"/>
      <c r="DS125" s="1017"/>
      <c r="DT125" s="1017"/>
      <c r="DU125" s="1017"/>
      <c r="DV125" s="1018" t="s">
        <v>456</v>
      </c>
      <c r="DW125" s="1018"/>
      <c r="DX125" s="1018"/>
      <c r="DY125" s="1018"/>
      <c r="DZ125" s="1019"/>
    </row>
    <row r="126" spans="1:130" s="246" customFormat="1" ht="26.25" customHeight="1" thickBot="1">
      <c r="A126" s="1149"/>
      <c r="B126" s="1036"/>
      <c r="C126" s="1006" t="s">
        <v>472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440</v>
      </c>
      <c r="AB126" s="1049"/>
      <c r="AC126" s="1049"/>
      <c r="AD126" s="1049"/>
      <c r="AE126" s="1050"/>
      <c r="AF126" s="1051" t="s">
        <v>439</v>
      </c>
      <c r="AG126" s="1049"/>
      <c r="AH126" s="1049"/>
      <c r="AI126" s="1049"/>
      <c r="AJ126" s="1050"/>
      <c r="AK126" s="1051" t="s">
        <v>439</v>
      </c>
      <c r="AL126" s="1049"/>
      <c r="AM126" s="1049"/>
      <c r="AN126" s="1049"/>
      <c r="AO126" s="1050"/>
      <c r="AP126" s="1052" t="s">
        <v>439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439</v>
      </c>
      <c r="DH126" s="1010"/>
      <c r="DI126" s="1010"/>
      <c r="DJ126" s="1010"/>
      <c r="DK126" s="1010"/>
      <c r="DL126" s="1010" t="s">
        <v>439</v>
      </c>
      <c r="DM126" s="1010"/>
      <c r="DN126" s="1010"/>
      <c r="DO126" s="1010"/>
      <c r="DP126" s="1010"/>
      <c r="DQ126" s="1010" t="s">
        <v>456</v>
      </c>
      <c r="DR126" s="1010"/>
      <c r="DS126" s="1010"/>
      <c r="DT126" s="1010"/>
      <c r="DU126" s="1010"/>
      <c r="DV126" s="1011" t="s">
        <v>439</v>
      </c>
      <c r="DW126" s="1011"/>
      <c r="DX126" s="1011"/>
      <c r="DY126" s="1011"/>
      <c r="DZ126" s="1012"/>
    </row>
    <row r="127" spans="1:130" s="246" customFormat="1" ht="26.25" customHeight="1">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583</v>
      </c>
      <c r="AB127" s="1049"/>
      <c r="AC127" s="1049"/>
      <c r="AD127" s="1049"/>
      <c r="AE127" s="1050"/>
      <c r="AF127" s="1051">
        <v>574</v>
      </c>
      <c r="AG127" s="1049"/>
      <c r="AH127" s="1049"/>
      <c r="AI127" s="1049"/>
      <c r="AJ127" s="1050"/>
      <c r="AK127" s="1051">
        <v>574</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456</v>
      </c>
      <c r="DH127" s="1010"/>
      <c r="DI127" s="1010"/>
      <c r="DJ127" s="1010"/>
      <c r="DK127" s="1010"/>
      <c r="DL127" s="1010" t="s">
        <v>439</v>
      </c>
      <c r="DM127" s="1010"/>
      <c r="DN127" s="1010"/>
      <c r="DO127" s="1010"/>
      <c r="DP127" s="1010"/>
      <c r="DQ127" s="1010" t="s">
        <v>456</v>
      </c>
      <c r="DR127" s="1010"/>
      <c r="DS127" s="1010"/>
      <c r="DT127" s="1010"/>
      <c r="DU127" s="1010"/>
      <c r="DV127" s="1011" t="s">
        <v>441</v>
      </c>
      <c r="DW127" s="1011"/>
      <c r="DX127" s="1011"/>
      <c r="DY127" s="1011"/>
      <c r="DZ127" s="1012"/>
    </row>
    <row r="128" spans="1:130" s="246" customFormat="1" ht="26.25" customHeight="1" thickBot="1">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312697</v>
      </c>
      <c r="AB128" s="1138"/>
      <c r="AC128" s="1138"/>
      <c r="AD128" s="1138"/>
      <c r="AE128" s="1139"/>
      <c r="AF128" s="1140">
        <v>328647</v>
      </c>
      <c r="AG128" s="1138"/>
      <c r="AH128" s="1138"/>
      <c r="AI128" s="1138"/>
      <c r="AJ128" s="1139"/>
      <c r="AK128" s="1140">
        <v>310332</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441</v>
      </c>
      <c r="BG128" s="1145"/>
      <c r="BH128" s="1145"/>
      <c r="BI128" s="1145"/>
      <c r="BJ128" s="1145"/>
      <c r="BK128" s="1145"/>
      <c r="BL128" s="1146"/>
      <c r="BM128" s="1144">
        <v>12.94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441</v>
      </c>
      <c r="DH128" s="1130"/>
      <c r="DI128" s="1130"/>
      <c r="DJ128" s="1130"/>
      <c r="DK128" s="1130"/>
      <c r="DL128" s="1130" t="s">
        <v>439</v>
      </c>
      <c r="DM128" s="1130"/>
      <c r="DN128" s="1130"/>
      <c r="DO128" s="1130"/>
      <c r="DP128" s="1130"/>
      <c r="DQ128" s="1130" t="s">
        <v>441</v>
      </c>
      <c r="DR128" s="1130"/>
      <c r="DS128" s="1130"/>
      <c r="DT128" s="1130"/>
      <c r="DU128" s="1130"/>
      <c r="DV128" s="1131" t="s">
        <v>439</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12905263</v>
      </c>
      <c r="AB129" s="1049"/>
      <c r="AC129" s="1049"/>
      <c r="AD129" s="1049"/>
      <c r="AE129" s="1050"/>
      <c r="AF129" s="1051">
        <v>13108046</v>
      </c>
      <c r="AG129" s="1049"/>
      <c r="AH129" s="1049"/>
      <c r="AI129" s="1049"/>
      <c r="AJ129" s="1050"/>
      <c r="AK129" s="1051">
        <v>13074809</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500</v>
      </c>
      <c r="BG129" s="1159"/>
      <c r="BH129" s="1159"/>
      <c r="BI129" s="1159"/>
      <c r="BJ129" s="1159"/>
      <c r="BK129" s="1159"/>
      <c r="BL129" s="1160"/>
      <c r="BM129" s="1158">
        <v>17.940000000000001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1676297</v>
      </c>
      <c r="AB130" s="1049"/>
      <c r="AC130" s="1049"/>
      <c r="AD130" s="1049"/>
      <c r="AE130" s="1050"/>
      <c r="AF130" s="1051">
        <v>1701162</v>
      </c>
      <c r="AG130" s="1049"/>
      <c r="AH130" s="1049"/>
      <c r="AI130" s="1049"/>
      <c r="AJ130" s="1050"/>
      <c r="AK130" s="1051">
        <v>1704977</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6.7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11228966</v>
      </c>
      <c r="AB131" s="1074"/>
      <c r="AC131" s="1074"/>
      <c r="AD131" s="1074"/>
      <c r="AE131" s="1075"/>
      <c r="AF131" s="1073">
        <v>11406884</v>
      </c>
      <c r="AG131" s="1074"/>
      <c r="AH131" s="1074"/>
      <c r="AI131" s="1074"/>
      <c r="AJ131" s="1075"/>
      <c r="AK131" s="1073">
        <v>11369832</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v>55.8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8.2309448619999994</v>
      </c>
      <c r="AB132" s="1190"/>
      <c r="AC132" s="1190"/>
      <c r="AD132" s="1190"/>
      <c r="AE132" s="1191"/>
      <c r="AF132" s="1192">
        <v>6.6690254759999998</v>
      </c>
      <c r="AG132" s="1190"/>
      <c r="AH132" s="1190"/>
      <c r="AI132" s="1190"/>
      <c r="AJ132" s="1191"/>
      <c r="AK132" s="1192">
        <v>5.4862991819999998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9.4</v>
      </c>
      <c r="AB133" s="1173"/>
      <c r="AC133" s="1173"/>
      <c r="AD133" s="1173"/>
      <c r="AE133" s="1174"/>
      <c r="AF133" s="1172">
        <v>8</v>
      </c>
      <c r="AG133" s="1173"/>
      <c r="AH133" s="1173"/>
      <c r="AI133" s="1173"/>
      <c r="AJ133" s="1174"/>
      <c r="AK133" s="1172">
        <v>6.7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OSohE1aEbypF9x6ULPdnmckOB5DbQY/kD0w1vPLYuyaLjJwqZy9tNrJlVMR2STCOtXYkr9w3+bkNfMk45kCjg==" saltValue="HXNh8lpWoG+itSYLI36R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dEq0GMYXbv0Q5Q4fx02C2q/d9ncy6uxSVWZKxRdVIFuv/FxXmRWkVlAXPiJYKco9omHHZk/m32ji6QLSJrzQ==" saltValue="W/jZ833sH5feJFvqNmZ4gw=="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mIIoHz4i4ko+AloF8axiDhcDmHKmdyWuXEW5fRKlQ+YeBeh2niI9KWpeda+lktHxzklGqiHk7y9gWHw53z3A==" saltValue="5OUBuhrYiIBVmnU+OqBppQ=="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3522306</v>
      </c>
      <c r="AP9" s="312">
        <v>62035</v>
      </c>
      <c r="AQ9" s="313">
        <v>62647</v>
      </c>
      <c r="AR9" s="314">
        <v>-1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22611</v>
      </c>
      <c r="AP10" s="315">
        <v>398</v>
      </c>
      <c r="AQ10" s="316">
        <v>5968</v>
      </c>
      <c r="AR10" s="317">
        <v>-93.3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7499</v>
      </c>
      <c r="AP11" s="315">
        <v>132</v>
      </c>
      <c r="AQ11" s="316">
        <v>5863</v>
      </c>
      <c r="AR11" s="317">
        <v>-97.7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1312</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v>0</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223862</v>
      </c>
      <c r="AP14" s="315">
        <v>3943</v>
      </c>
      <c r="AQ14" s="316">
        <v>2308</v>
      </c>
      <c r="AR14" s="317">
        <v>70.8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91098</v>
      </c>
      <c r="AP15" s="315">
        <v>1604</v>
      </c>
      <c r="AQ15" s="316">
        <v>1635</v>
      </c>
      <c r="AR15" s="317">
        <v>-1.9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-329397</v>
      </c>
      <c r="AP16" s="315">
        <v>-5801</v>
      </c>
      <c r="AQ16" s="316">
        <v>-5106</v>
      </c>
      <c r="AR16" s="317">
        <v>13.6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3537979</v>
      </c>
      <c r="AP17" s="315">
        <v>62311</v>
      </c>
      <c r="AQ17" s="316">
        <v>74627</v>
      </c>
      <c r="AR17" s="317">
        <v>-16.5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6.89</v>
      </c>
      <c r="AP21" s="328">
        <v>7.32</v>
      </c>
      <c r="AQ21" s="329">
        <v>-0.43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99.9</v>
      </c>
      <c r="AP22" s="333">
        <v>98.6</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1971955</v>
      </c>
      <c r="AP32" s="342">
        <v>34730</v>
      </c>
      <c r="AQ32" s="343">
        <v>39505</v>
      </c>
      <c r="AR32" s="344">
        <v>-12.1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v>56</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666563</v>
      </c>
      <c r="AP35" s="342">
        <v>11740</v>
      </c>
      <c r="AQ35" s="343">
        <v>13645</v>
      </c>
      <c r="AR35" s="344">
        <v>-14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t="s">
        <v>521</v>
      </c>
      <c r="AP36" s="342" t="s">
        <v>521</v>
      </c>
      <c r="AQ36" s="343">
        <v>1726</v>
      </c>
      <c r="AR36" s="344" t="s">
        <v>521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574</v>
      </c>
      <c r="AP37" s="342">
        <v>10</v>
      </c>
      <c r="AQ37" s="343">
        <v>663</v>
      </c>
      <c r="AR37" s="344">
        <v>-98.5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521</v>
      </c>
      <c r="AP38" s="345" t="s">
        <v>521</v>
      </c>
      <c r="AQ38" s="346">
        <v>1</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-310332</v>
      </c>
      <c r="AP39" s="342">
        <v>-5466</v>
      </c>
      <c r="AQ39" s="343">
        <v>-5573</v>
      </c>
      <c r="AR39" s="344">
        <v>-1.9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-1704977</v>
      </c>
      <c r="AP40" s="342">
        <v>-30028</v>
      </c>
      <c r="AQ40" s="343">
        <v>-36518</v>
      </c>
      <c r="AR40" s="344">
        <v>-17.8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623783</v>
      </c>
      <c r="AP41" s="342">
        <v>10986</v>
      </c>
      <c r="AQ41" s="343">
        <v>13504</v>
      </c>
      <c r="AR41" s="344">
        <v>-18.600000000000001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2295184</v>
      </c>
      <c r="AN51" s="364">
        <v>39531</v>
      </c>
      <c r="AO51" s="365">
        <v>-14.2</v>
      </c>
      <c r="AP51" s="366">
        <v>66255</v>
      </c>
      <c r="AQ51" s="367">
        <v>3.6</v>
      </c>
      <c r="AR51" s="368">
        <v>-17.8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1536307</v>
      </c>
      <c r="AN52" s="372">
        <v>26460</v>
      </c>
      <c r="AO52" s="373">
        <v>-10.4</v>
      </c>
      <c r="AP52" s="374">
        <v>31822</v>
      </c>
      <c r="AQ52" s="375">
        <v>8.8000000000000007</v>
      </c>
      <c r="AR52" s="376">
        <v>-19.2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1922797</v>
      </c>
      <c r="AN53" s="364">
        <v>33262</v>
      </c>
      <c r="AO53" s="365">
        <v>-15.9</v>
      </c>
      <c r="AP53" s="366">
        <v>47278</v>
      </c>
      <c r="AQ53" s="367">
        <v>-28.6</v>
      </c>
      <c r="AR53" s="368">
        <v>12.7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978146</v>
      </c>
      <c r="AN54" s="372">
        <v>16921</v>
      </c>
      <c r="AO54" s="373">
        <v>-36.1</v>
      </c>
      <c r="AP54" s="374">
        <v>24096</v>
      </c>
      <c r="AQ54" s="375">
        <v>-24.3</v>
      </c>
      <c r="AR54" s="376">
        <v>-11.8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2293636</v>
      </c>
      <c r="AN55" s="364">
        <v>39967</v>
      </c>
      <c r="AO55" s="365">
        <v>20.2</v>
      </c>
      <c r="AP55" s="366">
        <v>57295</v>
      </c>
      <c r="AQ55" s="367">
        <v>21.2</v>
      </c>
      <c r="AR55" s="368">
        <v>-1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755343</v>
      </c>
      <c r="AN56" s="372">
        <v>13162</v>
      </c>
      <c r="AO56" s="373">
        <v>-22.2</v>
      </c>
      <c r="AP56" s="374">
        <v>32771</v>
      </c>
      <c r="AQ56" s="375">
        <v>36</v>
      </c>
      <c r="AR56" s="376">
        <v>-58.2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1921787</v>
      </c>
      <c r="AN57" s="364">
        <v>33626</v>
      </c>
      <c r="AO57" s="365">
        <v>-15.9</v>
      </c>
      <c r="AP57" s="366">
        <v>54110</v>
      </c>
      <c r="AQ57" s="367">
        <v>-5.6</v>
      </c>
      <c r="AR57" s="368">
        <v>-10.3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743307</v>
      </c>
      <c r="AN58" s="372">
        <v>13006</v>
      </c>
      <c r="AO58" s="373">
        <v>-1.2</v>
      </c>
      <c r="AP58" s="374">
        <v>30620</v>
      </c>
      <c r="AQ58" s="375">
        <v>-6.6</v>
      </c>
      <c r="AR58" s="376">
        <v>5.4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2010945</v>
      </c>
      <c r="AN59" s="364">
        <v>35417</v>
      </c>
      <c r="AO59" s="365">
        <v>5.3</v>
      </c>
      <c r="AP59" s="366">
        <v>54684</v>
      </c>
      <c r="AQ59" s="367">
        <v>1.1000000000000001</v>
      </c>
      <c r="AR59" s="368">
        <v>4.2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691751</v>
      </c>
      <c r="AN60" s="372">
        <v>12183</v>
      </c>
      <c r="AO60" s="373">
        <v>-6.3</v>
      </c>
      <c r="AP60" s="374">
        <v>32829</v>
      </c>
      <c r="AQ60" s="375">
        <v>7.2</v>
      </c>
      <c r="AR60" s="376">
        <v>-13.5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2088870</v>
      </c>
      <c r="AN61" s="379">
        <v>36361</v>
      </c>
      <c r="AO61" s="380">
        <v>-4.0999999999999996</v>
      </c>
      <c r="AP61" s="381">
        <v>55924</v>
      </c>
      <c r="AQ61" s="382">
        <v>-1.7</v>
      </c>
      <c r="AR61" s="368">
        <v>-2.4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940971</v>
      </c>
      <c r="AN62" s="372">
        <v>16346</v>
      </c>
      <c r="AO62" s="373">
        <v>-15.2</v>
      </c>
      <c r="AP62" s="374">
        <v>30428</v>
      </c>
      <c r="AQ62" s="375">
        <v>4.2</v>
      </c>
      <c r="AR62" s="376">
        <v>-19.399999999999999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8+SaW50rhT7AXh8dGp0sMSLyTTCt17Q78KOn/0WaLeLkq7hucZeNIFKpOauS3NipNDiRO+JSK8ICbb5kaDpbQ==" saltValue="XoBDVTLFzopHm5p5fO6G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A2VCL6rHdVDc8TBOAjIfAwKw97hkrUQGM+dWMBI42AIPo9EcmhQPonAqPPA/CkZGXZ5iHlOnZTAh3Hger4tSw==" saltValue="VS1O3mWwUnj88YFeJeKjp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5v/bbvIipNTqkckKj1cczi4+afd1W/VV0K8zBd6mysJZAx0io8HtALCj14WpTIMUPuQMFmRDL5i21F0bry7g==" saltValue="4qkwd2qBuLYAnrzN3WfUu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23.75</v>
      </c>
      <c r="G47" s="12">
        <v>23.96</v>
      </c>
      <c r="H47" s="12">
        <v>24.36</v>
      </c>
      <c r="I47" s="12">
        <v>23.57</v>
      </c>
      <c r="J47" s="13">
        <v>23.63</v>
      </c>
    </row>
    <row r="48" spans="2:10" ht="57.75" customHeight="1">
      <c r="B48" s="14"/>
      <c r="C48" s="1234" t="s">
        <v>4</v>
      </c>
      <c r="D48" s="1234"/>
      <c r="E48" s="1235"/>
      <c r="F48" s="15">
        <v>0.9</v>
      </c>
      <c r="G48" s="16">
        <v>2.94</v>
      </c>
      <c r="H48" s="16">
        <v>1.24</v>
      </c>
      <c r="I48" s="16">
        <v>0.08</v>
      </c>
      <c r="J48" s="17">
        <v>0.12</v>
      </c>
    </row>
    <row r="49" spans="2:10" ht="57.75" customHeight="1" thickBot="1">
      <c r="B49" s="18"/>
      <c r="C49" s="1236" t="s">
        <v>5</v>
      </c>
      <c r="D49" s="1236"/>
      <c r="E49" s="1237"/>
      <c r="F49" s="19" t="s">
        <v>568</v>
      </c>
      <c r="G49" s="20">
        <v>2.34</v>
      </c>
      <c r="H49" s="20" t="s">
        <v>569</v>
      </c>
      <c r="I49" s="20" t="s">
        <v>570</v>
      </c>
      <c r="J49" s="21">
        <v>0.04</v>
      </c>
    </row>
    <row r="50" spans="2:10" ht="13.5" customHeight="1"/>
    <row r="51" spans="2:10" ht="13.5" hidden="1" customHeight="1"/>
    <row r="52" spans="2:10" ht="13.5" hidden="1" customHeight="1"/>
    <row r="53" spans="2:10" ht="13.5" hidden="1" customHeight="1"/>
  </sheetData>
  <sheetProtection algorithmName="SHA-512" hashValue="e2fTw5Gkjtn/+99PLG8cawQnWYZqlSeubwnK+oIFJeLRI7f48TkB5a8i6OEnqqRZiIehhuT5wU8kV8dUzw8Xsw==" saltValue="wQjSAST9WxUqPJdieNzPn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2020-09-09T23:48:09Z</cp:lastPrinted>
  <dcterms:created xsi:type="dcterms:W3CDTF">2020-02-10T05:49:04Z</dcterms:created>
  <dcterms:modified xsi:type="dcterms:W3CDTF">2020-09-09T23:48:11Z</dcterms:modified>
  <cp:category/>
</cp:coreProperties>
</file>