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0540-$\R02\D0財務総括\00財務庶務\06照会・調査\01県からの依頼･照会\0818平成30年度財政状況調査（2回目）\"/>
    </mc:Choice>
  </mc:AlternateContent>
  <bookViews>
    <workbookView xWindow="0" yWindow="0" windowWidth="15360" windowHeight="764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<sst xmlns="http://schemas.openxmlformats.org/spreadsheetml/2006/main" count="1124" uniqueCount="651">
  <si>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</si>
  <si>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</si>
  <si>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</si>
  <si>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</si>
  <si>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</si>
  <si>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</si>
  <si>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</si>
  <si>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</si>
  <si>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</si>
  <si>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</si>
  <si>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</si>
  <si>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</si>
  <si>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</si>
  <si>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</si>
  <si>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</si>
  <si>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</si>
  <si>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</si>
  <si>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</si>
  <si>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</si>
  <si>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</si>
  <si>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</si>
  <si>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</si>
  <si>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</si>
  <si>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</si>
  <si>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</si>
  <si>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</si>
  <si>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</si>
  <si>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</si>
  <si>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</si>
  <si>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</si>
  <si>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</si>
  <si>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</si>
  <si>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</si>
  <si>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</si>
  <si>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</si>
  <si>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</si>
  <si>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</si>
  <si>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</si>
  <si>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</si>
  <si>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</si>
  <si>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</si>
  <si>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</si>
  <si>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</si>
  <si>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</si>
  <si>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</si>
  <si>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</si>
  <si>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</si>
  <si>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</si>
  <si>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</si>
  <si>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</si>
  <si>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</si>
  <si>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</si>
  <si>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</si>
  <si>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</si>
  <si>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</si>
  <si>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</si>
  <si>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</si>
  <si>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</si>
  <si>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</si>
  <si>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</si>
  <si>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</si>
  <si>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</si>
  <si>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</si>
  <si>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</si>
  <si>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</si>
  <si>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</si>
  <si>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</si>
  <si>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</si>
  <si>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</si>
  <si>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</si>
  <si>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</si>
  <si>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</si>
  <si>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</si>
  <si>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</si>
  <si>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</si>
  <si>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</si>
  <si>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</si>
  <si>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</si>
  <si>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</si>
  <si>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</si>
  <si>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</si>
  <si>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</si>
  <si>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</si>
  <si>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</si>
  <si>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</si>
  <si>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</si>
  <si>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</si>
  <si>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</si>
  <si>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</si>
  <si>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</si>
  <si>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</si>
  <si>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</si>
  <si>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</si>
  <si>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</si>
  <si>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</si>
  <si>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</si>
  <si>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</si>
  <si>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</si>
  <si>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久留米市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</si>
  <si>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</si>
  <si>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</si>
  <si>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</si>
  <si>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</si>
  <si>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</si>
  <si>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</si>
  <si>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</si>
  <si>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</si>
  <si>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</si>
  <si>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</si>
  <si>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</si>
  <si>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</si>
  <si>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</si>
  <si>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</si>
  <si>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</si>
  <si>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</si>
  <si>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</si>
  <si>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</si>
  <si>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</si>
  <si>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</si>
  <si>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</si>
  <si>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</si>
  <si>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</si>
  <si>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</si>
  <si>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</si>
  <si>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</si>
  <si>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</si>
  <si>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</si>
  <si>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</si>
  <si>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</si>
  <si>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</si>
  <si>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</si>
  <si>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</si>
  <si>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</si>
  <si>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</si>
  <si>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</si>
  <si>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</si>
  <si>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</si>
  <si>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</si>
  <si>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</si>
  <si>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</si>
  <si>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</si>
  <si>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</si>
  <si>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</si>
  <si>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</si>
  <si>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</si>
  <si>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</si>
  <si>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</si>
  <si>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</si>
  <si>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</si>
  <si>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</si>
  <si>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</si>
  <si>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</si>
  <si>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</si>
  <si>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</si>
  <si>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</si>
  <si>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</si>
  <si>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</si>
  <si>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</si>
  <si>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</si>
  <si>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</si>
  <si>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</si>
  <si>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</si>
  <si>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</si>
  <si>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</si>
  <si>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</si>
  <si>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</si>
  <si>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</si>
  <si>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</si>
  <si>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</si>
  <si>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</si>
  <si>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</si>
  <si>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</si>
  <si>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</si>
  <si>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</si>
  <si>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</si>
  <si>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</si>
  <si>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</si>
  <si>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</si>
  <si>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</si>
  <si>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</si>
  <si>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</si>
  <si>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</si>
  <si>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</si>
  <si>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</si>
  <si>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</si>
  <si>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</si>
  <si>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</si>
  <si>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</si>
  <si>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</si>
  <si>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</si>
  <si>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</si>
  <si>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</si>
  <si>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</si>
  <si>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</si>
  <si>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</si>
  <si>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</si>
  <si>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</si>
  <si>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</si>
  <si>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</si>
  <si>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</si>
  <si>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</si>
  <si>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</si>
  <si>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</si>
  <si>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</si>
  <si>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</si>
  <si>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</si>
  <si>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</si>
  <si>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</si>
  <si>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</si>
  <si>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</si>
  <si>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</si>
  <si>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</si>
  <si>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</si>
  <si>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</si>
  <si>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</si>
  <si>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</si>
  <si>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</si>
  <si>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福岡県久留米市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</si>
  <si>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</si>
  <si>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</si>
  <si>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</si>
  <si>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</si>
  <si>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</si>
  <si>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</si>
  <si>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</si>
  <si>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</si>
  <si>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</si>
  <si>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</si>
  <si>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</si>
  <si>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</si>
  <si>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</si>
  <si>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</si>
  <si>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</si>
  <si>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</si>
  <si>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</si>
  <si>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</si>
  <si>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</si>
  <si>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</si>
  <si>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</si>
  <si>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</si>
  <si>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</si>
  <si>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</si>
  <si>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</si>
  <si>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</si>
  <si>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</si>
  <si>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</si>
  <si>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</si>
  <si>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</si>
  <si>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</si>
  <si>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</si>
  <si>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</si>
  <si>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</si>
  <si>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</si>
  <si>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</si>
  <si>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</si>
  <si>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</si>
  <si>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</si>
  <si>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</si>
  <si>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</si>
  <si>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</si>
  <si>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</si>
  <si>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</si>
  <si>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</si>
  <si>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</si>
  <si>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</si>
  <si>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</si>
  <si>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</si>
  <si>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</si>
  <si>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</si>
  <si>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</si>
  <si>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</si>
  <si>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</si>
  <si>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</si>
  <si>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</si>
  <si>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</si>
  <si>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</si>
  <si>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</si>
  <si>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</si>
  <si>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</si>
  <si>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</si>
  <si>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</si>
  <si>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</si>
  <si>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</si>
  <si>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</si>
  <si>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</si>
  <si>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</si>
  <si>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</si>
  <si>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</si>
  <si>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</si>
  <si>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</si>
  <si>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</si>
  <si>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</si>
  <si>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</si>
  <si>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</si>
  <si>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</si>
  <si>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</si>
  <si>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</si>
  <si>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</si>
  <si>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</si>
  <si>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</si>
  <si>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</si>
  <si>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</si>
  <si>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</si>
  <si>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</si>
  <si>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</si>
  <si>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</si>
  <si>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</si>
  <si>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</si>
  <si>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</si>
  <si>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</si>
  <si>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</si>
  <si>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</si>
  <si>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</si>
  <si>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</si>
  <si>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</si>
  <si>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</si>
  <si>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</si>
  <si>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</si>
  <si>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</si>
  <si>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</si>
  <si>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</si>
  <si>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</si>
  <si>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</si>
  <si>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</si>
  <si>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</si>
  <si>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</si>
  <si>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</si>
  <si>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</si>
  <si>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</si>
  <si>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</si>
  <si>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</si>
  <si>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</si>
  <si>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</si>
  <si>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</si>
  <si>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</si>
  <si>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</si>
  <si>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</si>
  <si>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</si>
  <si>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</si>
  <si>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</si>
  <si>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</si>
  <si>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</si>
  <si>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</si>
  <si>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</si>
  <si>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</si>
  <si>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</si>
  <si>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</si>
  <si>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</si>
  <si>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</si>
  <si>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</si>
  <si>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</si>
  <si>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</si>
  <si>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</si>
  <si>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</si>
  <si>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</si>
  <si>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</si>
  <si>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</si>
  <si>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</si>
  <si>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</si>
  <si>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</si>
  <si>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</si>
  <si>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</si>
  <si>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</si>
  <si>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</si>
  <si>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</si>
  <si>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</si>
  <si>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福岡県久留米市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</si>
  <si>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</si>
  <si>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</si>
  <si>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</si>
  <si>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</si>
  <si>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</si>
  <si>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</si>
  <si>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</si>
  <si>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</si>
  <si>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</si>
  <si>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</si>
  <si>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</si>
  <si>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</si>
  <si>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</si>
  <si>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</si>
  <si>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</si>
  <si>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</si>
  <si>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</si>
  <si>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</si>
  <si>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</si>
  <si>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</si>
  <si>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</si>
  <si>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</si>
  <si>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</si>
  <si>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</si>
  <si>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</si>
  <si>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</si>
  <si>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</si>
  <si>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</si>
  <si>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</si>
  <si>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</si>
  <si>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</si>
  <si>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</si>
  <si>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</si>
  <si>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</si>
  <si>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</si>
  <si>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</si>
  <si>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</si>
  <si>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</si>
  <si>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</si>
  <si>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</si>
  <si>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競輪事業特別会計</t>
    <phoneticPr fontId="5"/>
  </si>
  <si>
    <t>水道事業</t>
    <phoneticPr fontId="5"/>
  </si>
  <si>
    <t>法適用企業</t>
    <phoneticPr fontId="5"/>
  </si>
  <si>
    <t>下水道事業</t>
    <phoneticPr fontId="5"/>
  </si>
  <si>
    <t>法適用企業</t>
    <phoneticPr fontId="5"/>
  </si>
  <si>
    <t>農業集落排水事業</t>
    <phoneticPr fontId="5"/>
  </si>
  <si>
    <t>法非適用企業</t>
    <phoneticPr fontId="5"/>
  </si>
  <si>
    <t>特定地域生活排水処理事業</t>
    <phoneticPr fontId="5"/>
  </si>
  <si>
    <t>法非適用企業</t>
    <phoneticPr fontId="5"/>
  </si>
  <si>
    <t>卸売市場事業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</si>
  <si>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</si>
  <si>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</si>
  <si>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</si>
  <si>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</si>
  <si>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</si>
  <si>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</si>
  <si>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</si>
  <si>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</si>
  <si>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</si>
  <si>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</si>
  <si>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</si>
  <si>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</si>
  <si>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</si>
  <si>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</si>
  <si>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</si>
  <si>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</si>
  <si>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</si>
  <si>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</si>
  <si>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</si>
  <si>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</si>
  <si>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</si>
  <si>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</si>
  <si>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</si>
  <si>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</si>
  <si>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</si>
  <si>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</si>
  <si>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</si>
  <si>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</si>
  <si>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</si>
  <si>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</si>
  <si>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</si>
  <si>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</si>
  <si>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</si>
  <si>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</si>
  <si>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</si>
  <si>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</si>
  <si>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</si>
  <si>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</si>
  <si>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</si>
  <si>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</si>
  <si>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</si>
  <si>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</si>
  <si>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</si>
  <si>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</si>
  <si>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</si>
  <si>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</si>
  <si>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</si>
  <si>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</si>
  <si>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</si>
  <si>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</si>
  <si>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</si>
  <si>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</si>
  <si>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</si>
  <si>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</si>
  <si>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</si>
  <si>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</si>
  <si>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</si>
  <si>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</si>
  <si>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</si>
  <si>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</si>
  <si>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</si>
  <si>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</si>
  <si>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</si>
  <si>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</si>
  <si>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</si>
  <si>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</si>
  <si>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</si>
  <si>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</si>
  <si>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</si>
  <si>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</si>
  <si>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</si>
  <si>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特定地域生活排水処理事業</t>
    <phoneticPr fontId="5"/>
  </si>
  <si>
    <t>(Ｆ)</t>
    <phoneticPr fontId="5"/>
  </si>
  <si>
    <t>卸売市場事業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</si>
  <si>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</si>
  <si>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</si>
  <si>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</si>
  <si>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</si>
  <si>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</si>
  <si>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</si>
  <si>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</si>
  <si>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</si>
  <si>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</si>
  <si>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</si>
  <si>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</si>
  <si>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</si>
  <si>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</si>
  <si>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</si>
  <si>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</si>
  <si>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</si>
  <si>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</si>
  <si>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</si>
  <si>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</si>
  <si>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</si>
  <si>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</si>
  <si>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</si>
  <si>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</si>
  <si>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</si>
  <si>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</si>
  <si>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</si>
  <si>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</si>
  <si>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</si>
  <si>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</si>
  <si>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</si>
  <si>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</si>
  <si>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</si>
  <si>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</si>
  <si>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</si>
  <si>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</si>
  <si>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</si>
  <si>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</si>
  <si>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</si>
  <si>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</si>
  <si>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</si>
  <si>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</si>
  <si>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</si>
  <si>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</si>
  <si>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</si>
  <si>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</si>
  <si>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</si>
  <si>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</si>
  <si>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</si>
  <si>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</si>
  <si>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</si>
  <si>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</si>
  <si>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</si>
  <si>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</si>
  <si>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</si>
  <si>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</si>
  <si>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</si>
  <si>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</si>
  <si>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</si>
  <si>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</si>
  <si>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</si>
  <si>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</si>
  <si>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</si>
  <si>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</si>
  <si>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</si>
  <si>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</si>
  <si>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</si>
  <si>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</si>
  <si>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</si>
  <si>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</si>
  <si>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</si>
  <si>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</si>
  <si>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</si>
  <si>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</si>
  <si>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</si>
  <si>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</si>
  <si>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</si>
  <si>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</si>
  <si>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</si>
  <si>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</si>
  <si>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</si>
  <si>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</si>
  <si>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</si>
  <si>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</si>
  <si>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</si>
  <si>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0.39</t>
  </si>
  <si>
    <t>▲ 0.02</t>
  </si>
  <si>
    <t>水道事業</t>
  </si>
  <si>
    <t>下水道事業</t>
  </si>
  <si>
    <t>一般会計</t>
  </si>
  <si>
    <t>国民健康保険事業特別会計</t>
  </si>
  <si>
    <t>▲ 0.43</t>
  </si>
  <si>
    <t>競輪事業特別会計</t>
  </si>
  <si>
    <t>介護保険事業特別会計</t>
  </si>
  <si>
    <t>母子父子寡婦福祉資金貸付事業特別会計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</si>
  <si>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</si>
  <si>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</si>
  <si>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</si>
  <si>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</si>
  <si>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</si>
  <si>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</si>
  <si>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</si>
  <si>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</si>
  <si>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久留米市開発公社</t>
    <phoneticPr fontId="2"/>
  </si>
  <si>
    <t>久留米市都市公園管理センター</t>
    <phoneticPr fontId="2"/>
  </si>
  <si>
    <t>久留米市みどりの里づくり推進機構</t>
    <phoneticPr fontId="2"/>
  </si>
  <si>
    <t>久留米地域地場産業振興センター</t>
    <phoneticPr fontId="2"/>
  </si>
  <si>
    <t>久留米観光コンベンション国際交流協会</t>
    <phoneticPr fontId="2"/>
  </si>
  <si>
    <t>久留米市生きがい健康づくり財団</t>
    <phoneticPr fontId="2"/>
  </si>
  <si>
    <t>久留米都市開発ビル</t>
    <phoneticPr fontId="2"/>
  </si>
  <si>
    <t>久留米ビジネスプラザ</t>
    <phoneticPr fontId="2"/>
  </si>
  <si>
    <t>久留米リサーチ・パーク</t>
    <phoneticPr fontId="2"/>
  </si>
  <si>
    <t>ハイマート久留米</t>
    <phoneticPr fontId="2"/>
  </si>
  <si>
    <t>ＣＲＣＣメディア</t>
    <phoneticPr fontId="2"/>
  </si>
  <si>
    <t>久留米・鳥栖広域情報</t>
    <phoneticPr fontId="2"/>
  </si>
  <si>
    <t>ドリームスエフエム放送</t>
    <phoneticPr fontId="2"/>
  </si>
  <si>
    <t>久留米市土地開発公社</t>
    <phoneticPr fontId="2"/>
  </si>
  <si>
    <t>-</t>
    <phoneticPr fontId="2"/>
  </si>
  <si>
    <t>-</t>
    <phoneticPr fontId="2"/>
  </si>
  <si>
    <t>-</t>
    <phoneticPr fontId="2"/>
  </si>
  <si>
    <t>浮羽老人ホーム組合</t>
    <phoneticPr fontId="2"/>
  </si>
  <si>
    <t>うきは久留米環境施設組合</t>
    <rPh sb="3" eb="6">
      <t>クルメ</t>
    </rPh>
    <rPh sb="6" eb="8">
      <t>カンキョウ</t>
    </rPh>
    <rPh sb="8" eb="10">
      <t>シセツ</t>
    </rPh>
    <rPh sb="10" eb="12">
      <t>クミアイ</t>
    </rPh>
    <phoneticPr fontId="1"/>
  </si>
  <si>
    <t>両筑衛生施設組合</t>
    <rPh sb="0" eb="1">
      <t>リョウ</t>
    </rPh>
    <rPh sb="1" eb="2">
      <t>チクシ</t>
    </rPh>
    <rPh sb="2" eb="4">
      <t>エイセイ</t>
    </rPh>
    <rPh sb="4" eb="6">
      <t>シセツ</t>
    </rPh>
    <rPh sb="6" eb="8">
      <t>クミアイ</t>
    </rPh>
    <phoneticPr fontId="1"/>
  </si>
  <si>
    <t>久留米市外三市町高等学校組合</t>
    <rPh sb="0" eb="4">
      <t>クルメシ</t>
    </rPh>
    <rPh sb="4" eb="5">
      <t>ソト</t>
    </rPh>
    <rPh sb="5" eb="6">
      <t>サン</t>
    </rPh>
    <rPh sb="6" eb="7">
      <t>シチョウ</t>
    </rPh>
    <rPh sb="7" eb="8">
      <t>マチ</t>
    </rPh>
    <rPh sb="8" eb="10">
      <t>コウトウ</t>
    </rPh>
    <rPh sb="10" eb="12">
      <t>ガッコウ</t>
    </rPh>
    <rPh sb="12" eb="14">
      <t>クミアイ</t>
    </rPh>
    <phoneticPr fontId="1"/>
  </si>
  <si>
    <t>久留米広域市町村圏事務組合(一般会計)</t>
    <phoneticPr fontId="2"/>
  </si>
  <si>
    <t>久留米広域市町村圏事務組合(ふるさと振興事業特別会計)</t>
    <phoneticPr fontId="2"/>
  </si>
  <si>
    <t>久留米広域市町村圏事務組合(小児救急医療支援事業特別会計)</t>
    <phoneticPr fontId="2"/>
  </si>
  <si>
    <t>久留米広域市町村圏事務組合(広域消防特別会計)</t>
    <phoneticPr fontId="2"/>
  </si>
  <si>
    <t>甘木・朝倉・三井環境施設組合</t>
    <phoneticPr fontId="2"/>
  </si>
  <si>
    <t>福岡県自治振興組合(一般会計)</t>
    <phoneticPr fontId="2"/>
  </si>
  <si>
    <t>福岡県自治振興組合(公文書館事業特別会計)</t>
    <phoneticPr fontId="2"/>
  </si>
  <si>
    <t>福岡県後期高齢者医療広域連合(一般会計)</t>
    <phoneticPr fontId="2"/>
  </si>
  <si>
    <t>福岡県後期高齢者医療広域連合(後期高齢者医療特別会計)</t>
    <phoneticPr fontId="2"/>
  </si>
  <si>
    <t>福岡県南広域水道企業団</t>
    <rPh sb="0" eb="2">
      <t>フクオカ</t>
    </rPh>
    <rPh sb="2" eb="4">
      <t>ケンナン</t>
    </rPh>
    <rPh sb="4" eb="6">
      <t>コウイキ</t>
    </rPh>
    <rPh sb="6" eb="8">
      <t>スイドウ</t>
    </rPh>
    <rPh sb="8" eb="10">
      <t>キギョウ</t>
    </rPh>
    <rPh sb="10" eb="11">
      <t>ダン</t>
    </rPh>
    <phoneticPr fontId="2"/>
  </si>
  <si>
    <t>三井水道企業団</t>
    <rPh sb="0" eb="2">
      <t>ミイ</t>
    </rPh>
    <rPh sb="2" eb="4">
      <t>スイドウ</t>
    </rPh>
    <rPh sb="4" eb="6">
      <t>キギョウ</t>
    </rPh>
    <rPh sb="6" eb="7">
      <t>ダン</t>
    </rPh>
    <phoneticPr fontId="2"/>
  </si>
  <si>
    <t>山神水道企業団</t>
    <rPh sb="0" eb="2">
      <t>ヤマガミ</t>
    </rPh>
    <rPh sb="2" eb="4">
      <t>スイドウ</t>
    </rPh>
    <rPh sb="4" eb="6">
      <t>キギョウ</t>
    </rPh>
    <rPh sb="6" eb="7">
      <t>ダン</t>
    </rPh>
    <phoneticPr fontId="2"/>
  </si>
  <si>
    <t>-</t>
    <phoneticPr fontId="2"/>
  </si>
  <si>
    <t>-</t>
    <phoneticPr fontId="2"/>
  </si>
  <si>
    <t>-</t>
    <phoneticPr fontId="2"/>
  </si>
  <si>
    <t>-</t>
    <phoneticPr fontId="2"/>
  </si>
  <si>
    <t>-</t>
    <phoneticPr fontId="2"/>
  </si>
  <si>
    <t>-</t>
    <phoneticPr fontId="2"/>
  </si>
  <si>
    <t>地域・生活振興基金</t>
    <rPh sb="0" eb="2">
      <t>チイキ</t>
    </rPh>
    <rPh sb="3" eb="5">
      <t>セイカツ</t>
    </rPh>
    <rPh sb="5" eb="7">
      <t>シンコウ</t>
    </rPh>
    <rPh sb="7" eb="9">
      <t>キキン</t>
    </rPh>
    <phoneticPr fontId="2"/>
  </si>
  <si>
    <t>退職手当基金</t>
    <rPh sb="0" eb="2">
      <t>タイショク</t>
    </rPh>
    <rPh sb="2" eb="4">
      <t>テアテ</t>
    </rPh>
    <rPh sb="4" eb="6">
      <t>キキン</t>
    </rPh>
    <phoneticPr fontId="2"/>
  </si>
  <si>
    <t>ふるさと・久留米応援基金</t>
    <rPh sb="5" eb="8">
      <t>クルメ</t>
    </rPh>
    <rPh sb="8" eb="10">
      <t>オウエン</t>
    </rPh>
    <rPh sb="10" eb="12">
      <t>キキン</t>
    </rPh>
    <phoneticPr fontId="2"/>
  </si>
  <si>
    <t>振興基金</t>
    <rPh sb="0" eb="2">
      <t>シンコウ</t>
    </rPh>
    <rPh sb="2" eb="4">
      <t>キキン</t>
    </rPh>
    <phoneticPr fontId="2"/>
  </si>
  <si>
    <t>公共施設等保全基金</t>
    <rPh sb="0" eb="2">
      <t>コウキョウ</t>
    </rPh>
    <rPh sb="2" eb="4">
      <t>シセツ</t>
    </rPh>
    <rPh sb="4" eb="5">
      <t>トウ</t>
    </rPh>
    <rPh sb="5" eb="7">
      <t>ホゼン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</si>
  <si>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</si>
  <si>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</si>
  <si>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</si>
  <si>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当市の将来負担比率は、類似団体平均より低く財政状態は健全であるが、一方で合併特例債の償還が進み、実質的な市債残高が増えていているため、徐々に比率は高まりつつある。
有形固定資産減価償却率は、類似団体平均より低い数値で推移しているものの、従前の資産の更新時期に入っており、久留米市公共施設総合管理計画に基づき、施設の統廃合や長寿命化対応をマネジメントしていく必要がある。</t>
    <rPh sb="0" eb="2">
      <t>トウシ</t>
    </rPh>
    <rPh sb="3" eb="5">
      <t>ショウライ</t>
    </rPh>
    <rPh sb="5" eb="7">
      <t>フタン</t>
    </rPh>
    <rPh sb="7" eb="9">
      <t>ヒリツ</t>
    </rPh>
    <rPh sb="11" eb="13">
      <t>ルイジ</t>
    </rPh>
    <rPh sb="13" eb="15">
      <t>ダンタイ</t>
    </rPh>
    <rPh sb="15" eb="17">
      <t>ヘイキン</t>
    </rPh>
    <rPh sb="19" eb="20">
      <t>ヒク</t>
    </rPh>
    <rPh sb="21" eb="23">
      <t>ザイセイ</t>
    </rPh>
    <rPh sb="23" eb="25">
      <t>ジョウタイ</t>
    </rPh>
    <rPh sb="26" eb="28">
      <t>ケンゼン</t>
    </rPh>
    <rPh sb="33" eb="35">
      <t>イッポウ</t>
    </rPh>
    <rPh sb="36" eb="38">
      <t>ガッペイ</t>
    </rPh>
    <rPh sb="38" eb="40">
      <t>トクレイ</t>
    </rPh>
    <rPh sb="40" eb="41">
      <t>サイ</t>
    </rPh>
    <rPh sb="42" eb="44">
      <t>ショウカン</t>
    </rPh>
    <rPh sb="45" eb="46">
      <t>スス</t>
    </rPh>
    <rPh sb="48" eb="51">
      <t>ジッシツテキ</t>
    </rPh>
    <rPh sb="52" eb="54">
      <t>シサイ</t>
    </rPh>
    <rPh sb="54" eb="56">
      <t>ザンダカ</t>
    </rPh>
    <rPh sb="57" eb="58">
      <t>フ</t>
    </rPh>
    <rPh sb="67" eb="69">
      <t>ジョジョ</t>
    </rPh>
    <rPh sb="70" eb="72">
      <t>ヒリツ</t>
    </rPh>
    <rPh sb="73" eb="74">
      <t>タカ</t>
    </rPh>
    <rPh sb="82" eb="84">
      <t>ユウケイ</t>
    </rPh>
    <rPh sb="84" eb="86">
      <t>コテイ</t>
    </rPh>
    <rPh sb="86" eb="88">
      <t>シサン</t>
    </rPh>
    <rPh sb="88" eb="90">
      <t>ゲンカ</t>
    </rPh>
    <rPh sb="90" eb="92">
      <t>ショウキャク</t>
    </rPh>
    <rPh sb="92" eb="93">
      <t>リツ</t>
    </rPh>
    <rPh sb="95" eb="97">
      <t>ルイジ</t>
    </rPh>
    <rPh sb="97" eb="99">
      <t>ダンタイ</t>
    </rPh>
    <rPh sb="99" eb="101">
      <t>ヘイキン</t>
    </rPh>
    <rPh sb="103" eb="104">
      <t>ヒク</t>
    </rPh>
    <rPh sb="105" eb="107">
      <t>スウチ</t>
    </rPh>
    <rPh sb="108" eb="110">
      <t>スイイ</t>
    </rPh>
    <rPh sb="118" eb="120">
      <t>ジュウゼン</t>
    </rPh>
    <rPh sb="121" eb="123">
      <t>シサン</t>
    </rPh>
    <rPh sb="124" eb="126">
      <t>コウシン</t>
    </rPh>
    <rPh sb="126" eb="128">
      <t>ジキ</t>
    </rPh>
    <rPh sb="129" eb="130">
      <t>ハイ</t>
    </rPh>
    <rPh sb="135" eb="139">
      <t>クルメシ</t>
    </rPh>
    <rPh sb="139" eb="141">
      <t>コウキョウ</t>
    </rPh>
    <rPh sb="141" eb="143">
      <t>シセツ</t>
    </rPh>
    <rPh sb="143" eb="145">
      <t>ソウゴウ</t>
    </rPh>
    <rPh sb="145" eb="147">
      <t>カンリ</t>
    </rPh>
    <rPh sb="147" eb="149">
      <t>ケイカク</t>
    </rPh>
    <rPh sb="150" eb="151">
      <t>モト</t>
    </rPh>
    <rPh sb="154" eb="156">
      <t>シセツ</t>
    </rPh>
    <rPh sb="157" eb="160">
      <t>トウハイゴウ</t>
    </rPh>
    <rPh sb="161" eb="165">
      <t>チョウジュミョウカ</t>
    </rPh>
    <rPh sb="165" eb="167">
      <t>タイオウ</t>
    </rPh>
    <rPh sb="178" eb="18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</si>
  <si>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</si>
  <si>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</si>
  <si>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</si>
  <si>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</si>
  <si>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</si>
  <si>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</si>
  <si>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当市の将来負担比率は、類似団体平均より低く財政状態は健全であるが、一方で合併特例債の償還が進み、実質的な市債残高が増えてきているため、徐々に比率は高まりつつある。
実質公債費比率も同様に、類似団体平均より低く健全である。年による微増減はあるが、合併特例債をはじめ交付税措置のある有利な地方債を活用していることが挙げられる。</t>
    <rPh sb="0" eb="2">
      <t>トウシ</t>
    </rPh>
    <rPh sb="3" eb="5">
      <t>ショウライ</t>
    </rPh>
    <rPh sb="5" eb="7">
      <t>フタン</t>
    </rPh>
    <rPh sb="7" eb="9">
      <t>ヒリツ</t>
    </rPh>
    <rPh sb="11" eb="13">
      <t>ルイジ</t>
    </rPh>
    <rPh sb="13" eb="15">
      <t>ダンタイ</t>
    </rPh>
    <rPh sb="15" eb="17">
      <t>ヘイキン</t>
    </rPh>
    <rPh sb="19" eb="20">
      <t>ヒク</t>
    </rPh>
    <rPh sb="21" eb="23">
      <t>ザイセイ</t>
    </rPh>
    <rPh sb="23" eb="25">
      <t>ジョウタイ</t>
    </rPh>
    <rPh sb="26" eb="28">
      <t>ケンゼン</t>
    </rPh>
    <rPh sb="33" eb="35">
      <t>イッポウ</t>
    </rPh>
    <rPh sb="36" eb="38">
      <t>ガッペイ</t>
    </rPh>
    <rPh sb="38" eb="40">
      <t>トクレイ</t>
    </rPh>
    <rPh sb="40" eb="41">
      <t>サイ</t>
    </rPh>
    <rPh sb="42" eb="44">
      <t>ショウカン</t>
    </rPh>
    <rPh sb="45" eb="46">
      <t>スス</t>
    </rPh>
    <rPh sb="48" eb="51">
      <t>ジッシツテキ</t>
    </rPh>
    <rPh sb="52" eb="54">
      <t>シサイ</t>
    </rPh>
    <rPh sb="54" eb="56">
      <t>ザンダカ</t>
    </rPh>
    <rPh sb="57" eb="58">
      <t>フ</t>
    </rPh>
    <rPh sb="67" eb="69">
      <t>ジョジョ</t>
    </rPh>
    <rPh sb="70" eb="72">
      <t>ヒリツ</t>
    </rPh>
    <rPh sb="73" eb="74">
      <t>タカ</t>
    </rPh>
    <rPh sb="82" eb="84">
      <t>ジッシツ</t>
    </rPh>
    <rPh sb="84" eb="86">
      <t>コウサイ</t>
    </rPh>
    <rPh sb="86" eb="87">
      <t>ヒ</t>
    </rPh>
    <rPh sb="87" eb="89">
      <t>ヒリツ</t>
    </rPh>
    <rPh sb="90" eb="92">
      <t>ドウヨウ</t>
    </rPh>
    <rPh sb="94" eb="96">
      <t>ルイジ</t>
    </rPh>
    <rPh sb="96" eb="98">
      <t>ダンタイ</t>
    </rPh>
    <rPh sb="98" eb="100">
      <t>ヘイキン</t>
    </rPh>
    <rPh sb="102" eb="103">
      <t>ヒク</t>
    </rPh>
    <rPh sb="104" eb="106">
      <t>ケンゼン</t>
    </rPh>
    <rPh sb="110" eb="111">
      <t>ネン</t>
    </rPh>
    <rPh sb="114" eb="115">
      <t>ビ</t>
    </rPh>
    <rPh sb="115" eb="117">
      <t>ゾウゲン</t>
    </rPh>
    <rPh sb="122" eb="124">
      <t>ガッペイ</t>
    </rPh>
    <rPh sb="124" eb="126">
      <t>トクレイ</t>
    </rPh>
    <rPh sb="126" eb="127">
      <t>サイ</t>
    </rPh>
    <rPh sb="131" eb="134">
      <t>コウフゼイ</t>
    </rPh>
    <rPh sb="134" eb="136">
      <t>ソチ</t>
    </rPh>
    <rPh sb="139" eb="141">
      <t>ユウリ</t>
    </rPh>
    <rPh sb="142" eb="144">
      <t>チホウ</t>
    </rPh>
    <rPh sb="144" eb="145">
      <t>サイ</t>
    </rPh>
    <rPh sb="146" eb="148">
      <t>カツヨウ</t>
    </rPh>
    <rPh sb="155" eb="156">
      <t>ア</t>
    </rPh>
    <phoneticPr fontId="5"/>
  </si>
  <si>
    <t>将来負担比率</t>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</si>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</sst>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B668-4DA8-B42C-7197FF415A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89671</c:v>
                </c:pt>
                <c:pt idx="1">
                  <c:v>103010</c:v>
                </c:pt>
                <c:pt idx="2">
                  <c:v>42534</c:v>
                </c:pt>
                <c:pt idx="3">
                  <c:v>54355</c:v>
                </c:pt>
                <c:pt idx="4">
                  <c:v>39719</c:v>
                </c:pt>
              </c:numCache>
            </c:numRef>
          </c:val>
          <c:smooth val="0"/>
          <c:extLst>
            <c:ext xmlns:c16="http://schemas.microsoft.com/office/drawing/2014/chart" uri="{C3380CC4-5D6E-409C-BE32-E72D297353CC}">
              <c16:uniqueId val="{00000001-B668-4DA8-B42C-7197FF415A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1.57</c:v>
                </c:pt>
                <c:pt idx="1">
                  <c:v>1.69</c:v>
                </c:pt>
                <c:pt idx="2">
                  <c:v>1.48</c:v>
                </c:pt>
                <c:pt idx="3">
                  <c:v>1.52</c:v>
                </c:pt>
                <c:pt idx="4">
                  <c:v>1.46</c:v>
                </c:pt>
              </c:numCache>
            </c:numRef>
          </c:val>
          <c:extLst>
            <c:ext xmlns:c16="http://schemas.microsoft.com/office/drawing/2014/chart" uri="{C3380CC4-5D6E-409C-BE32-E72D297353CC}">
              <c16:uniqueId val="{00000000-A2D7-4BD2-9F66-40F89F359A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10.84</c:v>
                </c:pt>
                <c:pt idx="1">
                  <c:v>11.09</c:v>
                </c:pt>
                <c:pt idx="2">
                  <c:v>11.13</c:v>
                </c:pt>
                <c:pt idx="3">
                  <c:v>11.12</c:v>
                </c:pt>
                <c:pt idx="4">
                  <c:v>11.11</c:v>
                </c:pt>
              </c:numCache>
            </c:numRef>
          </c:val>
          <c:extLst>
            <c:ext xmlns:c16="http://schemas.microsoft.com/office/drawing/2014/chart" uri="{C3380CC4-5D6E-409C-BE32-E72D297353CC}">
              <c16:uniqueId val="{00000001-A2D7-4BD2-9F66-40F89F359A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-0.39</c:v>
                </c:pt>
                <c:pt idx="1">
                  <c:v>0.18</c:v>
                </c:pt>
                <c:pt idx="2">
                  <c:v>0.79</c:v>
                </c:pt>
                <c:pt idx="3">
                  <c:v>0.08</c:v>
                </c:pt>
                <c:pt idx="4">
                  <c:v>-0.02</c:v>
                </c:pt>
              </c:numCache>
            </c:numRef>
          </c:val>
          <c:smooth val="0"/>
          <c:extLst>
            <c:ext xmlns:c16="http://schemas.microsoft.com/office/drawing/2014/chart" uri="{C3380CC4-5D6E-409C-BE32-E72D297353CC}">
              <c16:uniqueId val="{00000002-A2D7-4BD2-9F66-40F89F359A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0.23</c:v>
                </c:pt>
                <c:pt idx="4">
                  <c:v>#N/A</c:v>
                </c:pt>
                <c:pt idx="5">
                  <c:v>0.09</c:v>
                </c:pt>
                <c:pt idx="6">
                  <c:v>#N/A</c:v>
                </c:pt>
                <c:pt idx="7">
                  <c:v>0.09</c:v>
                </c:pt>
                <c:pt idx="8">
                  <c:v>#N/A</c:v>
                </c:pt>
                <c:pt idx="9">
                  <c:v>0.1</c:v>
                </c:pt>
              </c:numCache>
            </c:numRef>
          </c:val>
          <c:extLst>
            <c:ext xmlns:c16="http://schemas.microsoft.com/office/drawing/2014/chart" uri="{C3380CC4-5D6E-409C-BE32-E72D297353CC}">
              <c16:uniqueId val="{00000000-74EE-48B2-9706-4A2C2C4D29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EE-48B2-9706-4A2C2C4D294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0.14000000000000001</c:v>
                </c:pt>
                <c:pt idx="6">
                  <c:v>#N/A</c:v>
                </c:pt>
                <c:pt idx="7">
                  <c:v>0.17</c:v>
                </c:pt>
                <c:pt idx="8">
                  <c:v>#N/A</c:v>
                </c:pt>
                <c:pt idx="9">
                  <c:v>0.19</c:v>
                </c:pt>
              </c:numCache>
            </c:numRef>
          </c:val>
          <c:extLst>
            <c:ext xmlns:c16="http://schemas.microsoft.com/office/drawing/2014/chart" uri="{C3380CC4-5D6E-409C-BE32-E72D297353CC}">
              <c16:uniqueId val="{00000002-74EE-48B2-9706-4A2C2C4D294A}"/>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0.17</c:v>
                </c:pt>
                <c:pt idx="4">
                  <c:v>#N/A</c:v>
                </c:pt>
                <c:pt idx="5">
                  <c:v>0.2</c:v>
                </c:pt>
                <c:pt idx="6">
                  <c:v>#N/A</c:v>
                </c:pt>
                <c:pt idx="7">
                  <c:v>0.2</c:v>
                </c:pt>
                <c:pt idx="8">
                  <c:v>#N/A</c:v>
                </c:pt>
                <c:pt idx="9">
                  <c:v>0.21</c:v>
                </c:pt>
              </c:numCache>
            </c:numRef>
          </c:val>
          <c:extLst>
            <c:ext xmlns:c16="http://schemas.microsoft.com/office/drawing/2014/chart" uri="{C3380CC4-5D6E-409C-BE32-E72D297353CC}">
              <c16:uniqueId val="{00000003-74EE-48B2-9706-4A2C2C4D294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0.59</c:v>
                </c:pt>
                <c:pt idx="2">
                  <c:v>#N/A</c:v>
                </c:pt>
                <c:pt idx="3">
                  <c:v>0.48</c:v>
                </c:pt>
                <c:pt idx="4">
                  <c:v>#N/A</c:v>
                </c:pt>
                <c:pt idx="5">
                  <c:v>0.68</c:v>
                </c:pt>
                <c:pt idx="6">
                  <c:v>#N/A</c:v>
                </c:pt>
                <c:pt idx="7">
                  <c:v>0.82</c:v>
                </c:pt>
                <c:pt idx="8">
                  <c:v>#N/A</c:v>
                </c:pt>
                <c:pt idx="9">
                  <c:v>0.56000000000000005</c:v>
                </c:pt>
              </c:numCache>
            </c:numRef>
          </c:val>
          <c:extLst>
            <c:ext xmlns:c16="http://schemas.microsoft.com/office/drawing/2014/chart" uri="{C3380CC4-5D6E-409C-BE32-E72D297353CC}">
              <c16:uniqueId val="{00000004-74EE-48B2-9706-4A2C2C4D294A}"/>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0.8</c:v>
                </c:pt>
                <c:pt idx="4">
                  <c:v>#N/A</c:v>
                </c:pt>
                <c:pt idx="5">
                  <c:v>0.81</c:v>
                </c:pt>
                <c:pt idx="6">
                  <c:v>#N/A</c:v>
                </c:pt>
                <c:pt idx="7">
                  <c:v>0.82</c:v>
                </c:pt>
                <c:pt idx="8">
                  <c:v>#N/A</c:v>
                </c:pt>
                <c:pt idx="9">
                  <c:v>0.83</c:v>
                </c:pt>
              </c:numCache>
            </c:numRef>
          </c:val>
          <c:extLst>
            <c:ext xmlns:c16="http://schemas.microsoft.com/office/drawing/2014/chart" uri="{C3380CC4-5D6E-409C-BE32-E72D297353CC}">
              <c16:uniqueId val="{00000005-74EE-48B2-9706-4A2C2C4D294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0.43</c:v>
                </c:pt>
                <c:pt idx="3">
                  <c:v>#N/A</c:v>
                </c:pt>
                <c:pt idx="4">
                  <c:v>#N/A</c:v>
                </c:pt>
                <c:pt idx="5">
                  <c:v>0.13</c:v>
                </c:pt>
                <c:pt idx="6">
                  <c:v>#N/A</c:v>
                </c:pt>
                <c:pt idx="7">
                  <c:v>0.68</c:v>
                </c:pt>
                <c:pt idx="8">
                  <c:v>#N/A</c:v>
                </c:pt>
                <c:pt idx="9">
                  <c:v>1.1399999999999999</c:v>
                </c:pt>
              </c:numCache>
            </c:numRef>
          </c:val>
          <c:extLst>
            <c:ext xmlns:c16="http://schemas.microsoft.com/office/drawing/2014/chart" uri="{C3380CC4-5D6E-409C-BE32-E72D297353CC}">
              <c16:uniqueId val="{00000006-74EE-48B2-9706-4A2C2C4D294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1.31</c:v>
                </c:pt>
                <c:pt idx="2">
                  <c:v>#N/A</c:v>
                </c:pt>
                <c:pt idx="3">
                  <c:v>1.38</c:v>
                </c:pt>
                <c:pt idx="4">
                  <c:v>#N/A</c:v>
                </c:pt>
                <c:pt idx="5">
                  <c:v>1.25</c:v>
                </c:pt>
                <c:pt idx="6">
                  <c:v>#N/A</c:v>
                </c:pt>
                <c:pt idx="7">
                  <c:v>1.27</c:v>
                </c:pt>
                <c:pt idx="8">
                  <c:v>#N/A</c:v>
                </c:pt>
                <c:pt idx="9">
                  <c:v>1.19</c:v>
                </c:pt>
              </c:numCache>
            </c:numRef>
          </c:val>
          <c:extLst>
            <c:ext xmlns:c16="http://schemas.microsoft.com/office/drawing/2014/chart" uri="{C3380CC4-5D6E-409C-BE32-E72D297353CC}">
              <c16:uniqueId val="{00000007-74EE-48B2-9706-4A2C2C4D294A}"/>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1.72</c:v>
                </c:pt>
                <c:pt idx="2">
                  <c:v>#N/A</c:v>
                </c:pt>
                <c:pt idx="3">
                  <c:v>0.99</c:v>
                </c:pt>
                <c:pt idx="4">
                  <c:v>#N/A</c:v>
                </c:pt>
                <c:pt idx="5">
                  <c:v>1.79</c:v>
                </c:pt>
                <c:pt idx="6">
                  <c:v>#N/A</c:v>
                </c:pt>
                <c:pt idx="7">
                  <c:v>2.44</c:v>
                </c:pt>
                <c:pt idx="8">
                  <c:v>#N/A</c:v>
                </c:pt>
                <c:pt idx="9">
                  <c:v>4.38</c:v>
                </c:pt>
              </c:numCache>
            </c:numRef>
          </c:val>
          <c:extLst>
            <c:ext xmlns:c16="http://schemas.microsoft.com/office/drawing/2014/chart" uri="{C3380CC4-5D6E-409C-BE32-E72D297353CC}">
              <c16:uniqueId val="{00000008-74EE-48B2-9706-4A2C2C4D294A}"/>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5.57</c:v>
                </c:pt>
                <c:pt idx="2">
                  <c:v>#N/A</c:v>
                </c:pt>
                <c:pt idx="3">
                  <c:v>5.07</c:v>
                </c:pt>
                <c:pt idx="4">
                  <c:v>#N/A</c:v>
                </c:pt>
                <c:pt idx="5">
                  <c:v>5.74</c:v>
                </c:pt>
                <c:pt idx="6">
                  <c:v>#N/A</c:v>
                </c:pt>
                <c:pt idx="7">
                  <c:v>6.04</c:v>
                </c:pt>
                <c:pt idx="8">
                  <c:v>#N/A</c:v>
                </c:pt>
                <c:pt idx="9">
                  <c:v>6.32</c:v>
                </c:pt>
              </c:numCache>
            </c:numRef>
          </c:val>
          <c:extLst>
            <c:ext xmlns:c16="http://schemas.microsoft.com/office/drawing/2014/chart" uri="{C3380CC4-5D6E-409C-BE32-E72D297353CC}">
              <c16:uniqueId val="{00000009-74EE-48B2-9706-4A2C2C4D29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12780</c:v>
                </c:pt>
                <c:pt idx="5">
                  <c:v>12308</c:v>
                </c:pt>
                <c:pt idx="8">
                  <c:v>12536</c:v>
                </c:pt>
                <c:pt idx="11">
                  <c:v>13017</c:v>
                </c:pt>
                <c:pt idx="14">
                  <c:v>13120</c:v>
                </c:pt>
              </c:numCache>
            </c:numRef>
          </c:val>
          <c:extLst>
            <c:ext xmlns:c16="http://schemas.microsoft.com/office/drawing/2014/chart" uri="{C3380CC4-5D6E-409C-BE32-E72D297353CC}">
              <c16:uniqueId val="{00000000-D9AC-47BB-8DB0-04FFC5BD68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AC-47BB-8DB0-04FFC5BD68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434</c:v>
                </c:pt>
                <c:pt idx="3">
                  <c:v>374</c:v>
                </c:pt>
                <c:pt idx="6">
                  <c:v>135</c:v>
                </c:pt>
                <c:pt idx="9">
                  <c:v>205</c:v>
                </c:pt>
                <c:pt idx="12">
                  <c:v>57</c:v>
                </c:pt>
              </c:numCache>
            </c:numRef>
          </c:val>
          <c:extLst>
            <c:ext xmlns:c16="http://schemas.microsoft.com/office/drawing/2014/chart" uri="{C3380CC4-5D6E-409C-BE32-E72D297353CC}">
              <c16:uniqueId val="{00000002-D9AC-47BB-8DB0-04FFC5BD68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325</c:v>
                </c:pt>
                <c:pt idx="3">
                  <c:v>317</c:v>
                </c:pt>
                <c:pt idx="6">
                  <c:v>360</c:v>
                </c:pt>
                <c:pt idx="9">
                  <c:v>377</c:v>
                </c:pt>
                <c:pt idx="12">
                  <c:v>400</c:v>
                </c:pt>
              </c:numCache>
            </c:numRef>
          </c:val>
          <c:extLst>
            <c:ext xmlns:c16="http://schemas.microsoft.com/office/drawing/2014/chart" uri="{C3380CC4-5D6E-409C-BE32-E72D297353CC}">
              <c16:uniqueId val="{00000003-D9AC-47BB-8DB0-04FFC5BD68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1502</c:v>
                </c:pt>
                <c:pt idx="3">
                  <c:v>1667</c:v>
                </c:pt>
                <c:pt idx="6">
                  <c:v>1651</c:v>
                </c:pt>
                <c:pt idx="9">
                  <c:v>1637</c:v>
                </c:pt>
                <c:pt idx="12">
                  <c:v>1676</c:v>
                </c:pt>
              </c:numCache>
            </c:numRef>
          </c:val>
          <c:extLst>
            <c:ext xmlns:c16="http://schemas.microsoft.com/office/drawing/2014/chart" uri="{C3380CC4-5D6E-409C-BE32-E72D297353CC}">
              <c16:uniqueId val="{00000004-D9AC-47BB-8DB0-04FFC5BD68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c:ext xmlns:c16="http://schemas.microsoft.com/office/drawing/2014/chart" uri="{C3380CC4-5D6E-409C-BE32-E72D297353CC}">
              <c16:uniqueId val="{00000005-D9AC-47BB-8DB0-04FFC5BD68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AC-47BB-8DB0-04FFC5BD68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12445</c:v>
                </c:pt>
                <c:pt idx="3">
                  <c:v>12270</c:v>
                </c:pt>
                <c:pt idx="6">
                  <c:v>12308</c:v>
                </c:pt>
                <c:pt idx="9">
                  <c:v>12744</c:v>
                </c:pt>
                <c:pt idx="12">
                  <c:v>12846</c:v>
                </c:pt>
              </c:numCache>
            </c:numRef>
          </c:val>
          <c:extLst>
            <c:ext xmlns:c16="http://schemas.microsoft.com/office/drawing/2014/chart" uri="{C3380CC4-5D6E-409C-BE32-E72D297353CC}">
              <c16:uniqueId val="{00000007-D9AC-47BB-8DB0-04FFC5BD68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1993</c:v>
                </c:pt>
                <c:pt idx="2">
                  <c:v>#N/A</c:v>
                </c:pt>
                <c:pt idx="3">
                  <c:v>#N/A</c:v>
                </c:pt>
                <c:pt idx="4">
                  <c:v>2387</c:v>
                </c:pt>
                <c:pt idx="5">
                  <c:v>#N/A</c:v>
                </c:pt>
                <c:pt idx="6">
                  <c:v>#N/A</c:v>
                </c:pt>
                <c:pt idx="7">
                  <c:v>1985</c:v>
                </c:pt>
                <c:pt idx="8">
                  <c:v>#N/A</c:v>
                </c:pt>
                <c:pt idx="9">
                  <c:v>#N/A</c:v>
                </c:pt>
                <c:pt idx="10">
                  <c:v>2013</c:v>
                </c:pt>
                <c:pt idx="11">
                  <c:v>#N/A</c:v>
                </c:pt>
                <c:pt idx="12">
                  <c:v>#N/A</c:v>
                </c:pt>
                <c:pt idx="13">
                  <c:v>1926</c:v>
                </c:pt>
                <c:pt idx="14">
                  <c:v>#N/A</c:v>
                </c:pt>
              </c:numCache>
            </c:numRef>
          </c:val>
          <c:smooth val="0"/>
          <c:extLst>
            <c:ext xmlns:c16="http://schemas.microsoft.com/office/drawing/2014/chart" uri="{C3380CC4-5D6E-409C-BE32-E72D297353CC}">
              <c16:uniqueId val="{00000008-D9AC-47BB-8DB0-04FFC5BD68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120656</c:v>
                </c:pt>
                <c:pt idx="5">
                  <c:v>126831</c:v>
                </c:pt>
                <c:pt idx="8">
                  <c:v>126994</c:v>
                </c:pt>
                <c:pt idx="11">
                  <c:v>126722</c:v>
                </c:pt>
                <c:pt idx="14">
                  <c:v>124915</c:v>
                </c:pt>
              </c:numCache>
            </c:numRef>
          </c:val>
          <c:extLst>
            <c:ext xmlns:c16="http://schemas.microsoft.com/office/drawing/2014/chart" uri="{C3380CC4-5D6E-409C-BE32-E72D297353CC}">
              <c16:uniqueId val="{00000000-1F4A-439B-B1E0-AA12465761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27214</c:v>
                </c:pt>
                <c:pt idx="5">
                  <c:v>25284</c:v>
                </c:pt>
                <c:pt idx="8">
                  <c:v>24768</c:v>
                </c:pt>
                <c:pt idx="11">
                  <c:v>24928</c:v>
                </c:pt>
                <c:pt idx="14">
                  <c:v>25559</c:v>
                </c:pt>
              </c:numCache>
            </c:numRef>
          </c:val>
          <c:extLst>
            <c:ext xmlns:c16="http://schemas.microsoft.com/office/drawing/2014/chart" uri="{C3380CC4-5D6E-409C-BE32-E72D297353CC}">
              <c16:uniqueId val="{00000001-1F4A-439B-B1E0-AA12465761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19897</c:v>
                </c:pt>
                <c:pt idx="5">
                  <c:v>20797</c:v>
                </c:pt>
                <c:pt idx="8">
                  <c:v>20455</c:v>
                </c:pt>
                <c:pt idx="11">
                  <c:v>19867</c:v>
                </c:pt>
                <c:pt idx="14">
                  <c:v>19623</c:v>
                </c:pt>
              </c:numCache>
            </c:numRef>
          </c:val>
          <c:extLst>
            <c:ext xmlns:c16="http://schemas.microsoft.com/office/drawing/2014/chart" uri="{C3380CC4-5D6E-409C-BE32-E72D297353CC}">
              <c16:uniqueId val="{00000002-1F4A-439B-B1E0-AA12465761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4A-439B-B1E0-AA12465761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4A-439B-B1E0-AA12465761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393</c:v>
                </c:pt>
                <c:pt idx="3">
                  <c:v>332</c:v>
                </c:pt>
                <c:pt idx="6">
                  <c:v>261</c:v>
                </c:pt>
                <c:pt idx="9">
                  <c:v>235</c:v>
                </c:pt>
                <c:pt idx="12">
                  <c:v>217</c:v>
                </c:pt>
              </c:numCache>
            </c:numRef>
          </c:val>
          <c:extLst>
            <c:ext xmlns:c16="http://schemas.microsoft.com/office/drawing/2014/chart" uri="{C3380CC4-5D6E-409C-BE32-E72D297353CC}">
              <c16:uniqueId val="{00000005-1F4A-439B-B1E0-AA12465761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16056</c:v>
                </c:pt>
                <c:pt idx="3">
                  <c:v>15240</c:v>
                </c:pt>
                <c:pt idx="6">
                  <c:v>15244</c:v>
                </c:pt>
                <c:pt idx="9">
                  <c:v>15231</c:v>
                </c:pt>
                <c:pt idx="12">
                  <c:v>14488</c:v>
                </c:pt>
              </c:numCache>
            </c:numRef>
          </c:val>
          <c:extLst>
            <c:ext xmlns:c16="http://schemas.microsoft.com/office/drawing/2014/chart" uri="{C3380CC4-5D6E-409C-BE32-E72D297353CC}">
              <c16:uniqueId val="{00000006-1F4A-439B-B1E0-AA12465761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1468</c:v>
                </c:pt>
                <c:pt idx="3">
                  <c:v>1665</c:v>
                </c:pt>
                <c:pt idx="6">
                  <c:v>1899</c:v>
                </c:pt>
                <c:pt idx="9">
                  <c:v>2086</c:v>
                </c:pt>
                <c:pt idx="12">
                  <c:v>1924</c:v>
                </c:pt>
              </c:numCache>
            </c:numRef>
          </c:val>
          <c:extLst>
            <c:ext xmlns:c16="http://schemas.microsoft.com/office/drawing/2014/chart" uri="{C3380CC4-5D6E-409C-BE32-E72D297353CC}">
              <c16:uniqueId val="{00000007-1F4A-439B-B1E0-AA12465761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20102</c:v>
                </c:pt>
                <c:pt idx="3">
                  <c:v>21977</c:v>
                </c:pt>
                <c:pt idx="6">
                  <c:v>22253</c:v>
                </c:pt>
                <c:pt idx="9">
                  <c:v>22628</c:v>
                </c:pt>
                <c:pt idx="12">
                  <c:v>23819</c:v>
                </c:pt>
              </c:numCache>
            </c:numRef>
          </c:val>
          <c:extLst>
            <c:ext xmlns:c16="http://schemas.microsoft.com/office/drawing/2014/chart" uri="{C3380CC4-5D6E-409C-BE32-E72D297353CC}">
              <c16:uniqueId val="{00000008-1F4A-439B-B1E0-AA12465761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1873</c:v>
                </c:pt>
                <c:pt idx="3">
                  <c:v>1627</c:v>
                </c:pt>
                <c:pt idx="6">
                  <c:v>1405</c:v>
                </c:pt>
                <c:pt idx="9">
                  <c:v>1226</c:v>
                </c:pt>
                <c:pt idx="12">
                  <c:v>1097</c:v>
                </c:pt>
              </c:numCache>
            </c:numRef>
          </c:val>
          <c:extLst>
            <c:ext xmlns:c16="http://schemas.microsoft.com/office/drawing/2014/chart" uri="{C3380CC4-5D6E-409C-BE32-E72D297353CC}">
              <c16:uniqueId val="{00000009-1F4A-439B-B1E0-AA12465761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131845</c:v>
                </c:pt>
                <c:pt idx="3">
                  <c:v>144592</c:v>
                </c:pt>
                <c:pt idx="6">
                  <c:v>143060</c:v>
                </c:pt>
                <c:pt idx="9">
                  <c:v>145523</c:v>
                </c:pt>
                <c:pt idx="12">
                  <c:v>144842</c:v>
                </c:pt>
              </c:numCache>
            </c:numRef>
          </c:val>
          <c:extLst>
            <c:ext xmlns:c16="http://schemas.microsoft.com/office/drawing/2014/chart" uri="{C3380CC4-5D6E-409C-BE32-E72D297353CC}">
              <c16:uniqueId val="{0000000A-1F4A-439B-B1E0-AA12465761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3972</c:v>
                </c:pt>
                <c:pt idx="2">
                  <c:v>#N/A</c:v>
                </c:pt>
                <c:pt idx="3">
                  <c:v>#N/A</c:v>
                </c:pt>
                <c:pt idx="4">
                  <c:v>12522</c:v>
                </c:pt>
                <c:pt idx="5">
                  <c:v>#N/A</c:v>
                </c:pt>
                <c:pt idx="6">
                  <c:v>#N/A</c:v>
                </c:pt>
                <c:pt idx="7">
                  <c:v>11904</c:v>
                </c:pt>
                <c:pt idx="8">
                  <c:v>#N/A</c:v>
                </c:pt>
                <c:pt idx="9">
                  <c:v>#N/A</c:v>
                </c:pt>
                <c:pt idx="10">
                  <c:v>15412</c:v>
                </c:pt>
                <c:pt idx="11">
                  <c:v>#N/A</c:v>
                </c:pt>
                <c:pt idx="12">
                  <c:v>#N/A</c:v>
                </c:pt>
                <c:pt idx="13">
                  <c:v>16291</c:v>
                </c:pt>
                <c:pt idx="14">
                  <c:v>#N/A</c:v>
                </c:pt>
              </c:numCache>
            </c:numRef>
          </c:val>
          <c:smooth val="0"/>
          <c:extLst>
            <c:ext xmlns:c16="http://schemas.microsoft.com/office/drawing/2014/chart" uri="{C3380CC4-5D6E-409C-BE32-E72D297353CC}">
              <c16:uniqueId val="{0000000B-1F4A-439B-B1E0-AA12465761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7565</c:v>
                </c:pt>
                <c:pt idx="1">
                  <c:v>7592</c:v>
                </c:pt>
                <c:pt idx="2">
                  <c:v>7617</c:v>
                </c:pt>
              </c:numCache>
            </c:numRef>
          </c:val>
          <c:extLst>
            <c:ext xmlns:c16="http://schemas.microsoft.com/office/drawing/2014/chart" uri="{C3380CC4-5D6E-409C-BE32-E72D297353CC}">
              <c16:uniqueId val="{00000000-5100-4B00-88D4-FBE04BB0EB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1836</c:v>
                </c:pt>
                <c:pt idx="1">
                  <c:v>1844</c:v>
                </c:pt>
                <c:pt idx="2">
                  <c:v>1851</c:v>
                </c:pt>
              </c:numCache>
            </c:numRef>
          </c:val>
          <c:extLst>
            <c:ext xmlns:c16="http://schemas.microsoft.com/office/drawing/2014/chart" uri="{C3380CC4-5D6E-409C-BE32-E72D297353CC}">
              <c16:uniqueId val="{00000001-5100-4B00-88D4-FBE04BB0EB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10787</c:v>
                </c:pt>
                <c:pt idx="1">
                  <c:v>9153</c:v>
                </c:pt>
                <c:pt idx="2">
                  <c:v>7973</c:v>
                </c:pt>
              </c:numCache>
            </c:numRef>
          </c:val>
          <c:extLst>
            <c:ext xmlns:c16="http://schemas.microsoft.com/office/drawing/2014/chart" uri="{C3380CC4-5D6E-409C-BE32-E72D297353CC}">
              <c16:uniqueId val="{00000002-5100-4B00-88D4-FBE04BB0EB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{73862B49-9574-4E3E-8BFE-C0FA43FA2C19}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804-4EE0-805D-17077AB45A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{E9FB11BF-A2F2-47C7-A218-9AF0160B5311}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04-4EE0-805D-17077AB45A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{1F0AEE6D-8DEC-42D5-8828-087F937ADC32}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04-4EE0-805D-17077AB45A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{C0212E3B-92D8-4BC0-B5B0-8E758B5D8356}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04-4EE0-805D-17077AB45A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{96EAA952-BDF2-43AA-B655-A7FFAEF0ADC9}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04-4EE0-805D-17077AB45A2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{0AC1A255-13C3-49FA-84C7-F5A9F7E25BB4}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804-4EE0-805D-17077AB45A2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{85D24B9E-C64D-49B4-B3B5-ECBDEB74E089}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804-4EE0-805D-17077AB45A2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{57277C8E-DF28-48DB-BC99-1A21E010DA9A}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804-4EE0-805D-17077AB45A2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{445CF352-8F45-4815-9804-7B54698C9D7E}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804-4EE0-805D-17077AB45A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50.7</c:v>
                </c:pt>
                <c:pt idx="24">
                  <c:v>51.8</c:v>
                </c:pt>
                <c:pt idx="32">
                  <c:v>53.1</c:v>
                </c:pt>
              </c:numCache>
            </c:numRef>
          </c:xVal>
          <c:yVal>
            <c:numRef>
              <c:f>公会計指標分析・財政指標組合せ分析表!$BP$51:$DC$51</c:f>
              <c:numCache>
                <c:formatCode>#,##0.0;"▲ "#,##0.0</c:formatCode>
                <c:ptCount val="40"/>
                <c:pt idx="16">
                  <c:v>20.399999999999999</c:v>
                </c:pt>
                <c:pt idx="24">
                  <c:v>26.5</c:v>
                </c:pt>
                <c:pt idx="32">
                  <c:v>27.9</c:v>
                </c:pt>
              </c:numCache>
            </c:numRef>
          </c:yVal>
          <c:smooth val="0"/>
          <c:extLst>
            <c:ext xmlns:c16="http://schemas.microsoft.com/office/drawing/2014/chart" uri="{C3380CC4-5D6E-409C-BE32-E72D297353CC}">
              <c16:uniqueId val="{00000009-1804-4EE0-805D-17077AB45A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{5197E96E-316B-4C92-8CD5-4B9A036F0492}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804-4EE0-805D-17077AB45A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{D6396F80-05F9-467B-9788-D42C78982ABB}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04-4EE0-805D-17077AB45A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{95300835-B46E-4DAF-8E0A-354690F91857}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04-4EE0-805D-17077AB45A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{B63C9AFF-3045-4A05-894E-86CE488B12BC}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04-4EE0-805D-17077AB45A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{B048F646-37B1-4D07-9CE6-432880F79678}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04-4EE0-805D-17077AB45A2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{34E75367-9FED-4DBE-A104-AD22DB188F88}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804-4EE0-805D-17077AB45A2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{DB7C14D9-EF1D-408A-BC36-B306CD792218}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804-4EE0-805D-17077AB45A2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{09DF5F9F-1B6D-4EAD-BA8A-D12C229A57D4}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804-4EE0-805D-17077AB45A2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{0AE70C77-96C2-4F28-8789-A9ADF44194E9}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804-4EE0-805D-17077AB45A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1804-4EE0-805D-17077AB45A26}"/>
            </c:ext>
          </c:extLst>
        </c:ser>
        <c:dLbls>
          <c:showLegendKey val="0"/>
          <c:showVal val="1"/>
          <c:showCatName val="0"/>
          <c:showSerName val="0"/>
          <c:showPercent val="0"/>
          <c:showBubbleSize val="0"/>
        </c:dLbls>
        <c:axId val="46179840"/>
        <c:axId val="46181760"/>
      </c:scatterChart>
      <c:valAx>
        <c:axId val="46179840"/>
        <c:scaling>
          <c:orientation val="minMax"/>
          <c:max val="6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{20D79B9E-276B-460A-9783-3FE534059BA1}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EAB-4608-A8D2-2C1FD4BCD4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{4F9161D1-0E0D-41F1-B52C-A9B577CA258F}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AB-4608-A8D2-2C1FD4BCD4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{1E82623B-557A-4FFE-88BE-16AF7B3B3863}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AB-4608-A8D2-2C1FD4BCD4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{963D458F-3D4C-4C49-9CF7-E977EBFE4EF3}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AB-4608-A8D2-2C1FD4BCD4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{4E9EE6BC-845D-4855-BA83-B5A61AB12E42}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AB-4608-A8D2-2C1FD4BCD4D0}"/>
                </c:ext>
              </c:extLst>
            </c:dLbl>
            <c:dLbl>
              <c:idx val="8"/>
              <c:layout>
                <c:manualLayout>
                  <c:x val="0"/>
                  <c:y val="-1.010030090957848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{3E06353D-8174-42A3-A34A-A9C51E3E0A4B}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EAB-4608-A8D2-2C1FD4BCD4D0}"/>
                </c:ext>
              </c:extLst>
            </c:dLbl>
            <c:dLbl>
              <c:idx val="16"/>
              <c:layout>
                <c:manualLayout>
                  <c:x val="0"/>
                  <c:y val="1.010030090957848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{98DC445B-143B-4473-BA28-05274209123E}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EAB-4608-A8D2-2C1FD4BCD4D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{9F08CE26-CDDA-47F8-BD82-B695B25D20FA}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EAB-4608-A8D2-2C1FD4BCD4D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{AD43A990-A653-4D4C-823D-BB29802E5A2F}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EAB-4608-A8D2-2C1FD4BCD4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3.7</c:v>
                </c:pt>
                <c:pt idx="16">
                  <c:v>3.6</c:v>
                </c:pt>
                <c:pt idx="24">
                  <c:v>3.6</c:v>
                </c:pt>
                <c:pt idx="32">
                  <c:v>3.3</c:v>
                </c:pt>
              </c:numCache>
            </c:numRef>
          </c:xVal>
          <c:yVal>
            <c:numRef>
              <c:f>公会計指標分析・財政指標組合せ分析表!$BP$73:$DC$73</c:f>
              <c:numCache>
                <c:formatCode>#,##0.0;"▲ "#,##0.0</c:formatCode>
                <c:ptCount val="40"/>
                <c:pt idx="0">
                  <c:v>6.7</c:v>
                </c:pt>
                <c:pt idx="8">
                  <c:v>21.6</c:v>
                </c:pt>
                <c:pt idx="16">
                  <c:v>20.399999999999999</c:v>
                </c:pt>
                <c:pt idx="24">
                  <c:v>26.5</c:v>
                </c:pt>
                <c:pt idx="32">
                  <c:v>27.9</c:v>
                </c:pt>
              </c:numCache>
            </c:numRef>
          </c:yVal>
          <c:smooth val="0"/>
          <c:extLst>
            <c:ext xmlns:c16="http://schemas.microsoft.com/office/drawing/2014/chart" uri="{C3380CC4-5D6E-409C-BE32-E72D297353CC}">
              <c16:uniqueId val="{00000009-7EAB-4608-A8D2-2C1FD4BCD4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{61F8CC56-E304-4FD5-9B2F-35065DEA9E37}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EAB-4608-A8D2-2C1FD4BCD4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{5B30C187-19B1-4053-9404-4D32C6856232}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AB-4608-A8D2-2C1FD4BCD4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{7041DAB8-75C1-414D-9E9F-115B2866041E}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AB-4608-A8D2-2C1FD4BCD4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{A94714E5-188C-48B9-8313-88607B0427CC}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AB-4608-A8D2-2C1FD4BCD4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{11BEC8B0-DF86-4BB7-A299-D74170BA4BF8}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AB-4608-A8D2-2C1FD4BCD4D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{B953C02B-E88F-4C70-8E86-4DB2E31E1CF6}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EAB-4608-A8D2-2C1FD4BCD4D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{C4B2CB07-331C-48C3-A943-249153C72E05}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EAB-4608-A8D2-2C1FD4BCD4D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{F9118FEC-527E-40FF-B27F-676999FED21B}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EAB-4608-A8D2-2C1FD4BCD4D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{11B2F892-99DA-45CC-AEF2-F9AB2F2EA62D}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EAB-4608-A8D2-2C1FD4BCD4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7EAB-4608-A8D2-2C1FD4BCD4D0}"/>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元利償還金については増加傾向にあり、平成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年度はおよそ</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億円増加している。また、国営土地改良事業に係る負担金及び県営土地改良事業に係る土地改良区への補助金の減に伴い、債務負担行為に基づく支出額が減少している。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年度にかけて各</a:t>
          </a:r>
          <a:r>
            <a:rPr kumimoji="1" lang="en-US" altLang="ja-JP" sz="1300">
              <a:latin typeface="ＭＳ ゴシック" pitchFamily="49" charset="-128"/>
              <a:ea typeface="ＭＳ ゴシック" pitchFamily="49" charset="-128"/>
            </a:rPr>
            <a:t>500</a:t>
          </a:r>
          <a:r>
            <a:rPr kumimoji="1" lang="ja-JP" altLang="en-US" sz="1300">
              <a:latin typeface="ＭＳ ゴシック" pitchFamily="49" charset="-128"/>
              <a:ea typeface="ＭＳ ゴシック" pitchFamily="49" charset="-128"/>
            </a:rPr>
            <a:t>百万円ずつ満期一括償還地方債を発行している。平成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年度以降に満期一括償還地方債の発行は行っていない。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悪化の主な要因としては、合併特例債等の残高減少に伴う交付税算入見込み額の減及び公営企業債等繰入見込額が増加したことがあげられる。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今後次世代の負担を少しでも軽減できるよう、地方債の借入れ抑制などに努める。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百万円）など特定目的の基金を事業の財源として取り崩したため、基金残高は減少となった。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決算時点での取り崩し額が極めて少なくなるよう、予算執行においては創意工夫を図り、事務事業の経費節減に努める。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振興基金：合併に伴い市が策定した「新市建設計画」に基づいて行われる、道路をはじめとする都市施設などのハード面の整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備と、施設を利用して展開する事業、情報提供、人材育成などのソフト面の整備にかかる事業、その他地域振興に係る事業に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公共施設等保全基金：施設の安全性や機能を確保するために行う、建物並びに機械設備等の維持や更新に要する費用の増加が、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今後の市の財政運営に影響を与えることが予測されることから、それに充てる目的で平成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事業の財源として取り崩したため、基金残高は減少となった。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また、地域・生活振興基金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百万円）を新たに設置した公共施設等保全基金に積み替え（積立額：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振興基金：今後も事業充当を実施し、令和元年度末までに全て取り崩す予定。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公共施設等保全基金：今後の公共施設の最適化の取り組みや、財政状況の推移などを見極めながら積み立てを行う。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基金運用益の積立により、残高は微増となっている。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決算時点での取り崩し額が極めて少なくなるよう、予算執行においては創意工夫を図り、事務事業の経費節減に努める。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基金運用益の積立により、残高は微増となっている。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決算時点での取り崩し額が極めて少なくなるよう、予算執行においては創意工夫を図り、事務事業の経費節減に努める。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306,112
302,071
229.96
127,819,443
126,421,929
999,722
68,588,711
144,842,476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は久留米市公共施設総合管理基本計画に基づき、合理的な回収の徹底、安全・安心の確保（耐震化やバリアフリー化）の視点等による長寿命化を図っている。有形固定資産減価償却率については、上昇傾向にはあるものの、類似団体平均と比較して低い水準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300220" y="5339461"/>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352925" y="657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213225" y="65754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352925" y="512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213225" y="533946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352925" y="58335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251325" y="59757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36163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2930525" y="60405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244725" y="60016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66167</xdr:rowOff>
    </xdr:from>
    <xdr:to>
      <xdr:col>23</xdr:col>
      <xdr:colOff>136525</xdr:colOff>
      <xdr:row>33</xdr:row>
      <xdr:rowOff>167767</xdr:rowOff>
    </xdr:to>
    <xdr:sp macro="" textlink="">
      <xdr:nvSpPr>
        <xdr:cNvPr id="77" name="楕円 76"/>
        <xdr:cNvSpPr/>
      </xdr:nvSpPr>
      <xdr:spPr>
        <a:xfrm>
          <a:off x="4251325" y="62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44594</xdr:rowOff>
    </xdr:from>
    <xdr:ext cx="405111" cy="259045"/>
    <xdr:sp macro="" textlink="">
      <xdr:nvSpPr>
        <xdr:cNvPr id="78" name="有形固定資産減価償却率該当値テキスト"/>
        <xdr:cNvSpPr txBox="1"/>
      </xdr:nvSpPr>
      <xdr:spPr>
        <a:xfrm>
          <a:off x="4352925" y="627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122301</xdr:rowOff>
    </xdr:from>
    <xdr:to>
      <xdr:col>19</xdr:col>
      <xdr:colOff>187325</xdr:colOff>
      <xdr:row>34</xdr:row>
      <xdr:rowOff>52451</xdr:rowOff>
    </xdr:to>
    <xdr:sp macro="" textlink="">
      <xdr:nvSpPr>
        <xdr:cNvPr id="79" name="楕円 78"/>
        <xdr:cNvSpPr/>
      </xdr:nvSpPr>
      <xdr:spPr>
        <a:xfrm>
          <a:off x="3616325" y="63516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116967</xdr:rowOff>
    </xdr:from>
    <xdr:to>
      <xdr:col>23</xdr:col>
      <xdr:colOff>85725</xdr:colOff>
      <xdr:row>34</xdr:row>
      <xdr:rowOff>1651</xdr:rowOff>
    </xdr:to>
    <xdr:cxnSp macro="">
      <xdr:nvCxnSpPr>
        <xdr:cNvPr id="80" name="直線コネクタ 79"/>
        <xdr:cNvCxnSpPr/>
      </xdr:nvCxnSpPr>
      <xdr:spPr>
        <a:xfrm flipV="1">
          <a:off x="3667125" y="6346317"/>
          <a:ext cx="635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169799</xdr:rowOff>
    </xdr:from>
    <xdr:to>
      <xdr:col>15</xdr:col>
      <xdr:colOff>187325</xdr:colOff>
      <xdr:row>34</xdr:row>
      <xdr:rowOff>99949</xdr:rowOff>
    </xdr:to>
    <xdr:sp macro="" textlink="">
      <xdr:nvSpPr>
        <xdr:cNvPr id="81" name="楕円 80"/>
        <xdr:cNvSpPr/>
      </xdr:nvSpPr>
      <xdr:spPr>
        <a:xfrm>
          <a:off x="2930525" y="63927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1651</xdr:rowOff>
    </xdr:from>
    <xdr:to>
      <xdr:col>19</xdr:col>
      <xdr:colOff>136525</xdr:colOff>
      <xdr:row>34</xdr:row>
      <xdr:rowOff>49149</xdr:rowOff>
    </xdr:to>
    <xdr:cxnSp macro="">
      <xdr:nvCxnSpPr>
        <xdr:cNvPr id="82" name="直線コネクタ 81"/>
        <xdr:cNvCxnSpPr/>
      </xdr:nvCxnSpPr>
      <xdr:spPr>
        <a:xfrm flipV="1">
          <a:off x="2981325" y="6396101"/>
          <a:ext cx="6858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3" name="n_1aveValue有形固定資産減価償却率"/>
        <xdr:cNvSpPr txBox="1"/>
      </xdr:nvSpPr>
      <xdr:spPr>
        <a:xfrm>
          <a:off x="34709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4" name="n_2aveValue有形固定資産減価償却率"/>
        <xdr:cNvSpPr txBox="1"/>
      </xdr:nvSpPr>
      <xdr:spPr>
        <a:xfrm>
          <a:off x="2797819" y="5822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112019" y="57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43578</xdr:rowOff>
    </xdr:from>
    <xdr:ext cx="405111" cy="259045"/>
    <xdr:sp macro="" textlink="">
      <xdr:nvSpPr>
        <xdr:cNvPr id="86" name="n_1mainValue有形固定資産減価償却率"/>
        <xdr:cNvSpPr txBox="1"/>
      </xdr:nvSpPr>
      <xdr:spPr>
        <a:xfrm>
          <a:off x="3470919" y="643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91076</xdr:rowOff>
    </xdr:from>
    <xdr:ext cx="405111" cy="259045"/>
    <xdr:sp macro="" textlink="">
      <xdr:nvSpPr>
        <xdr:cNvPr id="87" name="n_2mainValue有形固定資産減価償却率"/>
        <xdr:cNvSpPr txBox="1"/>
      </xdr:nvSpPr>
      <xdr:spPr>
        <a:xfrm>
          <a:off x="2797819" y="648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債務償還比率は、類似団体平均より高い。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年度までの大規模プロジェクト（平成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年度：久留米シティプラザ、宮ノ陣クリーンセンター、平成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年度：久留米アリーナ、上津クリーンセンター改修等への投資）により地方債残高が増加したことに起因する。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3323570" y="5136868"/>
          <a:ext cx="1269" cy="140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3376275" y="49184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3255625" y="5136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3376275" y="573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3293725" y="57498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2639675" y="57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106595</xdr:rowOff>
    </xdr:from>
    <xdr:to>
      <xdr:col>76</xdr:col>
      <xdr:colOff>73025</xdr:colOff>
      <xdr:row>29</xdr:row>
      <xdr:rowOff>36745</xdr:rowOff>
    </xdr:to>
    <xdr:sp macro="" textlink="">
      <xdr:nvSpPr>
        <xdr:cNvPr id="129" name="楕円 128"/>
        <xdr:cNvSpPr/>
      </xdr:nvSpPr>
      <xdr:spPr>
        <a:xfrm>
          <a:off x="13293725" y="55104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129472</xdr:rowOff>
    </xdr:from>
    <xdr:ext cx="469744" cy="259045"/>
    <xdr:sp macro="" textlink="">
      <xdr:nvSpPr>
        <xdr:cNvPr id="130" name="債務償還比率該当値テキスト"/>
        <xdr:cNvSpPr txBox="1"/>
      </xdr:nvSpPr>
      <xdr:spPr>
        <a:xfrm>
          <a:off x="13376275" y="536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115831</xdr:rowOff>
    </xdr:from>
    <xdr:to>
      <xdr:col>72</xdr:col>
      <xdr:colOff>123825</xdr:colOff>
      <xdr:row>29</xdr:row>
      <xdr:rowOff>45981</xdr:rowOff>
    </xdr:to>
    <xdr:sp macro="" textlink="">
      <xdr:nvSpPr>
        <xdr:cNvPr id="131" name="楕円 130"/>
        <xdr:cNvSpPr/>
      </xdr:nvSpPr>
      <xdr:spPr>
        <a:xfrm>
          <a:off x="12639675" y="5519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157395</xdr:rowOff>
    </xdr:from>
    <xdr:to>
      <xdr:col>76</xdr:col>
      <xdr:colOff>22225</xdr:colOff>
      <xdr:row>28</xdr:row>
      <xdr:rowOff>166631</xdr:rowOff>
    </xdr:to>
    <xdr:cxnSp macro="">
      <xdr:nvCxnSpPr>
        <xdr:cNvPr id="132" name="直線コネクタ 131"/>
        <xdr:cNvCxnSpPr/>
      </xdr:nvCxnSpPr>
      <xdr:spPr>
        <a:xfrm flipV="1">
          <a:off x="12690475" y="5561245"/>
          <a:ext cx="635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2461952" y="58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62508</xdr:rowOff>
    </xdr:from>
    <xdr:ext cx="469744" cy="259045"/>
    <xdr:sp macro="" textlink="">
      <xdr:nvSpPr>
        <xdr:cNvPr id="134" name="n_1mainValue債務償還比率"/>
        <xdr:cNvSpPr txBox="1"/>
      </xdr:nvSpPr>
      <xdr:spPr>
        <a:xfrm>
          <a:off x="12461952" y="530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306,112
302,071
229.96
127,819,443
126,421,929
999,722
68,588,711
144,842,476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177665" y="5551805"/>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216400" y="680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108450" y="6804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216400" y="533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108450" y="5551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216400" y="6028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12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3845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57175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778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1" name="楕円 70"/>
        <xdr:cNvSpPr/>
      </xdr:nvSpPr>
      <xdr:spPr>
        <a:xfrm>
          <a:off x="4127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2" name="【道路】&#10;有形固定資産減価償却率該当値テキスト"/>
        <xdr:cNvSpPr txBox="1"/>
      </xdr:nvSpPr>
      <xdr:spPr>
        <a:xfrm>
          <a:off x="4216400"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xdr:cNvSpPr/>
      </xdr:nvSpPr>
      <xdr:spPr>
        <a:xfrm>
          <a:off x="3384550" y="6459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64770</xdr:rowOff>
    </xdr:to>
    <xdr:cxnSp macro="">
      <xdr:nvCxnSpPr>
        <xdr:cNvPr id="74" name="直線コネクタ 73"/>
        <xdr:cNvCxnSpPr/>
      </xdr:nvCxnSpPr>
      <xdr:spPr>
        <a:xfrm flipV="1">
          <a:off x="3429000" y="649478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33020</xdr:rowOff>
    </xdr:from>
    <xdr:to>
      <xdr:col>15</xdr:col>
      <xdr:colOff>101600</xdr:colOff>
      <xdr:row>39</xdr:row>
      <xdr:rowOff>134620</xdr:rowOff>
    </xdr:to>
    <xdr:sp macro="" textlink="">
      <xdr:nvSpPr>
        <xdr:cNvPr id="75" name="楕円 74"/>
        <xdr:cNvSpPr/>
      </xdr:nvSpPr>
      <xdr:spPr>
        <a:xfrm>
          <a:off x="257175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83820</xdr:rowOff>
    </xdr:to>
    <xdr:cxnSp macro="">
      <xdr:nvCxnSpPr>
        <xdr:cNvPr id="76" name="直線コネクタ 75"/>
        <xdr:cNvCxnSpPr/>
      </xdr:nvCxnSpPr>
      <xdr:spPr>
        <a:xfrm flipV="1">
          <a:off x="2622550" y="651002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2391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43904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64529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0" name="n_1mainValue【道路】&#10;有形固定資産減価償却率"/>
        <xdr:cNvSpPr txBox="1"/>
      </xdr:nvSpPr>
      <xdr:spPr>
        <a:xfrm>
          <a:off x="32391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125747</xdr:rowOff>
    </xdr:from>
    <xdr:ext cx="405111" cy="259045"/>
    <xdr:sp macro="" textlink="">
      <xdr:nvSpPr>
        <xdr:cNvPr id="81" name="n_2mainValue【道路】&#10;有形固定資産減価償却率"/>
        <xdr:cNvSpPr txBox="1"/>
      </xdr:nvSpPr>
      <xdr:spPr>
        <a:xfrm>
          <a:off x="2439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9429115" y="5616689"/>
          <a:ext cx="0" cy="128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9467850" y="69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9359900" y="689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9467850" y="53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9359900" y="5616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9467850" y="6693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9398000" y="67148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8636000" y="6729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7842250" y="67377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029450" y="67327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77681</xdr:rowOff>
    </xdr:from>
    <xdr:to>
      <xdr:col>55</xdr:col>
      <xdr:colOff>50800</xdr:colOff>
      <xdr:row>41</xdr:row>
      <xdr:rowOff>7831</xdr:rowOff>
    </xdr:to>
    <xdr:sp macro="" textlink="">
      <xdr:nvSpPr>
        <xdr:cNvPr id="118" name="楕円 117"/>
        <xdr:cNvSpPr/>
      </xdr:nvSpPr>
      <xdr:spPr>
        <a:xfrm>
          <a:off x="9398000" y="66880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100558</xdr:rowOff>
    </xdr:from>
    <xdr:ext cx="469744" cy="259045"/>
    <xdr:sp macro="" textlink="">
      <xdr:nvSpPr>
        <xdr:cNvPr id="119" name="【道路】&#10;一人当たり延長該当値テキスト"/>
        <xdr:cNvSpPr txBox="1"/>
      </xdr:nvSpPr>
      <xdr:spPr>
        <a:xfrm>
          <a:off x="9467850" y="654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78229</xdr:rowOff>
    </xdr:from>
    <xdr:to>
      <xdr:col>50</xdr:col>
      <xdr:colOff>165100</xdr:colOff>
      <xdr:row>41</xdr:row>
      <xdr:rowOff>8379</xdr:rowOff>
    </xdr:to>
    <xdr:sp macro="" textlink="">
      <xdr:nvSpPr>
        <xdr:cNvPr id="120" name="楕円 119"/>
        <xdr:cNvSpPr/>
      </xdr:nvSpPr>
      <xdr:spPr>
        <a:xfrm>
          <a:off x="8636000" y="6688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128481</xdr:rowOff>
    </xdr:from>
    <xdr:to>
      <xdr:col>55</xdr:col>
      <xdr:colOff>0</xdr:colOff>
      <xdr:row>40</xdr:row>
      <xdr:rowOff>129029</xdr:rowOff>
    </xdr:to>
    <xdr:cxnSp macro="">
      <xdr:nvCxnSpPr>
        <xdr:cNvPr id="121" name="直線コネクタ 120"/>
        <xdr:cNvCxnSpPr/>
      </xdr:nvCxnSpPr>
      <xdr:spPr>
        <a:xfrm flipV="1">
          <a:off x="8686800" y="6738831"/>
          <a:ext cx="74295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78618</xdr:rowOff>
    </xdr:from>
    <xdr:to>
      <xdr:col>46</xdr:col>
      <xdr:colOff>38100</xdr:colOff>
      <xdr:row>41</xdr:row>
      <xdr:rowOff>8768</xdr:rowOff>
    </xdr:to>
    <xdr:sp macro="" textlink="">
      <xdr:nvSpPr>
        <xdr:cNvPr id="122" name="楕円 121"/>
        <xdr:cNvSpPr/>
      </xdr:nvSpPr>
      <xdr:spPr>
        <a:xfrm>
          <a:off x="7842250" y="66889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129029</xdr:rowOff>
    </xdr:from>
    <xdr:to>
      <xdr:col>50</xdr:col>
      <xdr:colOff>114300</xdr:colOff>
      <xdr:row>40</xdr:row>
      <xdr:rowOff>129418</xdr:rowOff>
    </xdr:to>
    <xdr:cxnSp macro="">
      <xdr:nvCxnSpPr>
        <xdr:cNvPr id="123" name="直線コネクタ 122"/>
        <xdr:cNvCxnSpPr/>
      </xdr:nvCxnSpPr>
      <xdr:spPr>
        <a:xfrm flipV="1">
          <a:off x="7886700" y="6739379"/>
          <a:ext cx="8001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8458277" y="681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7677227" y="682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6864427" y="65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24906</xdr:rowOff>
    </xdr:from>
    <xdr:ext cx="469744" cy="259045"/>
    <xdr:sp macro="" textlink="">
      <xdr:nvSpPr>
        <xdr:cNvPr id="127" name="n_1mainValue【道路】&#10;一人当たり延長"/>
        <xdr:cNvSpPr txBox="1"/>
      </xdr:nvSpPr>
      <xdr:spPr>
        <a:xfrm>
          <a:off x="8458277" y="647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25295</xdr:rowOff>
    </xdr:from>
    <xdr:ext cx="469744" cy="259045"/>
    <xdr:sp macro="" textlink="">
      <xdr:nvSpPr>
        <xdr:cNvPr id="128" name="n_2mainValue【道路】&#10;一人当たり延長"/>
        <xdr:cNvSpPr txBox="1"/>
      </xdr:nvSpPr>
      <xdr:spPr>
        <a:xfrm>
          <a:off x="7677227" y="64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177665" y="9272905"/>
          <a:ext cx="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216400" y="1043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108450" y="10432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216400" y="906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108450" y="9272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216400" y="9403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127500" y="9545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384550" y="9571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571750" y="9577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7780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67" name="楕円 166"/>
        <xdr:cNvSpPr/>
      </xdr:nvSpPr>
      <xdr:spPr>
        <a:xfrm>
          <a:off x="4127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7637</xdr:rowOff>
    </xdr:from>
    <xdr:ext cx="405111" cy="259045"/>
    <xdr:sp macro="" textlink="">
      <xdr:nvSpPr>
        <xdr:cNvPr id="168" name="【橋りょう・トンネル】&#10;有形固定資産減価償却率該当値テキスト"/>
        <xdr:cNvSpPr txBox="1"/>
      </xdr:nvSpPr>
      <xdr:spPr>
        <a:xfrm>
          <a:off x="4216400" y="958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169" name="楕円 168"/>
        <xdr:cNvSpPr/>
      </xdr:nvSpPr>
      <xdr:spPr>
        <a:xfrm>
          <a:off x="3384550" y="9639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108585</xdr:rowOff>
    </xdr:to>
    <xdr:cxnSp macro="">
      <xdr:nvCxnSpPr>
        <xdr:cNvPr id="170" name="直線コネクタ 169"/>
        <xdr:cNvCxnSpPr/>
      </xdr:nvCxnSpPr>
      <xdr:spPr>
        <a:xfrm flipV="1">
          <a:off x="3429000" y="966216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1" name="楕円 170"/>
        <xdr:cNvSpPr/>
      </xdr:nvSpPr>
      <xdr:spPr>
        <a:xfrm>
          <a:off x="257175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108585</xdr:rowOff>
    </xdr:from>
    <xdr:to>
      <xdr:col>19</xdr:col>
      <xdr:colOff>177800</xdr:colOff>
      <xdr:row>58</xdr:row>
      <xdr:rowOff>137160</xdr:rowOff>
    </xdr:to>
    <xdr:cxnSp macro="">
      <xdr:nvCxnSpPr>
        <xdr:cNvPr id="172" name="直線コネクタ 171"/>
        <xdr:cNvCxnSpPr/>
      </xdr:nvCxnSpPr>
      <xdr:spPr>
        <a:xfrm flipV="1">
          <a:off x="2622550" y="969073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2391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439044" y="935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645294"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150512</xdr:rowOff>
    </xdr:from>
    <xdr:ext cx="405111" cy="259045"/>
    <xdr:sp macro="" textlink="">
      <xdr:nvSpPr>
        <xdr:cNvPr id="176" name="n_1mainValue【橋りょう・トンネル】&#10;有形固定資産減価償却率"/>
        <xdr:cNvSpPr txBox="1"/>
      </xdr:nvSpPr>
      <xdr:spPr>
        <a:xfrm>
          <a:off x="3239144" y="973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7637</xdr:rowOff>
    </xdr:from>
    <xdr:ext cx="405111" cy="259045"/>
    <xdr:sp macro="" textlink="">
      <xdr:nvSpPr>
        <xdr:cNvPr id="177" name="n_2mainValue【橋りょう・トンネル】&#10;有形固定資産減価償却率"/>
        <xdr:cNvSpPr txBox="1"/>
      </xdr:nvSpPr>
      <xdr:spPr>
        <a:xfrm>
          <a:off x="2439044" y="975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9429115" y="9495524"/>
          <a:ext cx="0" cy="1079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9467850" y="1057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9359900" y="105751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9467850" y="927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9359900" y="9495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9467850" y="10098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9398000" y="101204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8636000" y="1012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7842250" y="101159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029450" y="1009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103610</xdr:rowOff>
    </xdr:from>
    <xdr:to>
      <xdr:col>55</xdr:col>
      <xdr:colOff>50800</xdr:colOff>
      <xdr:row>59</xdr:row>
      <xdr:rowOff>33760</xdr:rowOff>
    </xdr:to>
    <xdr:sp macro="" textlink="">
      <xdr:nvSpPr>
        <xdr:cNvPr id="214" name="楕円 213"/>
        <xdr:cNvSpPr/>
      </xdr:nvSpPr>
      <xdr:spPr>
        <a:xfrm>
          <a:off x="9398000" y="9685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126487</xdr:rowOff>
    </xdr:from>
    <xdr:ext cx="599010" cy="259045"/>
    <xdr:sp macro="" textlink="">
      <xdr:nvSpPr>
        <xdr:cNvPr id="215" name="【橋りょう・トンネル】&#10;一人当たり有形固定資産（償却資産）額該当値テキスト"/>
        <xdr:cNvSpPr txBox="1"/>
      </xdr:nvSpPr>
      <xdr:spPr>
        <a:xfrm>
          <a:off x="9467850" y="954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108273</xdr:rowOff>
    </xdr:from>
    <xdr:to>
      <xdr:col>50</xdr:col>
      <xdr:colOff>165100</xdr:colOff>
      <xdr:row>59</xdr:row>
      <xdr:rowOff>38423</xdr:rowOff>
    </xdr:to>
    <xdr:sp macro="" textlink="">
      <xdr:nvSpPr>
        <xdr:cNvPr id="216" name="楕円 215"/>
        <xdr:cNvSpPr/>
      </xdr:nvSpPr>
      <xdr:spPr>
        <a:xfrm>
          <a:off x="8636000" y="96904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154410</xdr:rowOff>
    </xdr:from>
    <xdr:to>
      <xdr:col>55</xdr:col>
      <xdr:colOff>0</xdr:colOff>
      <xdr:row>58</xdr:row>
      <xdr:rowOff>159073</xdr:rowOff>
    </xdr:to>
    <xdr:cxnSp macro="">
      <xdr:nvCxnSpPr>
        <xdr:cNvPr id="217" name="直線コネクタ 216"/>
        <xdr:cNvCxnSpPr/>
      </xdr:nvCxnSpPr>
      <xdr:spPr>
        <a:xfrm flipV="1">
          <a:off x="8686800" y="9736560"/>
          <a:ext cx="74295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112923</xdr:rowOff>
    </xdr:from>
    <xdr:to>
      <xdr:col>46</xdr:col>
      <xdr:colOff>38100</xdr:colOff>
      <xdr:row>59</xdr:row>
      <xdr:rowOff>43073</xdr:rowOff>
    </xdr:to>
    <xdr:sp macro="" textlink="">
      <xdr:nvSpPr>
        <xdr:cNvPr id="218" name="楕円 217"/>
        <xdr:cNvSpPr/>
      </xdr:nvSpPr>
      <xdr:spPr>
        <a:xfrm>
          <a:off x="7842250" y="96950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159073</xdr:rowOff>
    </xdr:from>
    <xdr:to>
      <xdr:col>50</xdr:col>
      <xdr:colOff>114300</xdr:colOff>
      <xdr:row>58</xdr:row>
      <xdr:rowOff>163723</xdr:rowOff>
    </xdr:to>
    <xdr:cxnSp macro="">
      <xdr:nvCxnSpPr>
        <xdr:cNvPr id="219" name="直線コネクタ 218"/>
        <xdr:cNvCxnSpPr/>
      </xdr:nvCxnSpPr>
      <xdr:spPr>
        <a:xfrm flipV="1">
          <a:off x="7886700" y="9741223"/>
          <a:ext cx="8001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8425961" y="1021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7644911" y="102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6851161" y="98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54950</xdr:rowOff>
    </xdr:from>
    <xdr:ext cx="599010" cy="259045"/>
    <xdr:sp macro="" textlink="">
      <xdr:nvSpPr>
        <xdr:cNvPr id="223" name="n_1mainValue【橋りょう・トンネル】&#10;一人当たり有形固定資産（償却資産）額"/>
        <xdr:cNvSpPr txBox="1"/>
      </xdr:nvSpPr>
      <xdr:spPr>
        <a:xfrm>
          <a:off x="8399995" y="947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59600</xdr:rowOff>
    </xdr:from>
    <xdr:ext cx="599010" cy="259045"/>
    <xdr:sp macro="" textlink="">
      <xdr:nvSpPr>
        <xdr:cNvPr id="224" name="n_2mainValue【橋りょう・トンネル】&#10;一人当たり有形固定資産（償却資産）額"/>
        <xdr:cNvSpPr txBox="1"/>
      </xdr:nvSpPr>
      <xdr:spPr>
        <a:xfrm>
          <a:off x="7612595" y="947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177665" y="1286383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216400" y="1430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108450" y="14296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216400" y="1264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108450" y="12863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216400" y="13343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127500" y="13365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5717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778000" y="1351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64" name="楕円 263"/>
        <xdr:cNvSpPr/>
      </xdr:nvSpPr>
      <xdr:spPr>
        <a:xfrm>
          <a:off x="4127500" y="13350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65" name="【公営住宅】&#10;有形固定資産減価償却率該当値テキスト"/>
        <xdr:cNvSpPr txBox="1"/>
      </xdr:nvSpPr>
      <xdr:spPr>
        <a:xfrm>
          <a:off x="4216400"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66" name="楕円 265"/>
        <xdr:cNvSpPr/>
      </xdr:nvSpPr>
      <xdr:spPr>
        <a:xfrm>
          <a:off x="3384550" y="13420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91439</xdr:rowOff>
    </xdr:to>
    <xdr:cxnSp macro="">
      <xdr:nvCxnSpPr>
        <xdr:cNvPr id="267" name="直線コネクタ 266"/>
        <xdr:cNvCxnSpPr/>
      </xdr:nvCxnSpPr>
      <xdr:spPr>
        <a:xfrm flipV="1">
          <a:off x="3429000" y="13394689"/>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68" name="楕円 267"/>
        <xdr:cNvSpPr/>
      </xdr:nvSpPr>
      <xdr:spPr>
        <a:xfrm>
          <a:off x="2571750" y="13503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82</xdr:row>
      <xdr:rowOff>3811</xdr:rowOff>
    </xdr:to>
    <xdr:cxnSp macro="">
      <xdr:nvCxnSpPr>
        <xdr:cNvPr id="269" name="直線コネクタ 268"/>
        <xdr:cNvCxnSpPr/>
      </xdr:nvCxnSpPr>
      <xdr:spPr>
        <a:xfrm flipV="1">
          <a:off x="2622550" y="13470889"/>
          <a:ext cx="80645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439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64529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73" name="n_1mainValue【公営住宅】&#10;有形固定資産減価償却率"/>
        <xdr:cNvSpPr txBox="1"/>
      </xdr:nvSpPr>
      <xdr:spPr>
        <a:xfrm>
          <a:off x="32391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274" name="n_2mainValue【公営住宅】&#10;有形固定資産減価償却率"/>
        <xdr:cNvSpPr txBox="1"/>
      </xdr:nvSpPr>
      <xdr:spPr>
        <a:xfrm>
          <a:off x="24390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9429115" y="12932918"/>
          <a:ext cx="0" cy="1382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9467850" y="127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9359900" y="12932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9467850" y="13731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9398000" y="137525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8636000" y="13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784225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029450" y="13777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111506</xdr:rowOff>
    </xdr:from>
    <xdr:to>
      <xdr:col>55</xdr:col>
      <xdr:colOff>50800</xdr:colOff>
      <xdr:row>83</xdr:row>
      <xdr:rowOff>41656</xdr:rowOff>
    </xdr:to>
    <xdr:sp macro="" textlink="">
      <xdr:nvSpPr>
        <xdr:cNvPr id="313" name="楕円 312"/>
        <xdr:cNvSpPr/>
      </xdr:nvSpPr>
      <xdr:spPr>
        <a:xfrm>
          <a:off x="9398000" y="136560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134383</xdr:rowOff>
    </xdr:from>
    <xdr:ext cx="469744" cy="259045"/>
    <xdr:sp macro="" textlink="">
      <xdr:nvSpPr>
        <xdr:cNvPr id="314" name="【公営住宅】&#10;一人当たり面積該当値テキスト"/>
        <xdr:cNvSpPr txBox="1"/>
      </xdr:nvSpPr>
      <xdr:spPr>
        <a:xfrm>
          <a:off x="9467850" y="1351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112268</xdr:rowOff>
    </xdr:from>
    <xdr:to>
      <xdr:col>50</xdr:col>
      <xdr:colOff>165100</xdr:colOff>
      <xdr:row>83</xdr:row>
      <xdr:rowOff>42418</xdr:rowOff>
    </xdr:to>
    <xdr:sp macro="" textlink="">
      <xdr:nvSpPr>
        <xdr:cNvPr id="315" name="楕円 314"/>
        <xdr:cNvSpPr/>
      </xdr:nvSpPr>
      <xdr:spPr>
        <a:xfrm>
          <a:off x="8636000" y="13656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162306</xdr:rowOff>
    </xdr:from>
    <xdr:to>
      <xdr:col>55</xdr:col>
      <xdr:colOff>0</xdr:colOff>
      <xdr:row>82</xdr:row>
      <xdr:rowOff>163068</xdr:rowOff>
    </xdr:to>
    <xdr:cxnSp macro="">
      <xdr:nvCxnSpPr>
        <xdr:cNvPr id="316" name="直線コネクタ 315"/>
        <xdr:cNvCxnSpPr/>
      </xdr:nvCxnSpPr>
      <xdr:spPr>
        <a:xfrm flipV="1">
          <a:off x="8686800" y="13706856"/>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85598</xdr:rowOff>
    </xdr:from>
    <xdr:to>
      <xdr:col>46</xdr:col>
      <xdr:colOff>38100</xdr:colOff>
      <xdr:row>83</xdr:row>
      <xdr:rowOff>15748</xdr:rowOff>
    </xdr:to>
    <xdr:sp macro="" textlink="">
      <xdr:nvSpPr>
        <xdr:cNvPr id="317" name="楕円 316"/>
        <xdr:cNvSpPr/>
      </xdr:nvSpPr>
      <xdr:spPr>
        <a:xfrm>
          <a:off x="7842250" y="136301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136398</xdr:rowOff>
    </xdr:from>
    <xdr:to>
      <xdr:col>50</xdr:col>
      <xdr:colOff>114300</xdr:colOff>
      <xdr:row>82</xdr:row>
      <xdr:rowOff>163068</xdr:rowOff>
    </xdr:to>
    <xdr:cxnSp macro="">
      <xdr:nvCxnSpPr>
        <xdr:cNvPr id="318" name="直線コネクタ 317"/>
        <xdr:cNvCxnSpPr/>
      </xdr:nvCxnSpPr>
      <xdr:spPr>
        <a:xfrm>
          <a:off x="7886700" y="13680948"/>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xdr:cNvSpPr txBox="1"/>
      </xdr:nvSpPr>
      <xdr:spPr>
        <a:xfrm>
          <a:off x="8458277" y="138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xdr:cNvSpPr txBox="1"/>
      </xdr:nvSpPr>
      <xdr:spPr>
        <a:xfrm>
          <a:off x="767722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686442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58945</xdr:rowOff>
    </xdr:from>
    <xdr:ext cx="469744" cy="259045"/>
    <xdr:sp macro="" textlink="">
      <xdr:nvSpPr>
        <xdr:cNvPr id="322" name="n_1mainValue【公営住宅】&#10;一人当たり面積"/>
        <xdr:cNvSpPr txBox="1"/>
      </xdr:nvSpPr>
      <xdr:spPr>
        <a:xfrm>
          <a:off x="8458277" y="134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32275</xdr:rowOff>
    </xdr:from>
    <xdr:ext cx="469744" cy="259045"/>
    <xdr:sp macro="" textlink="">
      <xdr:nvSpPr>
        <xdr:cNvPr id="323" name="n_2mainValue【公営住宅】&#10;一人当たり面積"/>
        <xdr:cNvSpPr txBox="1"/>
      </xdr:nvSpPr>
      <xdr:spPr>
        <a:xfrm>
          <a:off x="7677227" y="1341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4699614" y="5760720"/>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4738350"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4611350" y="6741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4738350"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4611350" y="5760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69" name="【認定こども園・幼稚園・保育所】&#10;有形固定資産減価償却率平均値テキスト"/>
        <xdr:cNvSpPr txBox="1"/>
      </xdr:nvSpPr>
      <xdr:spPr>
        <a:xfrm>
          <a:off x="14738350" y="6110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4649450" y="62528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3887450" y="624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309370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2299950" y="6157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379" name="楕円 378"/>
        <xdr:cNvSpPr/>
      </xdr:nvSpPr>
      <xdr:spPr>
        <a:xfrm>
          <a:off x="14649450" y="64763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380" name="【認定こども園・幼稚園・保育所】&#10;有形固定資産減価償却率該当値テキスト"/>
        <xdr:cNvSpPr txBox="1"/>
      </xdr:nvSpPr>
      <xdr:spPr>
        <a:xfrm>
          <a:off x="14738350" y="645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381" name="楕円 380"/>
        <xdr:cNvSpPr/>
      </xdr:nvSpPr>
      <xdr:spPr>
        <a:xfrm>
          <a:off x="13887450" y="6529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81915</xdr:rowOff>
    </xdr:from>
    <xdr:to>
      <xdr:col>85</xdr:col>
      <xdr:colOff>127000</xdr:colOff>
      <xdr:row>39</xdr:row>
      <xdr:rowOff>135255</xdr:rowOff>
    </xdr:to>
    <xdr:cxnSp macro="">
      <xdr:nvCxnSpPr>
        <xdr:cNvPr id="382" name="直線コネクタ 381"/>
        <xdr:cNvCxnSpPr/>
      </xdr:nvCxnSpPr>
      <xdr:spPr>
        <a:xfrm flipV="1">
          <a:off x="13938250" y="652716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52070</xdr:rowOff>
    </xdr:from>
    <xdr:to>
      <xdr:col>76</xdr:col>
      <xdr:colOff>165100</xdr:colOff>
      <xdr:row>39</xdr:row>
      <xdr:rowOff>153670</xdr:rowOff>
    </xdr:to>
    <xdr:sp macro="" textlink="">
      <xdr:nvSpPr>
        <xdr:cNvPr id="383" name="楕円 382"/>
        <xdr:cNvSpPr/>
      </xdr:nvSpPr>
      <xdr:spPr>
        <a:xfrm>
          <a:off x="130937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102870</xdr:rowOff>
    </xdr:from>
    <xdr:to>
      <xdr:col>81</xdr:col>
      <xdr:colOff>50800</xdr:colOff>
      <xdr:row>39</xdr:row>
      <xdr:rowOff>135255</xdr:rowOff>
    </xdr:to>
    <xdr:cxnSp macro="">
      <xdr:nvCxnSpPr>
        <xdr:cNvPr id="384" name="直線コネクタ 383"/>
        <xdr:cNvCxnSpPr/>
      </xdr:nvCxnSpPr>
      <xdr:spPr>
        <a:xfrm>
          <a:off x="13144500" y="6548120"/>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385" name="n_1aveValue【認定こども園・幼稚園・保育所】&#10;有形固定資産減価償却率"/>
        <xdr:cNvSpPr txBox="1"/>
      </xdr:nvSpPr>
      <xdr:spPr>
        <a:xfrm>
          <a:off x="13742044" y="602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86" name="n_2aveValue【認定こども園・幼稚園・保育所】&#10;有形固定資産減価償却率"/>
        <xdr:cNvSpPr txBox="1"/>
      </xdr:nvSpPr>
      <xdr:spPr>
        <a:xfrm>
          <a:off x="1296099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2167244" y="594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388" name="n_1mainValue【認定こども園・幼稚園・保育所】&#10;有形固定資産減価償却率"/>
        <xdr:cNvSpPr txBox="1"/>
      </xdr:nvSpPr>
      <xdr:spPr>
        <a:xfrm>
          <a:off x="1374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144797</xdr:rowOff>
    </xdr:from>
    <xdr:ext cx="405111" cy="259045"/>
    <xdr:sp macro="" textlink="">
      <xdr:nvSpPr>
        <xdr:cNvPr id="389" name="n_2mainValue【認定こども園・幼稚園・保育所】&#10;有形固定資産減価償却率"/>
        <xdr:cNvSpPr txBox="1"/>
      </xdr:nvSpPr>
      <xdr:spPr>
        <a:xfrm>
          <a:off x="1296099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19951064" y="5625084"/>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199898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19881850" y="6895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19989800" y="541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19881850" y="5625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xdr:cNvSpPr txBox="1"/>
      </xdr:nvSpPr>
      <xdr:spPr>
        <a:xfrm>
          <a:off x="19989800" y="6546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19900900" y="6688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19157950" y="66906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18345150" y="67203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7551400" y="6724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xdr:nvSpPr>
        <xdr:cNvPr id="426" name="楕円 425"/>
        <xdr:cNvSpPr/>
      </xdr:nvSpPr>
      <xdr:spPr>
        <a:xfrm>
          <a:off x="19900900" y="67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102633</xdr:rowOff>
    </xdr:from>
    <xdr:ext cx="469744" cy="259045"/>
    <xdr:sp macro="" textlink="">
      <xdr:nvSpPr>
        <xdr:cNvPr id="427" name="【認定こども園・幼稚園・保育所】&#10;一人当たり面積該当値テキスト"/>
        <xdr:cNvSpPr txBox="1"/>
      </xdr:nvSpPr>
      <xdr:spPr>
        <a:xfrm>
          <a:off x="19989800" y="67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16256</xdr:rowOff>
    </xdr:from>
    <xdr:to>
      <xdr:col>112</xdr:col>
      <xdr:colOff>38100</xdr:colOff>
      <xdr:row>41</xdr:row>
      <xdr:rowOff>117856</xdr:rowOff>
    </xdr:to>
    <xdr:sp macro="" textlink="">
      <xdr:nvSpPr>
        <xdr:cNvPr id="428" name="楕円 427"/>
        <xdr:cNvSpPr/>
      </xdr:nvSpPr>
      <xdr:spPr>
        <a:xfrm>
          <a:off x="19157950" y="67917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67056</xdr:rowOff>
    </xdr:from>
    <xdr:to>
      <xdr:col>116</xdr:col>
      <xdr:colOff>63500</xdr:colOff>
      <xdr:row>41</xdr:row>
      <xdr:rowOff>67056</xdr:rowOff>
    </xdr:to>
    <xdr:cxnSp macro="">
      <xdr:nvCxnSpPr>
        <xdr:cNvPr id="429" name="直線コネクタ 428"/>
        <xdr:cNvCxnSpPr/>
      </xdr:nvCxnSpPr>
      <xdr:spPr>
        <a:xfrm>
          <a:off x="19202400" y="684250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16256</xdr:rowOff>
    </xdr:from>
    <xdr:to>
      <xdr:col>107</xdr:col>
      <xdr:colOff>101600</xdr:colOff>
      <xdr:row>41</xdr:row>
      <xdr:rowOff>117856</xdr:rowOff>
    </xdr:to>
    <xdr:sp macro="" textlink="">
      <xdr:nvSpPr>
        <xdr:cNvPr id="430" name="楕円 429"/>
        <xdr:cNvSpPr/>
      </xdr:nvSpPr>
      <xdr:spPr>
        <a:xfrm>
          <a:off x="18345150" y="67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67056</xdr:rowOff>
    </xdr:from>
    <xdr:to>
      <xdr:col>111</xdr:col>
      <xdr:colOff>177800</xdr:colOff>
      <xdr:row>41</xdr:row>
      <xdr:rowOff>67056</xdr:rowOff>
    </xdr:to>
    <xdr:cxnSp macro="">
      <xdr:nvCxnSpPr>
        <xdr:cNvPr id="431" name="直線コネクタ 430"/>
        <xdr:cNvCxnSpPr/>
      </xdr:nvCxnSpPr>
      <xdr:spPr>
        <a:xfrm>
          <a:off x="18395950" y="684250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xdr:cNvSpPr txBox="1"/>
      </xdr:nvSpPr>
      <xdr:spPr>
        <a:xfrm>
          <a:off x="18980227" y="64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3" name="n_2aveValue【認定こども園・幼稚園・保育所】&#10;一人当たり面積"/>
        <xdr:cNvSpPr txBox="1"/>
      </xdr:nvSpPr>
      <xdr:spPr>
        <a:xfrm>
          <a:off x="18180127" y="650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7386377" y="65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108983</xdr:rowOff>
    </xdr:from>
    <xdr:ext cx="469744" cy="259045"/>
    <xdr:sp macro="" textlink="">
      <xdr:nvSpPr>
        <xdr:cNvPr id="435" name="n_1mainValue【認定こども園・幼稚園・保育所】&#10;一人当たり面積"/>
        <xdr:cNvSpPr txBox="1"/>
      </xdr:nvSpPr>
      <xdr:spPr>
        <a:xfrm>
          <a:off x="18980227" y="688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108983</xdr:rowOff>
    </xdr:from>
    <xdr:ext cx="469744" cy="259045"/>
    <xdr:sp macro="" textlink="">
      <xdr:nvSpPr>
        <xdr:cNvPr id="436" name="n_2mainValue【認定こども園・幼稚園・保育所】&#10;一人当たり面積"/>
        <xdr:cNvSpPr txBox="1"/>
      </xdr:nvSpPr>
      <xdr:spPr>
        <a:xfrm>
          <a:off x="18180127" y="688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4699614" y="91363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473835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4611350" y="10664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4738350" y="892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4611350" y="913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xdr:cNvSpPr txBox="1"/>
      </xdr:nvSpPr>
      <xdr:spPr>
        <a:xfrm>
          <a:off x="14738350" y="956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4649450" y="97104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xdr:cNvSpPr/>
      </xdr:nvSpPr>
      <xdr:spPr>
        <a:xfrm>
          <a:off x="1388745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xdr:cNvSpPr/>
      </xdr:nvSpPr>
      <xdr:spPr>
        <a:xfrm>
          <a:off x="13093700" y="9718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xdr:cNvSpPr/>
      </xdr:nvSpPr>
      <xdr:spPr>
        <a:xfrm>
          <a:off x="12299950" y="9691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76" name="楕円 475"/>
        <xdr:cNvSpPr/>
      </xdr:nvSpPr>
      <xdr:spPr>
        <a:xfrm>
          <a:off x="14649450" y="100672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477" name="【学校施設】&#10;有形固定資産減価償却率該当値テキスト"/>
        <xdr:cNvSpPr txBox="1"/>
      </xdr:nvSpPr>
      <xdr:spPr>
        <a:xfrm>
          <a:off x="1473835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478" name="楕円 477"/>
        <xdr:cNvSpPr/>
      </xdr:nvSpPr>
      <xdr:spPr>
        <a:xfrm>
          <a:off x="13887450" y="10063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34290</xdr:rowOff>
    </xdr:to>
    <xdr:cxnSp macro="">
      <xdr:nvCxnSpPr>
        <xdr:cNvPr id="479" name="直線コネクタ 478"/>
        <xdr:cNvCxnSpPr/>
      </xdr:nvCxnSpPr>
      <xdr:spPr>
        <a:xfrm>
          <a:off x="13938250" y="10107930"/>
          <a:ext cx="762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480" name="楕円 479"/>
        <xdr:cNvSpPr/>
      </xdr:nvSpPr>
      <xdr:spPr>
        <a:xfrm>
          <a:off x="13093700" y="10078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45720</xdr:rowOff>
    </xdr:to>
    <xdr:cxnSp macro="">
      <xdr:nvCxnSpPr>
        <xdr:cNvPr id="481" name="直線コネクタ 480"/>
        <xdr:cNvCxnSpPr/>
      </xdr:nvCxnSpPr>
      <xdr:spPr>
        <a:xfrm flipV="1">
          <a:off x="13144500" y="1010793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2" name="n_1aveValue【学校施設】&#10;有形固定資産減価償却率"/>
        <xdr:cNvSpPr txBox="1"/>
      </xdr:nvSpPr>
      <xdr:spPr>
        <a:xfrm>
          <a:off x="13742044"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3" name="n_2aveValue【学校施設】&#10;有形固定資産減価償却率"/>
        <xdr:cNvSpPr txBox="1"/>
      </xdr:nvSpPr>
      <xdr:spPr>
        <a:xfrm>
          <a:off x="12960994"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xdr:cNvSpPr txBox="1"/>
      </xdr:nvSpPr>
      <xdr:spPr>
        <a:xfrm>
          <a:off x="1216724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485" name="n_1mainValue【学校施設】&#10;有形固定資産減価償却率"/>
        <xdr:cNvSpPr txBox="1"/>
      </xdr:nvSpPr>
      <xdr:spPr>
        <a:xfrm>
          <a:off x="1374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486" name="n_2mainValue【学校施設】&#10;有形固定資産減価償却率"/>
        <xdr:cNvSpPr txBox="1"/>
      </xdr:nvSpPr>
      <xdr:spPr>
        <a:xfrm>
          <a:off x="1296099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19951064" y="9324340"/>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199898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19881850" y="10673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19989800" y="910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19881850" y="93243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6" name="【学校施設】&#10;一人当たり面積平均値テキスト"/>
        <xdr:cNvSpPr txBox="1"/>
      </xdr:nvSpPr>
      <xdr:spPr>
        <a:xfrm>
          <a:off x="19989800" y="1032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19900900" y="1046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xdr:cNvSpPr/>
      </xdr:nvSpPr>
      <xdr:spPr>
        <a:xfrm>
          <a:off x="19157950" y="10460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xdr:cNvSpPr/>
      </xdr:nvSpPr>
      <xdr:spPr>
        <a:xfrm>
          <a:off x="18345150" y="10474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xdr:cNvSpPr/>
      </xdr:nvSpPr>
      <xdr:spPr>
        <a:xfrm>
          <a:off x="17551400" y="105084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526" name="楕円 525"/>
        <xdr:cNvSpPr/>
      </xdr:nvSpPr>
      <xdr:spPr>
        <a:xfrm>
          <a:off x="19900900" y="10478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48785</xdr:rowOff>
    </xdr:from>
    <xdr:ext cx="469744" cy="259045"/>
    <xdr:sp macro="" textlink="">
      <xdr:nvSpPr>
        <xdr:cNvPr id="527" name="【学校施設】&#10;一人当たり面積該当値テキスト"/>
        <xdr:cNvSpPr txBox="1"/>
      </xdr:nvSpPr>
      <xdr:spPr>
        <a:xfrm>
          <a:off x="19989800" y="1045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528" name="楕円 527"/>
        <xdr:cNvSpPr/>
      </xdr:nvSpPr>
      <xdr:spPr>
        <a:xfrm>
          <a:off x="19157950" y="10490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133350</xdr:rowOff>
    </xdr:to>
    <xdr:cxnSp macro="">
      <xdr:nvCxnSpPr>
        <xdr:cNvPr id="529" name="直線コネクタ 528"/>
        <xdr:cNvCxnSpPr/>
      </xdr:nvCxnSpPr>
      <xdr:spPr>
        <a:xfrm flipV="1">
          <a:off x="19202400" y="10528808"/>
          <a:ext cx="7493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82169</xdr:rowOff>
    </xdr:from>
    <xdr:to>
      <xdr:col>107</xdr:col>
      <xdr:colOff>101600</xdr:colOff>
      <xdr:row>64</xdr:row>
      <xdr:rowOff>12319</xdr:rowOff>
    </xdr:to>
    <xdr:sp macro="" textlink="">
      <xdr:nvSpPr>
        <xdr:cNvPr id="530" name="楕円 529"/>
        <xdr:cNvSpPr/>
      </xdr:nvSpPr>
      <xdr:spPr>
        <a:xfrm>
          <a:off x="18345150" y="104898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132969</xdr:rowOff>
    </xdr:from>
    <xdr:to>
      <xdr:col>111</xdr:col>
      <xdr:colOff>177800</xdr:colOff>
      <xdr:row>63</xdr:row>
      <xdr:rowOff>133350</xdr:rowOff>
    </xdr:to>
    <xdr:cxnSp macro="">
      <xdr:nvCxnSpPr>
        <xdr:cNvPr id="531" name="直線コネクタ 530"/>
        <xdr:cNvCxnSpPr/>
      </xdr:nvCxnSpPr>
      <xdr:spPr>
        <a:xfrm>
          <a:off x="18395950" y="10540619"/>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2" name="n_1aveValue【学校施設】&#10;一人当たり面積"/>
        <xdr:cNvSpPr txBox="1"/>
      </xdr:nvSpPr>
      <xdr:spPr>
        <a:xfrm>
          <a:off x="18980227" y="1024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3" name="n_2aveValue【学校施設】&#10;一人当たり面積"/>
        <xdr:cNvSpPr txBox="1"/>
      </xdr:nvSpPr>
      <xdr:spPr>
        <a:xfrm>
          <a:off x="181801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xdr:cNvSpPr txBox="1"/>
      </xdr:nvSpPr>
      <xdr:spPr>
        <a:xfrm>
          <a:off x="17386377" y="1029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535" name="n_1mainValue【学校施設】&#10;一人当たり面積"/>
        <xdr:cNvSpPr txBox="1"/>
      </xdr:nvSpPr>
      <xdr:spPr>
        <a:xfrm>
          <a:off x="189802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3446</xdr:rowOff>
    </xdr:from>
    <xdr:ext cx="469744" cy="259045"/>
    <xdr:sp macro="" textlink="">
      <xdr:nvSpPr>
        <xdr:cNvPr id="536" name="n_2mainValue【学校施設】&#10;一人当たり面積"/>
        <xdr:cNvSpPr txBox="1"/>
      </xdr:nvSpPr>
      <xdr:spPr>
        <a:xfrm>
          <a:off x="18180127" y="1057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道路、保育施設、学校施設、一般廃棄物処理施設、保健センター・保健所、消防施設及び市民会館は、類似団体平均より低い償却率となっている。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一方、図書館、福祉施設は類似団体平均より高い償却率となっている。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学校施設については、老朽化した小・中学校施設を年次計画に基づき建替え・長寿命化改修を実施し、償却率が低くなっている。学校個別の長寿命化計画を作成中である。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道路については、久留米市社会資本総合整備計画に基づき、社会資本整備交付金を活用した道路等の整備を積極的に行っており、道路の更新が進んでいるため、償却率が低い。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306,112
302,071
229.96
127,819,443
126,421,929
999,722
68,588,711
144,842,476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177665" y="5460637"/>
          <a:ext cx="0"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216400" y="6883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108450" y="68794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216400" y="524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108450" y="5460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216400" y="62790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1275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384550" y="6323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717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778000" y="627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64589</xdr:rowOff>
    </xdr:from>
    <xdr:to>
      <xdr:col>24</xdr:col>
      <xdr:colOff>114300</xdr:colOff>
      <xdr:row>34</xdr:row>
      <xdr:rowOff>166189</xdr:rowOff>
    </xdr:to>
    <xdr:sp macro="" textlink="">
      <xdr:nvSpPr>
        <xdr:cNvPr id="72" name="楕円 71"/>
        <xdr:cNvSpPr/>
      </xdr:nvSpPr>
      <xdr:spPr>
        <a:xfrm>
          <a:off x="4127500" y="568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87466</xdr:rowOff>
    </xdr:from>
    <xdr:ext cx="405111" cy="259045"/>
    <xdr:sp macro="" textlink="">
      <xdr:nvSpPr>
        <xdr:cNvPr id="73" name="【図書館】&#10;有形固定資産減価償却率該当値テキスト"/>
        <xdr:cNvSpPr txBox="1"/>
      </xdr:nvSpPr>
      <xdr:spPr>
        <a:xfrm>
          <a:off x="4216400" y="554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95613</xdr:rowOff>
    </xdr:from>
    <xdr:to>
      <xdr:col>20</xdr:col>
      <xdr:colOff>38100</xdr:colOff>
      <xdr:row>35</xdr:row>
      <xdr:rowOff>25763</xdr:rowOff>
    </xdr:to>
    <xdr:sp macro="" textlink="">
      <xdr:nvSpPr>
        <xdr:cNvPr id="74" name="楕円 73"/>
        <xdr:cNvSpPr/>
      </xdr:nvSpPr>
      <xdr:spPr>
        <a:xfrm>
          <a:off x="3384550" y="57153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115389</xdr:rowOff>
    </xdr:from>
    <xdr:to>
      <xdr:col>24</xdr:col>
      <xdr:colOff>63500</xdr:colOff>
      <xdr:row>34</xdr:row>
      <xdr:rowOff>146413</xdr:rowOff>
    </xdr:to>
    <xdr:cxnSp macro="">
      <xdr:nvCxnSpPr>
        <xdr:cNvPr id="75" name="直線コネクタ 74"/>
        <xdr:cNvCxnSpPr/>
      </xdr:nvCxnSpPr>
      <xdr:spPr>
        <a:xfrm flipV="1">
          <a:off x="3429000" y="5735139"/>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126637</xdr:rowOff>
    </xdr:from>
    <xdr:to>
      <xdr:col>15</xdr:col>
      <xdr:colOff>101600</xdr:colOff>
      <xdr:row>35</xdr:row>
      <xdr:rowOff>56787</xdr:rowOff>
    </xdr:to>
    <xdr:sp macro="" textlink="">
      <xdr:nvSpPr>
        <xdr:cNvPr id="76" name="楕円 75"/>
        <xdr:cNvSpPr/>
      </xdr:nvSpPr>
      <xdr:spPr>
        <a:xfrm>
          <a:off x="2571750" y="5746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146413</xdr:rowOff>
    </xdr:from>
    <xdr:to>
      <xdr:col>19</xdr:col>
      <xdr:colOff>177800</xdr:colOff>
      <xdr:row>35</xdr:row>
      <xdr:rowOff>5987</xdr:rowOff>
    </xdr:to>
    <xdr:cxnSp macro="">
      <xdr:nvCxnSpPr>
        <xdr:cNvPr id="77" name="直線コネクタ 76"/>
        <xdr:cNvCxnSpPr/>
      </xdr:nvCxnSpPr>
      <xdr:spPr>
        <a:xfrm flipV="1">
          <a:off x="2622550" y="5766163"/>
          <a:ext cx="80645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239144" y="641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439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64529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42290</xdr:rowOff>
    </xdr:from>
    <xdr:ext cx="405111" cy="259045"/>
    <xdr:sp macro="" textlink="">
      <xdr:nvSpPr>
        <xdr:cNvPr id="81" name="n_1mainValue【図書館】&#10;有形固定資産減価償却率"/>
        <xdr:cNvSpPr txBox="1"/>
      </xdr:nvSpPr>
      <xdr:spPr>
        <a:xfrm>
          <a:off x="3239144" y="5496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73314</xdr:rowOff>
    </xdr:from>
    <xdr:ext cx="405111" cy="259045"/>
    <xdr:sp macro="" textlink="">
      <xdr:nvSpPr>
        <xdr:cNvPr id="82" name="n_2mainValue【図書館】&#10;有形固定資産減価償却率"/>
        <xdr:cNvSpPr txBox="1"/>
      </xdr:nvSpPr>
      <xdr:spPr>
        <a:xfrm>
          <a:off x="2439044" y="552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9429115"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946785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9359900" y="557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946785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939800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8636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7842250" y="6635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02945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1" name="楕円 120"/>
        <xdr:cNvSpPr/>
      </xdr:nvSpPr>
      <xdr:spPr>
        <a:xfrm>
          <a:off x="9398000" y="6591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2" name="【図書館】&#10;一人当たり面積該当値テキスト"/>
        <xdr:cNvSpPr txBox="1"/>
      </xdr:nvSpPr>
      <xdr:spPr>
        <a:xfrm>
          <a:off x="946785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3" name="楕円 122"/>
        <xdr:cNvSpPr/>
      </xdr:nvSpPr>
      <xdr:spPr>
        <a:xfrm>
          <a:off x="8636000" y="6591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24" name="直線コネクタ 123"/>
        <xdr:cNvCxnSpPr/>
      </xdr:nvCxnSpPr>
      <xdr:spPr>
        <a:xfrm>
          <a:off x="8686800" y="6635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5" name="楕円 124"/>
        <xdr:cNvSpPr/>
      </xdr:nvSpPr>
      <xdr:spPr>
        <a:xfrm>
          <a:off x="7842250" y="6591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6" name="直線コネクタ 125"/>
        <xdr:cNvCxnSpPr/>
      </xdr:nvCxnSpPr>
      <xdr:spPr>
        <a:xfrm>
          <a:off x="7886700" y="6635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76772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686442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92727</xdr:rowOff>
    </xdr:from>
    <xdr:ext cx="469744" cy="259045"/>
    <xdr:sp macro="" textlink="">
      <xdr:nvSpPr>
        <xdr:cNvPr id="130" name="n_1mainValue【図書館】&#10;一人当たり面積"/>
        <xdr:cNvSpPr txBox="1"/>
      </xdr:nvSpPr>
      <xdr:spPr>
        <a:xfrm>
          <a:off x="845827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92727</xdr:rowOff>
    </xdr:from>
    <xdr:ext cx="469744" cy="259045"/>
    <xdr:sp macro="" textlink="">
      <xdr:nvSpPr>
        <xdr:cNvPr id="131" name="n_2mainValue【図書館】&#10;一人当たり面積"/>
        <xdr:cNvSpPr txBox="1"/>
      </xdr:nvSpPr>
      <xdr:spPr>
        <a:xfrm>
          <a:off x="76772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177665" y="9230868"/>
          <a:ext cx="0"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216400" y="1050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108450" y="10501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216400" y="901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10845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216400" y="9689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127500" y="98313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384550" y="9867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571750" y="9865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778000" y="98198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70358</xdr:rowOff>
    </xdr:from>
    <xdr:to>
      <xdr:col>24</xdr:col>
      <xdr:colOff>114300</xdr:colOff>
      <xdr:row>61</xdr:row>
      <xdr:rowOff>508</xdr:rowOff>
    </xdr:to>
    <xdr:sp macro="" textlink="">
      <xdr:nvSpPr>
        <xdr:cNvPr id="169" name="楕円 168"/>
        <xdr:cNvSpPr/>
      </xdr:nvSpPr>
      <xdr:spPr>
        <a:xfrm>
          <a:off x="4127500" y="99827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48785</xdr:rowOff>
    </xdr:from>
    <xdr:ext cx="405111" cy="259045"/>
    <xdr:sp macro="" textlink="">
      <xdr:nvSpPr>
        <xdr:cNvPr id="170" name="【体育館・プール】&#10;有形固定資産減価償却率該当値テキスト"/>
        <xdr:cNvSpPr txBox="1"/>
      </xdr:nvSpPr>
      <xdr:spPr>
        <a:xfrm>
          <a:off x="4216400"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134366</xdr:rowOff>
    </xdr:from>
    <xdr:to>
      <xdr:col>20</xdr:col>
      <xdr:colOff>38100</xdr:colOff>
      <xdr:row>61</xdr:row>
      <xdr:rowOff>64516</xdr:rowOff>
    </xdr:to>
    <xdr:sp macro="" textlink="">
      <xdr:nvSpPr>
        <xdr:cNvPr id="171" name="楕円 170"/>
        <xdr:cNvSpPr/>
      </xdr:nvSpPr>
      <xdr:spPr>
        <a:xfrm>
          <a:off x="3384550" y="100467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121158</xdr:rowOff>
    </xdr:from>
    <xdr:to>
      <xdr:col>24</xdr:col>
      <xdr:colOff>63500</xdr:colOff>
      <xdr:row>61</xdr:row>
      <xdr:rowOff>13716</xdr:rowOff>
    </xdr:to>
    <xdr:cxnSp macro="">
      <xdr:nvCxnSpPr>
        <xdr:cNvPr id="172" name="直線コネクタ 171"/>
        <xdr:cNvCxnSpPr/>
      </xdr:nvCxnSpPr>
      <xdr:spPr>
        <a:xfrm flipV="1">
          <a:off x="3429000" y="10033508"/>
          <a:ext cx="7493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xdr:rowOff>
    </xdr:from>
    <xdr:to>
      <xdr:col>15</xdr:col>
      <xdr:colOff>101600</xdr:colOff>
      <xdr:row>61</xdr:row>
      <xdr:rowOff>110236</xdr:rowOff>
    </xdr:to>
    <xdr:sp macro="" textlink="">
      <xdr:nvSpPr>
        <xdr:cNvPr id="173" name="楕円 172"/>
        <xdr:cNvSpPr/>
      </xdr:nvSpPr>
      <xdr:spPr>
        <a:xfrm>
          <a:off x="2571750" y="100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xdr:rowOff>
    </xdr:from>
    <xdr:to>
      <xdr:col>19</xdr:col>
      <xdr:colOff>177800</xdr:colOff>
      <xdr:row>61</xdr:row>
      <xdr:rowOff>59436</xdr:rowOff>
    </xdr:to>
    <xdr:cxnSp macro="">
      <xdr:nvCxnSpPr>
        <xdr:cNvPr id="174" name="直線コネクタ 173"/>
        <xdr:cNvCxnSpPr/>
      </xdr:nvCxnSpPr>
      <xdr:spPr>
        <a:xfrm flipV="1">
          <a:off x="2622550" y="10091166"/>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xdr:cNvSpPr txBox="1"/>
      </xdr:nvSpPr>
      <xdr:spPr>
        <a:xfrm>
          <a:off x="32391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439044" y="96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645294" y="96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55643</xdr:rowOff>
    </xdr:from>
    <xdr:ext cx="405111" cy="259045"/>
    <xdr:sp macro="" textlink="">
      <xdr:nvSpPr>
        <xdr:cNvPr id="178" name="n_1mainValue【体育館・プール】&#10;有形固定資産減価償却率"/>
        <xdr:cNvSpPr txBox="1"/>
      </xdr:nvSpPr>
      <xdr:spPr>
        <a:xfrm>
          <a:off x="3239144" y="101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101363</xdr:rowOff>
    </xdr:from>
    <xdr:ext cx="405111" cy="259045"/>
    <xdr:sp macro="" textlink="">
      <xdr:nvSpPr>
        <xdr:cNvPr id="179" name="n_2mainValue【体育館・プール】&#10;有形固定資産減価償却率"/>
        <xdr:cNvSpPr txBox="1"/>
      </xdr:nvSpPr>
      <xdr:spPr>
        <a:xfrm>
          <a:off x="2439044" y="101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9429115" y="93522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9467850"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9359900" y="10605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9467850" y="913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9359900" y="935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9467850" y="1030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9398000" y="10443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86360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7842250" y="10476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029450" y="10495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85090</xdr:rowOff>
    </xdr:from>
    <xdr:to>
      <xdr:col>55</xdr:col>
      <xdr:colOff>50800</xdr:colOff>
      <xdr:row>64</xdr:row>
      <xdr:rowOff>15240</xdr:rowOff>
    </xdr:to>
    <xdr:sp macro="" textlink="">
      <xdr:nvSpPr>
        <xdr:cNvPr id="218" name="楕円 217"/>
        <xdr:cNvSpPr/>
      </xdr:nvSpPr>
      <xdr:spPr>
        <a:xfrm>
          <a:off x="9398000" y="104927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9467850"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20" name="楕円 219"/>
        <xdr:cNvSpPr/>
      </xdr:nvSpPr>
      <xdr:spPr>
        <a:xfrm>
          <a:off x="8636000" y="10505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135890</xdr:rowOff>
    </xdr:from>
    <xdr:to>
      <xdr:col>55</xdr:col>
      <xdr:colOff>0</xdr:colOff>
      <xdr:row>63</xdr:row>
      <xdr:rowOff>148590</xdr:rowOff>
    </xdr:to>
    <xdr:cxnSp macro="">
      <xdr:nvCxnSpPr>
        <xdr:cNvPr id="221" name="直線コネクタ 220"/>
        <xdr:cNvCxnSpPr/>
      </xdr:nvCxnSpPr>
      <xdr:spPr>
        <a:xfrm flipV="1">
          <a:off x="8686800" y="1054354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22" name="楕円 221"/>
        <xdr:cNvSpPr/>
      </xdr:nvSpPr>
      <xdr:spPr>
        <a:xfrm>
          <a:off x="7842250" y="105054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148590</xdr:rowOff>
    </xdr:to>
    <xdr:cxnSp macro="">
      <xdr:nvCxnSpPr>
        <xdr:cNvPr id="223" name="直線コネクタ 222"/>
        <xdr:cNvCxnSpPr/>
      </xdr:nvCxnSpPr>
      <xdr:spPr>
        <a:xfrm>
          <a:off x="7886700" y="105562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845827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767722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6864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27" name="n_1mainValue【体育館・プール】&#10;一人当たり面積"/>
        <xdr:cNvSpPr txBox="1"/>
      </xdr:nvSpPr>
      <xdr:spPr>
        <a:xfrm>
          <a:off x="845827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28" name="n_2mainValue【体育館・プール】&#10;一人当たり面積"/>
        <xdr:cNvSpPr txBox="1"/>
      </xdr:nvSpPr>
      <xdr:spPr>
        <a:xfrm>
          <a:off x="76772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177665" y="13089255"/>
          <a:ext cx="0" cy="97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2164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108450" y="1406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216400" y="128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108450" y="1308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216400" y="13664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127500" y="13686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384550" y="13710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571750" y="1371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778000" y="137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68" name="楕円 267"/>
        <xdr:cNvSpPr/>
      </xdr:nvSpPr>
      <xdr:spPr>
        <a:xfrm>
          <a:off x="4127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74947</xdr:rowOff>
    </xdr:from>
    <xdr:ext cx="405111" cy="259045"/>
    <xdr:sp macro="" textlink="">
      <xdr:nvSpPr>
        <xdr:cNvPr id="269" name="【福祉施設】&#10;有形固定資産減価償却率該当値テキスト"/>
        <xdr:cNvSpPr txBox="1"/>
      </xdr:nvSpPr>
      <xdr:spPr>
        <a:xfrm>
          <a:off x="42164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270" name="楕円 269"/>
        <xdr:cNvSpPr/>
      </xdr:nvSpPr>
      <xdr:spPr>
        <a:xfrm>
          <a:off x="3384550" y="131984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28575</xdr:rowOff>
    </xdr:from>
    <xdr:to>
      <xdr:col>24</xdr:col>
      <xdr:colOff>63500</xdr:colOff>
      <xdr:row>81</xdr:row>
      <xdr:rowOff>102870</xdr:rowOff>
    </xdr:to>
    <xdr:cxnSp macro="">
      <xdr:nvCxnSpPr>
        <xdr:cNvPr id="271" name="直線コネクタ 270"/>
        <xdr:cNvCxnSpPr/>
      </xdr:nvCxnSpPr>
      <xdr:spPr>
        <a:xfrm>
          <a:off x="3429000" y="13242925"/>
          <a:ext cx="749300" cy="2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72" name="楕円 271"/>
        <xdr:cNvSpPr/>
      </xdr:nvSpPr>
      <xdr:spPr>
        <a:xfrm>
          <a:off x="257175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64770</xdr:rowOff>
    </xdr:to>
    <xdr:cxnSp macro="">
      <xdr:nvCxnSpPr>
        <xdr:cNvPr id="273" name="直線コネクタ 272"/>
        <xdr:cNvCxnSpPr/>
      </xdr:nvCxnSpPr>
      <xdr:spPr>
        <a:xfrm flipV="1">
          <a:off x="2622550" y="1324292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239144" y="1380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4390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645294" y="1351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277" name="n_1mainValue【福祉施設】&#10;有形固定資産減価償却率"/>
        <xdr:cNvSpPr txBox="1"/>
      </xdr:nvSpPr>
      <xdr:spPr>
        <a:xfrm>
          <a:off x="3239144"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78" name="n_2mainValue【福祉施設】&#10;有形固定資産減価償却率"/>
        <xdr:cNvSpPr txBox="1"/>
      </xdr:nvSpPr>
      <xdr:spPr>
        <a:xfrm>
          <a:off x="2439044" y="1301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9429115" y="1288415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946785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935990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94678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946785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939800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8636000" y="13876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7842250" y="13907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029450" y="139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17" name="楕円 316"/>
        <xdr:cNvSpPr/>
      </xdr:nvSpPr>
      <xdr:spPr>
        <a:xfrm>
          <a:off x="939800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18" name="【福祉施設】&#10;一人当たり面積該当値テキスト"/>
        <xdr:cNvSpPr txBox="1"/>
      </xdr:nvSpPr>
      <xdr:spPr>
        <a:xfrm>
          <a:off x="946785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19" name="楕円 318"/>
        <xdr:cNvSpPr/>
      </xdr:nvSpPr>
      <xdr:spPr>
        <a:xfrm>
          <a:off x="8636000" y="142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53339</xdr:rowOff>
    </xdr:to>
    <xdr:cxnSp macro="">
      <xdr:nvCxnSpPr>
        <xdr:cNvPr id="320" name="直線コネクタ 319"/>
        <xdr:cNvCxnSpPr/>
      </xdr:nvCxnSpPr>
      <xdr:spPr>
        <a:xfrm flipV="1">
          <a:off x="8686800" y="14243050"/>
          <a:ext cx="7429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321" name="楕円 320"/>
        <xdr:cNvSpPr/>
      </xdr:nvSpPr>
      <xdr:spPr>
        <a:xfrm>
          <a:off x="7842250" y="14207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53339</xdr:rowOff>
    </xdr:to>
    <xdr:cxnSp macro="">
      <xdr:nvCxnSpPr>
        <xdr:cNvPr id="322" name="直線コネクタ 321"/>
        <xdr:cNvCxnSpPr/>
      </xdr:nvCxnSpPr>
      <xdr:spPr>
        <a:xfrm>
          <a:off x="7886700" y="142582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845827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76772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68644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26" name="n_1mainValue【福祉施設】&#10;一人当たり面積"/>
        <xdr:cNvSpPr txBox="1"/>
      </xdr:nvSpPr>
      <xdr:spPr>
        <a:xfrm>
          <a:off x="8458277"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27" name="n_2mainValue【福祉施設】&#10;一人当たり面積"/>
        <xdr:cNvSpPr txBox="1"/>
      </xdr:nvSpPr>
      <xdr:spPr>
        <a:xfrm>
          <a:off x="7677227"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177665" y="165713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216400" y="179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108450" y="17955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216400" y="1634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108450" y="16571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216400" y="1709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127500" y="172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384550" y="17283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571750" y="173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778000" y="1724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74386</xdr:rowOff>
    </xdr:from>
    <xdr:to>
      <xdr:col>24</xdr:col>
      <xdr:colOff>114300</xdr:colOff>
      <xdr:row>107</xdr:row>
      <xdr:rowOff>4536</xdr:rowOff>
    </xdr:to>
    <xdr:sp macro="" textlink="">
      <xdr:nvSpPr>
        <xdr:cNvPr id="368" name="楕円 367"/>
        <xdr:cNvSpPr/>
      </xdr:nvSpPr>
      <xdr:spPr>
        <a:xfrm>
          <a:off x="4127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52813</xdr:rowOff>
    </xdr:from>
    <xdr:ext cx="405111" cy="259045"/>
    <xdr:sp macro="" textlink="">
      <xdr:nvSpPr>
        <xdr:cNvPr id="369" name="【市民会館】&#10;有形固定資産減価償却率該当値テキスト"/>
        <xdr:cNvSpPr txBox="1"/>
      </xdr:nvSpPr>
      <xdr:spPr>
        <a:xfrm>
          <a:off x="4216400"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152763</xdr:rowOff>
    </xdr:from>
    <xdr:to>
      <xdr:col>20</xdr:col>
      <xdr:colOff>38100</xdr:colOff>
      <xdr:row>107</xdr:row>
      <xdr:rowOff>82913</xdr:rowOff>
    </xdr:to>
    <xdr:sp macro="" textlink="">
      <xdr:nvSpPr>
        <xdr:cNvPr id="370" name="楕円 369"/>
        <xdr:cNvSpPr/>
      </xdr:nvSpPr>
      <xdr:spPr>
        <a:xfrm>
          <a:off x="3384550" y="177549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125186</xdr:rowOff>
    </xdr:from>
    <xdr:to>
      <xdr:col>24</xdr:col>
      <xdr:colOff>63500</xdr:colOff>
      <xdr:row>107</xdr:row>
      <xdr:rowOff>32113</xdr:rowOff>
    </xdr:to>
    <xdr:cxnSp macro="">
      <xdr:nvCxnSpPr>
        <xdr:cNvPr id="371" name="直線コネクタ 370"/>
        <xdr:cNvCxnSpPr/>
      </xdr:nvCxnSpPr>
      <xdr:spPr>
        <a:xfrm flipV="1">
          <a:off x="3429000" y="17727386"/>
          <a:ext cx="7493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40095</xdr:rowOff>
    </xdr:from>
    <xdr:to>
      <xdr:col>15</xdr:col>
      <xdr:colOff>101600</xdr:colOff>
      <xdr:row>107</xdr:row>
      <xdr:rowOff>141695</xdr:rowOff>
    </xdr:to>
    <xdr:sp macro="" textlink="">
      <xdr:nvSpPr>
        <xdr:cNvPr id="372" name="楕円 371"/>
        <xdr:cNvSpPr/>
      </xdr:nvSpPr>
      <xdr:spPr>
        <a:xfrm>
          <a:off x="257175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32113</xdr:rowOff>
    </xdr:from>
    <xdr:to>
      <xdr:col>19</xdr:col>
      <xdr:colOff>177800</xdr:colOff>
      <xdr:row>107</xdr:row>
      <xdr:rowOff>90895</xdr:rowOff>
    </xdr:to>
    <xdr:cxnSp macro="">
      <xdr:nvCxnSpPr>
        <xdr:cNvPr id="373" name="直線コネクタ 372"/>
        <xdr:cNvCxnSpPr/>
      </xdr:nvCxnSpPr>
      <xdr:spPr>
        <a:xfrm flipV="1">
          <a:off x="2622550" y="17805763"/>
          <a:ext cx="80645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2391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4390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64529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74040</xdr:rowOff>
    </xdr:from>
    <xdr:ext cx="405111" cy="259045"/>
    <xdr:sp macro="" textlink="">
      <xdr:nvSpPr>
        <xdr:cNvPr id="377" name="n_1mainValue【市民会館】&#10;有形固定資産減価償却率"/>
        <xdr:cNvSpPr txBox="1"/>
      </xdr:nvSpPr>
      <xdr:spPr>
        <a:xfrm>
          <a:off x="32391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132822</xdr:rowOff>
    </xdr:from>
    <xdr:ext cx="405111" cy="259045"/>
    <xdr:sp macro="" textlink="">
      <xdr:nvSpPr>
        <xdr:cNvPr id="378" name="n_2mainValue【市民会館】&#10;有形固定資産減価償却率"/>
        <xdr:cNvSpPr txBox="1"/>
      </xdr:nvSpPr>
      <xdr:spPr>
        <a:xfrm>
          <a:off x="2439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9429115" y="167011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9467850" y="16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9359900" y="16701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86360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784225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02945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133986</xdr:rowOff>
    </xdr:from>
    <xdr:to>
      <xdr:col>55</xdr:col>
      <xdr:colOff>50800</xdr:colOff>
      <xdr:row>103</xdr:row>
      <xdr:rowOff>64136</xdr:rowOff>
    </xdr:to>
    <xdr:sp macro="" textlink="">
      <xdr:nvSpPr>
        <xdr:cNvPr id="413" name="楕円 412"/>
        <xdr:cNvSpPr/>
      </xdr:nvSpPr>
      <xdr:spPr>
        <a:xfrm>
          <a:off x="9398000" y="17050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156863</xdr:rowOff>
    </xdr:from>
    <xdr:ext cx="469744" cy="259045"/>
    <xdr:sp macro="" textlink="">
      <xdr:nvSpPr>
        <xdr:cNvPr id="414" name="【市民会館】&#10;一人当たり面積該当値テキスト"/>
        <xdr:cNvSpPr txBox="1"/>
      </xdr:nvSpPr>
      <xdr:spPr>
        <a:xfrm>
          <a:off x="9467850" y="169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133986</xdr:rowOff>
    </xdr:from>
    <xdr:to>
      <xdr:col>50</xdr:col>
      <xdr:colOff>165100</xdr:colOff>
      <xdr:row>103</xdr:row>
      <xdr:rowOff>64136</xdr:rowOff>
    </xdr:to>
    <xdr:sp macro="" textlink="">
      <xdr:nvSpPr>
        <xdr:cNvPr id="415" name="楕円 414"/>
        <xdr:cNvSpPr/>
      </xdr:nvSpPr>
      <xdr:spPr>
        <a:xfrm>
          <a:off x="8636000" y="17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13336</xdr:rowOff>
    </xdr:from>
    <xdr:to>
      <xdr:col>55</xdr:col>
      <xdr:colOff>0</xdr:colOff>
      <xdr:row>103</xdr:row>
      <xdr:rowOff>13336</xdr:rowOff>
    </xdr:to>
    <xdr:cxnSp macro="">
      <xdr:nvCxnSpPr>
        <xdr:cNvPr id="416" name="直線コネクタ 415"/>
        <xdr:cNvCxnSpPr/>
      </xdr:nvCxnSpPr>
      <xdr:spPr>
        <a:xfrm>
          <a:off x="8686800" y="171011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417" name="楕円 416"/>
        <xdr:cNvSpPr/>
      </xdr:nvSpPr>
      <xdr:spPr>
        <a:xfrm>
          <a:off x="7842250" y="17056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13336</xdr:rowOff>
    </xdr:from>
    <xdr:to>
      <xdr:col>50</xdr:col>
      <xdr:colOff>114300</xdr:colOff>
      <xdr:row>103</xdr:row>
      <xdr:rowOff>19050</xdr:rowOff>
    </xdr:to>
    <xdr:cxnSp macro="">
      <xdr:nvCxnSpPr>
        <xdr:cNvPr id="418" name="直線コネクタ 417"/>
        <xdr:cNvCxnSpPr/>
      </xdr:nvCxnSpPr>
      <xdr:spPr>
        <a:xfrm flipV="1">
          <a:off x="7886700" y="17101186"/>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8458277" y="175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7677227" y="175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686442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80663</xdr:rowOff>
    </xdr:from>
    <xdr:ext cx="469744" cy="259045"/>
    <xdr:sp macro="" textlink="">
      <xdr:nvSpPr>
        <xdr:cNvPr id="422" name="n_1mainValue【市民会館】&#10;一人当たり面積"/>
        <xdr:cNvSpPr txBox="1"/>
      </xdr:nvSpPr>
      <xdr:spPr>
        <a:xfrm>
          <a:off x="8458277" y="168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423" name="n_2mainValue【市民会館】&#10;一人当たり面積"/>
        <xdr:cNvSpPr txBox="1"/>
      </xdr:nvSpPr>
      <xdr:spPr>
        <a:xfrm>
          <a:off x="76772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4699614" y="565023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4738350"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461135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473835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46113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4738350" y="616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4649450" y="61899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3887450" y="6199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309370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2299950" y="6212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63" name="楕円 462"/>
        <xdr:cNvSpPr/>
      </xdr:nvSpPr>
      <xdr:spPr>
        <a:xfrm>
          <a:off x="14649450" y="6021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464" name="【一般廃棄物処理施設】&#10;有形固定資産減価償却率該当値テキスト"/>
        <xdr:cNvSpPr txBox="1"/>
      </xdr:nvSpPr>
      <xdr:spPr>
        <a:xfrm>
          <a:off x="14738350"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65" name="楕円 464"/>
        <xdr:cNvSpPr/>
      </xdr:nvSpPr>
      <xdr:spPr>
        <a:xfrm>
          <a:off x="1388745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167640</xdr:rowOff>
    </xdr:to>
    <xdr:cxnSp macro="">
      <xdr:nvCxnSpPr>
        <xdr:cNvPr id="466" name="直線コネクタ 465"/>
        <xdr:cNvCxnSpPr/>
      </xdr:nvCxnSpPr>
      <xdr:spPr>
        <a:xfrm flipV="1">
          <a:off x="13938250" y="607187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122555</xdr:rowOff>
    </xdr:from>
    <xdr:to>
      <xdr:col>76</xdr:col>
      <xdr:colOff>165100</xdr:colOff>
      <xdr:row>36</xdr:row>
      <xdr:rowOff>52705</xdr:rowOff>
    </xdr:to>
    <xdr:sp macro="" textlink="">
      <xdr:nvSpPr>
        <xdr:cNvPr id="467" name="楕円 466"/>
        <xdr:cNvSpPr/>
      </xdr:nvSpPr>
      <xdr:spPr>
        <a:xfrm>
          <a:off x="13093700" y="5907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36</xdr:row>
      <xdr:rowOff>167640</xdr:rowOff>
    </xdr:to>
    <xdr:cxnSp macro="">
      <xdr:nvCxnSpPr>
        <xdr:cNvPr id="468" name="直線コネクタ 467"/>
        <xdr:cNvCxnSpPr/>
      </xdr:nvCxnSpPr>
      <xdr:spPr>
        <a:xfrm>
          <a:off x="13144500" y="5951855"/>
          <a:ext cx="79375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3742044" y="628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296099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21672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472" name="n_1mainValue【一般廃棄物処理施設】&#10;有形固定資産減価償却率"/>
        <xdr:cNvSpPr txBox="1"/>
      </xdr:nvSpPr>
      <xdr:spPr>
        <a:xfrm>
          <a:off x="137420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473" name="n_2mainValue【一般廃棄物処理施設】&#10;有形固定資産減価償却率"/>
        <xdr:cNvSpPr txBox="1"/>
      </xdr:nvSpPr>
      <xdr:spPr>
        <a:xfrm>
          <a:off x="1296099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19951064" y="5602609"/>
          <a:ext cx="0" cy="140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19989800" y="700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19881850" y="7004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19989800" y="538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19881850" y="56026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19989800" y="6162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19900900" y="630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19157950" y="6296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18345150" y="63525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7551400" y="629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25770</xdr:rowOff>
    </xdr:from>
    <xdr:to>
      <xdr:col>116</xdr:col>
      <xdr:colOff>114300</xdr:colOff>
      <xdr:row>39</xdr:row>
      <xdr:rowOff>127370</xdr:rowOff>
    </xdr:to>
    <xdr:sp macro="" textlink="">
      <xdr:nvSpPr>
        <xdr:cNvPr id="514" name="楕円 513"/>
        <xdr:cNvSpPr/>
      </xdr:nvSpPr>
      <xdr:spPr>
        <a:xfrm>
          <a:off x="19900900" y="64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4197</xdr:rowOff>
    </xdr:from>
    <xdr:ext cx="534377" cy="259045"/>
    <xdr:sp macro="" textlink="">
      <xdr:nvSpPr>
        <xdr:cNvPr id="515" name="【一般廃棄物処理施設】&#10;一人当たり有形固定資産（償却資産）額該当値テキスト"/>
        <xdr:cNvSpPr txBox="1"/>
      </xdr:nvSpPr>
      <xdr:spPr>
        <a:xfrm>
          <a:off x="19989800" y="644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47901</xdr:rowOff>
    </xdr:from>
    <xdr:to>
      <xdr:col>112</xdr:col>
      <xdr:colOff>38100</xdr:colOff>
      <xdr:row>39</xdr:row>
      <xdr:rowOff>149501</xdr:rowOff>
    </xdr:to>
    <xdr:sp macro="" textlink="">
      <xdr:nvSpPr>
        <xdr:cNvPr id="516" name="楕円 515"/>
        <xdr:cNvSpPr/>
      </xdr:nvSpPr>
      <xdr:spPr>
        <a:xfrm>
          <a:off x="19157950" y="6493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76570</xdr:rowOff>
    </xdr:from>
    <xdr:to>
      <xdr:col>116</xdr:col>
      <xdr:colOff>63500</xdr:colOff>
      <xdr:row>39</xdr:row>
      <xdr:rowOff>98701</xdr:rowOff>
    </xdr:to>
    <xdr:cxnSp macro="">
      <xdr:nvCxnSpPr>
        <xdr:cNvPr id="517" name="直線コネクタ 516"/>
        <xdr:cNvCxnSpPr/>
      </xdr:nvCxnSpPr>
      <xdr:spPr>
        <a:xfrm flipV="1">
          <a:off x="19202400" y="6521820"/>
          <a:ext cx="7493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125712</xdr:rowOff>
    </xdr:from>
    <xdr:to>
      <xdr:col>107</xdr:col>
      <xdr:colOff>101600</xdr:colOff>
      <xdr:row>40</xdr:row>
      <xdr:rowOff>55862</xdr:rowOff>
    </xdr:to>
    <xdr:sp macro="" textlink="">
      <xdr:nvSpPr>
        <xdr:cNvPr id="518" name="楕円 517"/>
        <xdr:cNvSpPr/>
      </xdr:nvSpPr>
      <xdr:spPr>
        <a:xfrm>
          <a:off x="18345150" y="6570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98701</xdr:rowOff>
    </xdr:from>
    <xdr:to>
      <xdr:col>111</xdr:col>
      <xdr:colOff>177800</xdr:colOff>
      <xdr:row>40</xdr:row>
      <xdr:rowOff>5062</xdr:rowOff>
    </xdr:to>
    <xdr:cxnSp macro="">
      <xdr:nvCxnSpPr>
        <xdr:cNvPr id="519" name="直線コネクタ 518"/>
        <xdr:cNvCxnSpPr/>
      </xdr:nvCxnSpPr>
      <xdr:spPr>
        <a:xfrm flipV="1">
          <a:off x="18395950" y="6543951"/>
          <a:ext cx="80645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xdr:cNvSpPr txBox="1"/>
      </xdr:nvSpPr>
      <xdr:spPr>
        <a:xfrm>
          <a:off x="18947911" y="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18166861" y="6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7354061" y="60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140628</xdr:rowOff>
    </xdr:from>
    <xdr:ext cx="534377" cy="259045"/>
    <xdr:sp macro="" textlink="">
      <xdr:nvSpPr>
        <xdr:cNvPr id="523" name="n_1mainValue【一般廃棄物処理施設】&#10;一人当たり有形固定資産（償却資産）額"/>
        <xdr:cNvSpPr txBox="1"/>
      </xdr:nvSpPr>
      <xdr:spPr>
        <a:xfrm>
          <a:off x="18947911" y="65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46989</xdr:rowOff>
    </xdr:from>
    <xdr:ext cx="534377" cy="259045"/>
    <xdr:sp macro="" textlink="">
      <xdr:nvSpPr>
        <xdr:cNvPr id="524" name="n_2mainValue【一般廃棄物処理施設】&#10;一人当たり有形固定資産（償却資産）額"/>
        <xdr:cNvSpPr txBox="1"/>
      </xdr:nvSpPr>
      <xdr:spPr>
        <a:xfrm>
          <a:off x="18166861" y="66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090691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4699614" y="9392920"/>
          <a:ext cx="0" cy="11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4738350" y="10561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4611350" y="10558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4738350" y="917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4611350" y="9392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4738350" y="974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4649450" y="98888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388745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3093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2299950" y="1003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147320</xdr:rowOff>
    </xdr:from>
    <xdr:to>
      <xdr:col>85</xdr:col>
      <xdr:colOff>177800</xdr:colOff>
      <xdr:row>62</xdr:row>
      <xdr:rowOff>77470</xdr:rowOff>
    </xdr:to>
    <xdr:sp macro="" textlink="">
      <xdr:nvSpPr>
        <xdr:cNvPr id="563" name="楕円 562"/>
        <xdr:cNvSpPr/>
      </xdr:nvSpPr>
      <xdr:spPr>
        <a:xfrm>
          <a:off x="14649450" y="10224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125747</xdr:rowOff>
    </xdr:from>
    <xdr:ext cx="405111" cy="259045"/>
    <xdr:sp macro="" textlink="">
      <xdr:nvSpPr>
        <xdr:cNvPr id="564" name="【保健センター・保健所】&#10;有形固定資産減価償却率該当値テキスト"/>
        <xdr:cNvSpPr txBox="1"/>
      </xdr:nvSpPr>
      <xdr:spPr>
        <a:xfrm>
          <a:off x="1473835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15875</xdr:rowOff>
    </xdr:from>
    <xdr:to>
      <xdr:col>81</xdr:col>
      <xdr:colOff>101600</xdr:colOff>
      <xdr:row>62</xdr:row>
      <xdr:rowOff>117475</xdr:rowOff>
    </xdr:to>
    <xdr:sp macro="" textlink="">
      <xdr:nvSpPr>
        <xdr:cNvPr id="565" name="楕円 564"/>
        <xdr:cNvSpPr/>
      </xdr:nvSpPr>
      <xdr:spPr>
        <a:xfrm>
          <a:off x="1388745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26670</xdr:rowOff>
    </xdr:from>
    <xdr:to>
      <xdr:col>85</xdr:col>
      <xdr:colOff>127000</xdr:colOff>
      <xdr:row>62</xdr:row>
      <xdr:rowOff>66675</xdr:rowOff>
    </xdr:to>
    <xdr:cxnSp macro="">
      <xdr:nvCxnSpPr>
        <xdr:cNvPr id="566" name="直線コネクタ 565"/>
        <xdr:cNvCxnSpPr/>
      </xdr:nvCxnSpPr>
      <xdr:spPr>
        <a:xfrm flipV="1">
          <a:off x="13938250" y="1026922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567" name="楕円 566"/>
        <xdr:cNvSpPr/>
      </xdr:nvSpPr>
      <xdr:spPr>
        <a:xfrm>
          <a:off x="130937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66675</xdr:rowOff>
    </xdr:from>
    <xdr:to>
      <xdr:col>81</xdr:col>
      <xdr:colOff>50800</xdr:colOff>
      <xdr:row>62</xdr:row>
      <xdr:rowOff>102870</xdr:rowOff>
    </xdr:to>
    <xdr:cxnSp macro="">
      <xdr:nvCxnSpPr>
        <xdr:cNvPr id="568" name="直線コネクタ 567"/>
        <xdr:cNvCxnSpPr/>
      </xdr:nvCxnSpPr>
      <xdr:spPr>
        <a:xfrm flipV="1">
          <a:off x="13144500" y="10309225"/>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374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296099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21672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108602</xdr:rowOff>
    </xdr:from>
    <xdr:ext cx="405111" cy="259045"/>
    <xdr:sp macro="" textlink="">
      <xdr:nvSpPr>
        <xdr:cNvPr id="572" name="n_1mainValue【保健センター・保健所】&#10;有形固定資産減価償却率"/>
        <xdr:cNvSpPr txBox="1"/>
      </xdr:nvSpPr>
      <xdr:spPr>
        <a:xfrm>
          <a:off x="13742044" y="1035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573" name="n_2mainValue【保健センター・保健所】&#10;有形固定資産減価償却率"/>
        <xdr:cNvSpPr txBox="1"/>
      </xdr:nvSpPr>
      <xdr:spPr>
        <a:xfrm>
          <a:off x="12960994" y="1038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19951064" y="92011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19989800" y="898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198818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02" name="【保健センター・保健所】&#10;一人当たり面積平均値テキスト"/>
        <xdr:cNvSpPr txBox="1"/>
      </xdr:nvSpPr>
      <xdr:spPr>
        <a:xfrm>
          <a:off x="1998980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199009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1915795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183451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755140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12" name="楕円 611"/>
        <xdr:cNvSpPr/>
      </xdr:nvSpPr>
      <xdr:spPr>
        <a:xfrm>
          <a:off x="199009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613" name="【保健センター・保健所】&#10;一人当たり面積該当値テキスト"/>
        <xdr:cNvSpPr txBox="1"/>
      </xdr:nvSpPr>
      <xdr:spPr>
        <a:xfrm>
          <a:off x="19989800"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14" name="楕円 613"/>
        <xdr:cNvSpPr/>
      </xdr:nvSpPr>
      <xdr:spPr>
        <a:xfrm>
          <a:off x="191579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15" name="直線コネクタ 614"/>
        <xdr:cNvCxnSpPr/>
      </xdr:nvCxnSpPr>
      <xdr:spPr>
        <a:xfrm>
          <a:off x="19202400" y="10134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6" name="楕円 615"/>
        <xdr:cNvSpPr/>
      </xdr:nvSpPr>
      <xdr:spPr>
        <a:xfrm>
          <a:off x="183451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17" name="直線コネクタ 616"/>
        <xdr:cNvCxnSpPr/>
      </xdr:nvCxnSpPr>
      <xdr:spPr>
        <a:xfrm>
          <a:off x="18395950" y="10134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8" name="n_1aveValue【保健センター・保健所】&#10;一人当たり面積"/>
        <xdr:cNvSpPr txBox="1"/>
      </xdr:nvSpPr>
      <xdr:spPr>
        <a:xfrm>
          <a:off x="1898022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19" name="n_2aveValue【保健センター・保健所】&#10;一人当たり面積"/>
        <xdr:cNvSpPr txBox="1"/>
      </xdr:nvSpPr>
      <xdr:spPr>
        <a:xfrm>
          <a:off x="181801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738637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124477</xdr:rowOff>
    </xdr:from>
    <xdr:ext cx="469744" cy="259045"/>
    <xdr:sp macro="" textlink="">
      <xdr:nvSpPr>
        <xdr:cNvPr id="621" name="n_1mainValue【保健センター・保健所】&#10;一人当たり面積"/>
        <xdr:cNvSpPr txBox="1"/>
      </xdr:nvSpPr>
      <xdr:spPr>
        <a:xfrm>
          <a:off x="189802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2" name="n_2main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4699614" y="12958826"/>
          <a:ext cx="0" cy="128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4738350" y="1425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4611350" y="14247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4738350" y="1274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4611350" y="12958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4738350" y="13290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4649450" y="134330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3887450" y="134719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309370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2299950" y="133896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163322</xdr:rowOff>
    </xdr:from>
    <xdr:to>
      <xdr:col>85</xdr:col>
      <xdr:colOff>177800</xdr:colOff>
      <xdr:row>86</xdr:row>
      <xdr:rowOff>93472</xdr:rowOff>
    </xdr:to>
    <xdr:sp macro="" textlink="">
      <xdr:nvSpPr>
        <xdr:cNvPr id="660" name="楕円 659"/>
        <xdr:cNvSpPr/>
      </xdr:nvSpPr>
      <xdr:spPr>
        <a:xfrm>
          <a:off x="14649450" y="142031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78249</xdr:rowOff>
    </xdr:from>
    <xdr:ext cx="405111" cy="259045"/>
    <xdr:sp macro="" textlink="">
      <xdr:nvSpPr>
        <xdr:cNvPr id="661" name="【消防施設】&#10;有形固定資産減価償却率該当値テキスト"/>
        <xdr:cNvSpPr txBox="1"/>
      </xdr:nvSpPr>
      <xdr:spPr>
        <a:xfrm>
          <a:off x="14738350" y="141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21589</xdr:rowOff>
    </xdr:from>
    <xdr:to>
      <xdr:col>81</xdr:col>
      <xdr:colOff>101600</xdr:colOff>
      <xdr:row>86</xdr:row>
      <xdr:rowOff>123189</xdr:rowOff>
    </xdr:to>
    <xdr:sp macro="" textlink="">
      <xdr:nvSpPr>
        <xdr:cNvPr id="662" name="楕円 661"/>
        <xdr:cNvSpPr/>
      </xdr:nvSpPr>
      <xdr:spPr>
        <a:xfrm>
          <a:off x="13887450" y="14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42672</xdr:rowOff>
    </xdr:from>
    <xdr:to>
      <xdr:col>85</xdr:col>
      <xdr:colOff>127000</xdr:colOff>
      <xdr:row>86</xdr:row>
      <xdr:rowOff>72389</xdr:rowOff>
    </xdr:to>
    <xdr:cxnSp macro="">
      <xdr:nvCxnSpPr>
        <xdr:cNvPr id="663" name="直線コネクタ 662"/>
        <xdr:cNvCxnSpPr/>
      </xdr:nvCxnSpPr>
      <xdr:spPr>
        <a:xfrm flipV="1">
          <a:off x="13938250" y="14247622"/>
          <a:ext cx="762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37592</xdr:rowOff>
    </xdr:from>
    <xdr:to>
      <xdr:col>76</xdr:col>
      <xdr:colOff>165100</xdr:colOff>
      <xdr:row>86</xdr:row>
      <xdr:rowOff>139192</xdr:rowOff>
    </xdr:to>
    <xdr:sp macro="" textlink="">
      <xdr:nvSpPr>
        <xdr:cNvPr id="664" name="楕円 663"/>
        <xdr:cNvSpPr/>
      </xdr:nvSpPr>
      <xdr:spPr>
        <a:xfrm>
          <a:off x="13093700" y="142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72389</xdr:rowOff>
    </xdr:from>
    <xdr:to>
      <xdr:col>81</xdr:col>
      <xdr:colOff>50800</xdr:colOff>
      <xdr:row>86</xdr:row>
      <xdr:rowOff>88392</xdr:rowOff>
    </xdr:to>
    <xdr:cxnSp macro="">
      <xdr:nvCxnSpPr>
        <xdr:cNvPr id="665" name="直線コネクタ 664"/>
        <xdr:cNvCxnSpPr/>
      </xdr:nvCxnSpPr>
      <xdr:spPr>
        <a:xfrm flipV="1">
          <a:off x="13144500" y="14277339"/>
          <a:ext cx="79375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3742044" y="1325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296099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21672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114316</xdr:rowOff>
    </xdr:from>
    <xdr:ext cx="405111" cy="259045"/>
    <xdr:sp macro="" textlink="">
      <xdr:nvSpPr>
        <xdr:cNvPr id="669" name="n_1mainValue【消防施設】&#10;有形固定資産減価償却率"/>
        <xdr:cNvSpPr txBox="1"/>
      </xdr:nvSpPr>
      <xdr:spPr>
        <a:xfrm>
          <a:off x="13742044" y="1431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130319</xdr:rowOff>
    </xdr:from>
    <xdr:ext cx="405111" cy="259045"/>
    <xdr:sp macro="" textlink="">
      <xdr:nvSpPr>
        <xdr:cNvPr id="670" name="n_2mainValue【消防施設】&#10;有形固定資産減価償却率"/>
        <xdr:cNvSpPr txBox="1"/>
      </xdr:nvSpPr>
      <xdr:spPr>
        <a:xfrm>
          <a:off x="12960994" y="1433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19951064" y="12791439"/>
          <a:ext cx="0" cy="137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19989800"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19881850" y="14167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19989800" y="13723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19900900" y="1374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19157950" y="137449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18345150" y="13790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755140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707" name="楕円 706"/>
        <xdr:cNvSpPr/>
      </xdr:nvSpPr>
      <xdr:spPr>
        <a:xfrm>
          <a:off x="19900900" y="136964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708" name="【消防施設】&#10;一人当たり面積該当値テキスト"/>
        <xdr:cNvSpPr txBox="1"/>
      </xdr:nvSpPr>
      <xdr:spPr>
        <a:xfrm>
          <a:off x="19989800" y="1354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709" name="楕円 708"/>
        <xdr:cNvSpPr/>
      </xdr:nvSpPr>
      <xdr:spPr>
        <a:xfrm>
          <a:off x="19157950" y="13708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49530</xdr:rowOff>
    </xdr:to>
    <xdr:cxnSp macro="">
      <xdr:nvCxnSpPr>
        <xdr:cNvPr id="710" name="直線コネクタ 709"/>
        <xdr:cNvCxnSpPr/>
      </xdr:nvCxnSpPr>
      <xdr:spPr>
        <a:xfrm flipV="1">
          <a:off x="19202400" y="13740892"/>
          <a:ext cx="7493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11" name="楕円 710"/>
        <xdr:cNvSpPr/>
      </xdr:nvSpPr>
      <xdr:spPr>
        <a:xfrm>
          <a:off x="1834515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712" name="直線コネクタ 711"/>
        <xdr:cNvCxnSpPr/>
      </xdr:nvCxnSpPr>
      <xdr:spPr>
        <a:xfrm>
          <a:off x="18395950" y="137591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18980227" y="1383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18180127" y="1387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738637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716" name="n_1mainValue【消防施設】&#10;一人当たり面積"/>
        <xdr:cNvSpPr txBox="1"/>
      </xdr:nvSpPr>
      <xdr:spPr>
        <a:xfrm>
          <a:off x="1898022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17" name="n_2mainValue【消防施設】&#10;一人当たり面積"/>
        <xdr:cNvSpPr txBox="1"/>
      </xdr:nvSpPr>
      <xdr:spPr>
        <a:xfrm>
          <a:off x="1818012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4699614" y="167316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473835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4611350" y="18099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4738350" y="16506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4611350" y="16731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4738350" y="17240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4649450" y="173894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388745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3093700" y="1741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2299950" y="17395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757" name="楕円 756"/>
        <xdr:cNvSpPr/>
      </xdr:nvSpPr>
      <xdr:spPr>
        <a:xfrm>
          <a:off x="14649450" y="174904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758" name="【庁舎】&#10;有形固定資産減価償却率該当値テキスト"/>
        <xdr:cNvSpPr txBox="1"/>
      </xdr:nvSpPr>
      <xdr:spPr>
        <a:xfrm>
          <a:off x="14738350"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84455</xdr:rowOff>
    </xdr:from>
    <xdr:to>
      <xdr:col>81</xdr:col>
      <xdr:colOff>101600</xdr:colOff>
      <xdr:row>106</xdr:row>
      <xdr:rowOff>14605</xdr:rowOff>
    </xdr:to>
    <xdr:sp macro="" textlink="">
      <xdr:nvSpPr>
        <xdr:cNvPr id="759" name="楕円 758"/>
        <xdr:cNvSpPr/>
      </xdr:nvSpPr>
      <xdr:spPr>
        <a:xfrm>
          <a:off x="1388745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135255</xdr:rowOff>
    </xdr:to>
    <xdr:cxnSp macro="">
      <xdr:nvCxnSpPr>
        <xdr:cNvPr id="760" name="直線コネクタ 759"/>
        <xdr:cNvCxnSpPr/>
      </xdr:nvCxnSpPr>
      <xdr:spPr>
        <a:xfrm flipV="1">
          <a:off x="13938250" y="17541239"/>
          <a:ext cx="762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761" name="楕円 760"/>
        <xdr:cNvSpPr/>
      </xdr:nvSpPr>
      <xdr:spPr>
        <a:xfrm>
          <a:off x="13093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135255</xdr:rowOff>
    </xdr:from>
    <xdr:to>
      <xdr:col>81</xdr:col>
      <xdr:colOff>50800</xdr:colOff>
      <xdr:row>106</xdr:row>
      <xdr:rowOff>1905</xdr:rowOff>
    </xdr:to>
    <xdr:cxnSp macro="">
      <xdr:nvCxnSpPr>
        <xdr:cNvPr id="762" name="直線コネクタ 761"/>
        <xdr:cNvCxnSpPr/>
      </xdr:nvCxnSpPr>
      <xdr:spPr>
        <a:xfrm flipV="1">
          <a:off x="13144500" y="1756600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3742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296099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21672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5732</xdr:rowOff>
    </xdr:from>
    <xdr:ext cx="405111" cy="259045"/>
    <xdr:sp macro="" textlink="">
      <xdr:nvSpPr>
        <xdr:cNvPr id="766" name="n_1mainValue【庁舎】&#10;有形固定資産減価償却率"/>
        <xdr:cNvSpPr txBox="1"/>
      </xdr:nvSpPr>
      <xdr:spPr>
        <a:xfrm>
          <a:off x="137420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767" name="n_2mainValue【庁舎】&#10;有形固定資産減価償却率"/>
        <xdr:cNvSpPr txBox="1"/>
      </xdr:nvSpPr>
      <xdr:spPr>
        <a:xfrm>
          <a:off x="12960994" y="1764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19951064" y="167906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19989800"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19881850" y="17857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1998980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19881850" y="1679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19989800" y="1749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199009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191579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183451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75514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06" name="楕円 805"/>
        <xdr:cNvSpPr/>
      </xdr:nvSpPr>
      <xdr:spPr>
        <a:xfrm>
          <a:off x="199009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52088</xdr:rowOff>
    </xdr:from>
    <xdr:ext cx="469744" cy="259045"/>
    <xdr:sp macro="" textlink="">
      <xdr:nvSpPr>
        <xdr:cNvPr id="807" name="【庁舎】&#10;一人当たり面積該当値テキスト"/>
        <xdr:cNvSpPr txBox="1"/>
      </xdr:nvSpPr>
      <xdr:spPr>
        <a:xfrm>
          <a:off x="19989800"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808" name="楕円 807"/>
        <xdr:cNvSpPr/>
      </xdr:nvSpPr>
      <xdr:spPr>
        <a:xfrm>
          <a:off x="19157950" y="17448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80011</xdr:rowOff>
    </xdr:to>
    <xdr:cxnSp macro="">
      <xdr:nvCxnSpPr>
        <xdr:cNvPr id="809" name="直線コネクタ 808"/>
        <xdr:cNvCxnSpPr/>
      </xdr:nvCxnSpPr>
      <xdr:spPr>
        <a:xfrm>
          <a:off x="19202400" y="17499330"/>
          <a:ext cx="7493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810" name="楕円 809"/>
        <xdr:cNvSpPr/>
      </xdr:nvSpPr>
      <xdr:spPr>
        <a:xfrm>
          <a:off x="1834515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68580</xdr:rowOff>
    </xdr:to>
    <xdr:cxnSp macro="">
      <xdr:nvCxnSpPr>
        <xdr:cNvPr id="811" name="直線コネクタ 810"/>
        <xdr:cNvCxnSpPr/>
      </xdr:nvCxnSpPr>
      <xdr:spPr>
        <a:xfrm>
          <a:off x="18395950" y="174993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18980227"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181801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738637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135907</xdr:rowOff>
    </xdr:from>
    <xdr:ext cx="469744" cy="259045"/>
    <xdr:sp macro="" textlink="">
      <xdr:nvSpPr>
        <xdr:cNvPr id="815" name="n_1mainValue【庁舎】&#10;一人当たり面積"/>
        <xdr:cNvSpPr txBox="1"/>
      </xdr:nvSpPr>
      <xdr:spPr>
        <a:xfrm>
          <a:off x="1898022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135907</xdr:rowOff>
    </xdr:from>
    <xdr:ext cx="469744" cy="259045"/>
    <xdr:sp macro="" textlink="">
      <xdr:nvSpPr>
        <xdr:cNvPr id="816" name="n_2mainValue【庁舎】&#10;一人当たり面積"/>
        <xdr:cNvSpPr txBox="1"/>
      </xdr:nvSpPr>
      <xdr:spPr>
        <a:xfrm>
          <a:off x="1818012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年度に宮ノ陣クリーンセンター（新設）を稼働させ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上津クリーンセンターと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拠点体制となったため、償却率が下がっている。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年度に南部保健センターを開設しており、償却率が低くなっている。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年度に久留米シティプラザを開館し、旧市民会館を除却したことで、償却率が低くなっている。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図書館や福祉施設は老朽化が進んでおり、今後の対応が課題である。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306,112
302,071
229.96
127,819,443
126,421,929
999,722
68,588,711
144,842,476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市税を中心とした歳入確保対策の成果などにより、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年度は前年度を上回っている。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年度以降回復基調にあ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、市町村合併前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0.72(H15)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を念頭に置き、今後も継続して収納率向上対策に取り組む。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xdr:cNvCxnSpPr/>
      </xdr:nvCxnSpPr>
      <xdr:spPr>
        <a:xfrm flipV="1">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ポイント悪化する結果と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。経常的支出に要した一般財源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退職手当の増による人件費の増加、公債費の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などにより、およそ</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た。一方、歳入面では地方交付税が合併算定替逓減の影響等により減少したものの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が法人市民税の増収などにより増加し、経常一般財源等はおよそ</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今後は経常経費の増加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最小限に抑えるとともに、市税等歳入の確保に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取り組む。</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147828</xdr:rowOff>
    </xdr:from>
    <xdr:to>
      <xdr:col>23</xdr:col>
      <xdr:colOff>133350</xdr:colOff>
      <xdr:row>66</xdr:row>
      <xdr:rowOff>5334</xdr:rowOff>
    </xdr:to>
    <xdr:cxnSp macro="">
      <xdr:nvCxnSpPr>
        <xdr:cNvPr id="130" name="直線コネクタ 129"/>
        <xdr:cNvCxnSpPr/>
      </xdr:nvCxnSpPr>
      <xdr:spPr>
        <a:xfrm>
          <a:off x="4114800" y="1129207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147828</xdr:rowOff>
    </xdr:from>
    <xdr:to>
      <xdr:col>19</xdr:col>
      <xdr:colOff>133350</xdr:colOff>
      <xdr:row>65</xdr:row>
      <xdr:rowOff>147828</xdr:rowOff>
    </xdr:to>
    <xdr:cxnSp macro="">
      <xdr:nvCxnSpPr>
        <xdr:cNvPr id="133" name="直線コネクタ 132"/>
        <xdr:cNvCxnSpPr/>
      </xdr:nvCxnSpPr>
      <xdr:spPr>
        <a:xfrm>
          <a:off x="3225800" y="1129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147828</xdr:rowOff>
    </xdr:to>
    <xdr:cxnSp macro="">
      <xdr:nvCxnSpPr>
        <xdr:cNvPr id="136" name="直線コネクタ 135"/>
        <xdr:cNvCxnSpPr/>
      </xdr:nvCxnSpPr>
      <xdr:spPr>
        <a:xfrm>
          <a:off x="2336800" y="1119073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114046</xdr:rowOff>
    </xdr:to>
    <xdr:cxnSp macro="">
      <xdr:nvCxnSpPr>
        <xdr:cNvPr id="139" name="直線コネクタ 138"/>
        <xdr:cNvCxnSpPr/>
      </xdr:nvCxnSpPr>
      <xdr:spPr>
        <a:xfrm flipV="1">
          <a:off x="1447800" y="111907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125984</xdr:rowOff>
    </xdr:from>
    <xdr:to>
      <xdr:col>23</xdr:col>
      <xdr:colOff>184150</xdr:colOff>
      <xdr:row>66</xdr:row>
      <xdr:rowOff>56134</xdr:rowOff>
    </xdr:to>
    <xdr:sp macro="" textlink="">
      <xdr:nvSpPr>
        <xdr:cNvPr id="149" name="楕円 148"/>
        <xdr:cNvSpPr/>
      </xdr:nvSpPr>
      <xdr:spPr>
        <a:xfrm>
          <a:off x="4902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98061</xdr:rowOff>
    </xdr:from>
    <xdr:ext cx="762000" cy="259045"/>
    <xdr:sp macro="" textlink="">
      <xdr:nvSpPr>
        <xdr:cNvPr id="150" name="財政構造の弾力性該当値テキスト"/>
        <xdr:cNvSpPr txBox="1"/>
      </xdr:nvSpPr>
      <xdr:spPr>
        <a:xfrm>
          <a:off x="5041900" y="1124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51" name="楕円 150"/>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2" name="テキスト ボックス 151"/>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3" name="楕円 152"/>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4" name="テキスト ボックス 153"/>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5" name="楕円 154"/>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6" name="テキスト ボックス 155"/>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情報処理システム最適化等の対応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要する経費など、物件費の増加要因もあるが、行財政改革で一貫して取り組んできた人件費抑制の効果もあり、類似団体の平均値をやや下回っている。今後は公の施設への指定管理制度の更なる導入など民間活力の積極的な活用を行い、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103067</xdr:rowOff>
    </xdr:from>
    <xdr:to>
      <xdr:col>23</xdr:col>
      <xdr:colOff>133350</xdr:colOff>
      <xdr:row>81</xdr:row>
      <xdr:rowOff>124541</xdr:rowOff>
    </xdr:to>
    <xdr:cxnSp macro="">
      <xdr:nvCxnSpPr>
        <xdr:cNvPr id="193" name="直線コネクタ 192"/>
        <xdr:cNvCxnSpPr/>
      </xdr:nvCxnSpPr>
      <xdr:spPr>
        <a:xfrm>
          <a:off x="4114800" y="13990517"/>
          <a:ext cx="8382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99594</xdr:rowOff>
    </xdr:from>
    <xdr:to>
      <xdr:col>19</xdr:col>
      <xdr:colOff>133350</xdr:colOff>
      <xdr:row>81</xdr:row>
      <xdr:rowOff>103067</xdr:rowOff>
    </xdr:to>
    <xdr:cxnSp macro="">
      <xdr:nvCxnSpPr>
        <xdr:cNvPr id="196" name="直線コネクタ 195"/>
        <xdr:cNvCxnSpPr/>
      </xdr:nvCxnSpPr>
      <xdr:spPr>
        <a:xfrm>
          <a:off x="3225800" y="13987044"/>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53412</xdr:rowOff>
    </xdr:from>
    <xdr:to>
      <xdr:col>15</xdr:col>
      <xdr:colOff>82550</xdr:colOff>
      <xdr:row>81</xdr:row>
      <xdr:rowOff>99594</xdr:rowOff>
    </xdr:to>
    <xdr:cxnSp macro="">
      <xdr:nvCxnSpPr>
        <xdr:cNvPr id="199" name="直線コネクタ 198"/>
        <xdr:cNvCxnSpPr/>
      </xdr:nvCxnSpPr>
      <xdr:spPr>
        <a:xfrm>
          <a:off x="2336800" y="13940862"/>
          <a:ext cx="889000" cy="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24067</xdr:rowOff>
    </xdr:from>
    <xdr:to>
      <xdr:col>11</xdr:col>
      <xdr:colOff>31750</xdr:colOff>
      <xdr:row>81</xdr:row>
      <xdr:rowOff>53412</xdr:rowOff>
    </xdr:to>
    <xdr:cxnSp macro="">
      <xdr:nvCxnSpPr>
        <xdr:cNvPr id="202" name="直線コネクタ 201"/>
        <xdr:cNvCxnSpPr/>
      </xdr:nvCxnSpPr>
      <xdr:spPr>
        <a:xfrm>
          <a:off x="1447800" y="13911517"/>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73741</xdr:rowOff>
    </xdr:from>
    <xdr:to>
      <xdr:col>23</xdr:col>
      <xdr:colOff>184150</xdr:colOff>
      <xdr:row>82</xdr:row>
      <xdr:rowOff>3891</xdr:rowOff>
    </xdr:to>
    <xdr:sp macro="" textlink="">
      <xdr:nvSpPr>
        <xdr:cNvPr id="212" name="楕円 211"/>
        <xdr:cNvSpPr/>
      </xdr:nvSpPr>
      <xdr:spPr>
        <a:xfrm>
          <a:off x="4902200" y="139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90268</xdr:rowOff>
    </xdr:from>
    <xdr:ext cx="762000" cy="259045"/>
    <xdr:sp macro="" textlink="">
      <xdr:nvSpPr>
        <xdr:cNvPr id="213" name="人件費・物件費等の状況該当値テキスト"/>
        <xdr:cNvSpPr txBox="1"/>
      </xdr:nvSpPr>
      <xdr:spPr>
        <a:xfrm>
          <a:off x="5041900" y="1380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52267</xdr:rowOff>
    </xdr:from>
    <xdr:to>
      <xdr:col>19</xdr:col>
      <xdr:colOff>184150</xdr:colOff>
      <xdr:row>81</xdr:row>
      <xdr:rowOff>153867</xdr:rowOff>
    </xdr:to>
    <xdr:sp macro="" textlink="">
      <xdr:nvSpPr>
        <xdr:cNvPr id="214" name="楕円 213"/>
        <xdr:cNvSpPr/>
      </xdr:nvSpPr>
      <xdr:spPr>
        <a:xfrm>
          <a:off x="4064000" y="139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164044</xdr:rowOff>
    </xdr:from>
    <xdr:ext cx="736600" cy="259045"/>
    <xdr:sp macro="" textlink="">
      <xdr:nvSpPr>
        <xdr:cNvPr id="215" name="テキスト ボックス 214"/>
        <xdr:cNvSpPr txBox="1"/>
      </xdr:nvSpPr>
      <xdr:spPr>
        <a:xfrm>
          <a:off x="3733800" y="1370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48794</xdr:rowOff>
    </xdr:from>
    <xdr:to>
      <xdr:col>15</xdr:col>
      <xdr:colOff>133350</xdr:colOff>
      <xdr:row>81</xdr:row>
      <xdr:rowOff>150394</xdr:rowOff>
    </xdr:to>
    <xdr:sp macro="" textlink="">
      <xdr:nvSpPr>
        <xdr:cNvPr id="216" name="楕円 215"/>
        <xdr:cNvSpPr/>
      </xdr:nvSpPr>
      <xdr:spPr>
        <a:xfrm>
          <a:off x="3175000" y="139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160571</xdr:rowOff>
    </xdr:from>
    <xdr:ext cx="762000" cy="259045"/>
    <xdr:sp macro="" textlink="">
      <xdr:nvSpPr>
        <xdr:cNvPr id="217" name="テキスト ボックス 216"/>
        <xdr:cNvSpPr txBox="1"/>
      </xdr:nvSpPr>
      <xdr:spPr>
        <a:xfrm>
          <a:off x="2844800" y="1370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2612</xdr:rowOff>
    </xdr:from>
    <xdr:to>
      <xdr:col>11</xdr:col>
      <xdr:colOff>82550</xdr:colOff>
      <xdr:row>81</xdr:row>
      <xdr:rowOff>104212</xdr:rowOff>
    </xdr:to>
    <xdr:sp macro="" textlink="">
      <xdr:nvSpPr>
        <xdr:cNvPr id="218" name="楕円 217"/>
        <xdr:cNvSpPr/>
      </xdr:nvSpPr>
      <xdr:spPr>
        <a:xfrm>
          <a:off x="2286000" y="138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114389</xdr:rowOff>
    </xdr:from>
    <xdr:ext cx="762000" cy="259045"/>
    <xdr:sp macro="" textlink="">
      <xdr:nvSpPr>
        <xdr:cNvPr id="219" name="テキスト ボックス 218"/>
        <xdr:cNvSpPr txBox="1"/>
      </xdr:nvSpPr>
      <xdr:spPr>
        <a:xfrm>
          <a:off x="1955800" y="136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144717</xdr:rowOff>
    </xdr:from>
    <xdr:to>
      <xdr:col>7</xdr:col>
      <xdr:colOff>31750</xdr:colOff>
      <xdr:row>81</xdr:row>
      <xdr:rowOff>74867</xdr:rowOff>
    </xdr:to>
    <xdr:sp macro="" textlink="">
      <xdr:nvSpPr>
        <xdr:cNvPr id="220" name="楕円 219"/>
        <xdr:cNvSpPr/>
      </xdr:nvSpPr>
      <xdr:spPr>
        <a:xfrm>
          <a:off x="1397000" y="138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85044</xdr:rowOff>
    </xdr:from>
    <xdr:ext cx="762000" cy="259045"/>
    <xdr:sp macro="" textlink="">
      <xdr:nvSpPr>
        <xdr:cNvPr id="221" name="テキスト ボックス 220"/>
        <xdr:cNvSpPr txBox="1"/>
      </xdr:nvSpPr>
      <xdr:spPr>
        <a:xfrm>
          <a:off x="1066800" y="1362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査定昇給における上位区分の昇給号数が国より低くなっている等の要因により、ラスパイレス指数は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を下回っている。今後も他団体の状況やラスパイレイス指数の数値を注視し、必要に応じて給与制度の見直しを行っていく。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162984</xdr:rowOff>
    </xdr:to>
    <xdr:cxnSp macro="">
      <xdr:nvCxnSpPr>
        <xdr:cNvPr id="255" name="直線コネクタ 254"/>
        <xdr:cNvCxnSpPr/>
      </xdr:nvCxnSpPr>
      <xdr:spPr>
        <a:xfrm flipV="1">
          <a:off x="16179800" y="1450445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51859</xdr:rowOff>
    </xdr:to>
    <xdr:cxnSp macro="">
      <xdr:nvCxnSpPr>
        <xdr:cNvPr id="258" name="直線コネクタ 257"/>
        <xdr:cNvCxnSpPr/>
      </xdr:nvCxnSpPr>
      <xdr:spPr>
        <a:xfrm flipV="1">
          <a:off x="15290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152400</xdr:rowOff>
    </xdr:to>
    <xdr:cxnSp macro="">
      <xdr:nvCxnSpPr>
        <xdr:cNvPr id="261" name="直線コネクタ 260"/>
        <xdr:cNvCxnSpPr/>
      </xdr:nvCxnSpPr>
      <xdr:spPr>
        <a:xfrm flipV="1">
          <a:off x="14401800" y="146251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152400</xdr:rowOff>
    </xdr:to>
    <xdr:cxnSp macro="">
      <xdr:nvCxnSpPr>
        <xdr:cNvPr id="264" name="直線コネクタ 263"/>
        <xdr:cNvCxnSpPr/>
      </xdr:nvCxnSpPr>
      <xdr:spPr>
        <a:xfrm>
          <a:off x="13512800" y="145848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4" name="楕円 273"/>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5"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79" name="テキスト ボックス 278"/>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2" name="楕円 281"/>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3" name="テキスト ボックス 282"/>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第8次定員管理計画(Ｈ27.4～</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2.4)に基づき、適切な定員管理に努めた結果、類似団体の平均よりも少ない職員数となっている。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社会経済情勢などを踏まえ、業務の状況に応じて職員を配置したことにより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増え</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135709</xdr:rowOff>
    </xdr:to>
    <xdr:cxnSp macro="">
      <xdr:nvCxnSpPr>
        <xdr:cNvPr id="320" name="直線コネクタ 319"/>
        <xdr:cNvCxnSpPr/>
      </xdr:nvCxnSpPr>
      <xdr:spPr>
        <a:xfrm>
          <a:off x="16179800" y="104158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111578</xdr:rowOff>
    </xdr:from>
    <xdr:to>
      <xdr:col>77</xdr:col>
      <xdr:colOff>44450</xdr:colOff>
      <xdr:row>60</xdr:row>
      <xdr:rowOff>128815</xdr:rowOff>
    </xdr:to>
    <xdr:cxnSp macro="">
      <xdr:nvCxnSpPr>
        <xdr:cNvPr id="323" name="直線コネクタ 322"/>
        <xdr:cNvCxnSpPr/>
      </xdr:nvCxnSpPr>
      <xdr:spPr>
        <a:xfrm>
          <a:off x="15290800" y="103985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111578</xdr:rowOff>
    </xdr:from>
    <xdr:to>
      <xdr:col>72</xdr:col>
      <xdr:colOff>203200</xdr:colOff>
      <xdr:row>60</xdr:row>
      <xdr:rowOff>118473</xdr:rowOff>
    </xdr:to>
    <xdr:cxnSp macro="">
      <xdr:nvCxnSpPr>
        <xdr:cNvPr id="326" name="直線コネクタ 325"/>
        <xdr:cNvCxnSpPr/>
      </xdr:nvCxnSpPr>
      <xdr:spPr>
        <a:xfrm flipV="1">
          <a:off x="14401800" y="1039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125367</xdr:rowOff>
    </xdr:to>
    <xdr:cxnSp macro="">
      <xdr:nvCxnSpPr>
        <xdr:cNvPr id="329" name="直線コネクタ 328"/>
        <xdr:cNvCxnSpPr/>
      </xdr:nvCxnSpPr>
      <xdr:spPr>
        <a:xfrm flipV="1">
          <a:off x="13512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84909</xdr:rowOff>
    </xdr:from>
    <xdr:to>
      <xdr:col>81</xdr:col>
      <xdr:colOff>95250</xdr:colOff>
      <xdr:row>61</xdr:row>
      <xdr:rowOff>15059</xdr:rowOff>
    </xdr:to>
    <xdr:sp macro="" textlink="">
      <xdr:nvSpPr>
        <xdr:cNvPr id="339" name="楕円 338"/>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101436</xdr:rowOff>
    </xdr:from>
    <xdr:ext cx="762000" cy="259045"/>
    <xdr:sp macro="" textlink="">
      <xdr:nvSpPr>
        <xdr:cNvPr id="340"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1" name="楕円 340"/>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42" name="テキスト ボックス 341"/>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60778</xdr:rowOff>
    </xdr:from>
    <xdr:to>
      <xdr:col>73</xdr:col>
      <xdr:colOff>44450</xdr:colOff>
      <xdr:row>60</xdr:row>
      <xdr:rowOff>162378</xdr:rowOff>
    </xdr:to>
    <xdr:sp macro="" textlink="">
      <xdr:nvSpPr>
        <xdr:cNvPr id="343" name="楕円 342"/>
        <xdr:cNvSpPr/>
      </xdr:nvSpPr>
      <xdr:spPr>
        <a:xfrm>
          <a:off x="15240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1105</xdr:rowOff>
    </xdr:from>
    <xdr:ext cx="762000" cy="259045"/>
    <xdr:sp macro="" textlink="">
      <xdr:nvSpPr>
        <xdr:cNvPr id="344" name="テキスト ボックス 343"/>
        <xdr:cNvSpPr txBox="1"/>
      </xdr:nvSpPr>
      <xdr:spPr>
        <a:xfrm>
          <a:off x="14909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5" name="楕円 344"/>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8000</xdr:rowOff>
    </xdr:from>
    <xdr:ext cx="762000" cy="259045"/>
    <xdr:sp macro="" textlink="">
      <xdr:nvSpPr>
        <xdr:cNvPr id="346" name="テキスト ボックス 345"/>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47" name="楕円 346"/>
        <xdr:cNvSpPr/>
      </xdr:nvSpPr>
      <xdr:spPr>
        <a:xfrm>
          <a:off x="13462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48" name="テキスト ボックス 347"/>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ポイント改善している。主な原因は、標準税収入額等の増に伴う、標準財政規模の増加によるものである。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今後も、交付税措置のある地方債を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積極的に活用し、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実質公債費比率の上昇抑制に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64516</xdr:rowOff>
    </xdr:from>
    <xdr:to>
      <xdr:col>81</xdr:col>
      <xdr:colOff>44450</xdr:colOff>
      <xdr:row>38</xdr:row>
      <xdr:rowOff>93472</xdr:rowOff>
    </xdr:to>
    <xdr:cxnSp macro="">
      <xdr:nvCxnSpPr>
        <xdr:cNvPr id="380" name="直線コネクタ 379"/>
        <xdr:cNvCxnSpPr/>
      </xdr:nvCxnSpPr>
      <xdr:spPr>
        <a:xfrm flipV="1">
          <a:off x="16179800" y="65796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93472</xdr:rowOff>
    </xdr:to>
    <xdr:cxnSp macro="">
      <xdr:nvCxnSpPr>
        <xdr:cNvPr id="383" name="直線コネクタ 382"/>
        <xdr:cNvCxnSpPr/>
      </xdr:nvCxnSpPr>
      <xdr:spPr>
        <a:xfrm>
          <a:off x="15290800" y="6608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103124</xdr:rowOff>
    </xdr:to>
    <xdr:cxnSp macro="">
      <xdr:nvCxnSpPr>
        <xdr:cNvPr id="386" name="直線コネクタ 385"/>
        <xdr:cNvCxnSpPr/>
      </xdr:nvCxnSpPr>
      <xdr:spPr>
        <a:xfrm flipV="1">
          <a:off x="14401800" y="6608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103124</xdr:rowOff>
    </xdr:to>
    <xdr:cxnSp macro="">
      <xdr:nvCxnSpPr>
        <xdr:cNvPr id="389" name="直線コネクタ 388"/>
        <xdr:cNvCxnSpPr/>
      </xdr:nvCxnSpPr>
      <xdr:spPr>
        <a:xfrm>
          <a:off x="13512800" y="659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399" name="楕円 398"/>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400"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1" name="楕円 400"/>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2" name="テキスト ボックス 401"/>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3" name="楕円 402"/>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4" name="テキスト ボックス 403"/>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5" name="楕円 404"/>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6" name="テキスト ボックス 405"/>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7" name="楕円 406"/>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8" name="テキスト ボックス 407"/>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類似団体平均を下回っているが、前年度と比較して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悪化している。これは、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合併特例債等の残高減少に伴う交付税算入見込み額の減及び公営企業債等繰入見込額が増加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したことが主な要因である。今後次世代の負担を少しでも軽減できるよう、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借入れ抑制などに努める。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15</xdr:row>
      <xdr:rowOff>23326</xdr:rowOff>
    </xdr:to>
    <xdr:cxnSp macro="">
      <xdr:nvCxnSpPr>
        <xdr:cNvPr id="442" name="直線コネクタ 441"/>
        <xdr:cNvCxnSpPr/>
      </xdr:nvCxnSpPr>
      <xdr:spPr>
        <a:xfrm>
          <a:off x="16179800" y="2583815"/>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134451</xdr:rowOff>
    </xdr:from>
    <xdr:to>
      <xdr:col>77</xdr:col>
      <xdr:colOff>44450</xdr:colOff>
      <xdr:row>15</xdr:row>
      <xdr:rowOff>12065</xdr:rowOff>
    </xdr:to>
    <xdr:cxnSp macro="">
      <xdr:nvCxnSpPr>
        <xdr:cNvPr id="445" name="直線コネクタ 444"/>
        <xdr:cNvCxnSpPr/>
      </xdr:nvCxnSpPr>
      <xdr:spPr>
        <a:xfrm>
          <a:off x="15290800" y="253475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134451</xdr:rowOff>
    </xdr:from>
    <xdr:to>
      <xdr:col>72</xdr:col>
      <xdr:colOff>203200</xdr:colOff>
      <xdr:row>14</xdr:row>
      <xdr:rowOff>144103</xdr:rowOff>
    </xdr:to>
    <xdr:cxnSp macro="">
      <xdr:nvCxnSpPr>
        <xdr:cNvPr id="448" name="直線コネクタ 447"/>
        <xdr:cNvCxnSpPr/>
      </xdr:nvCxnSpPr>
      <xdr:spPr>
        <a:xfrm flipV="1">
          <a:off x="14401800" y="253475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24257</xdr:rowOff>
    </xdr:from>
    <xdr:to>
      <xdr:col>68</xdr:col>
      <xdr:colOff>152400</xdr:colOff>
      <xdr:row>14</xdr:row>
      <xdr:rowOff>144103</xdr:rowOff>
    </xdr:to>
    <xdr:cxnSp macro="">
      <xdr:nvCxnSpPr>
        <xdr:cNvPr id="451" name="直線コネクタ 450"/>
        <xdr:cNvCxnSpPr/>
      </xdr:nvCxnSpPr>
      <xdr:spPr>
        <a:xfrm>
          <a:off x="13512800" y="2424557"/>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143976</xdr:rowOff>
    </xdr:from>
    <xdr:to>
      <xdr:col>81</xdr:col>
      <xdr:colOff>95250</xdr:colOff>
      <xdr:row>15</xdr:row>
      <xdr:rowOff>74126</xdr:rowOff>
    </xdr:to>
    <xdr:sp macro="" textlink="">
      <xdr:nvSpPr>
        <xdr:cNvPr id="461" name="楕円 460"/>
        <xdr:cNvSpPr/>
      </xdr:nvSpPr>
      <xdr:spPr>
        <a:xfrm>
          <a:off x="169672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160503</xdr:rowOff>
    </xdr:from>
    <xdr:ext cx="762000" cy="259045"/>
    <xdr:sp macro="" textlink="">
      <xdr:nvSpPr>
        <xdr:cNvPr id="462" name="将来負担の状況該当値テキスト"/>
        <xdr:cNvSpPr txBox="1"/>
      </xdr:nvSpPr>
      <xdr:spPr>
        <a:xfrm>
          <a:off x="17106900" y="238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63" name="楕円 462"/>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73042</xdr:rowOff>
    </xdr:from>
    <xdr:ext cx="736600" cy="259045"/>
    <xdr:sp macro="" textlink="">
      <xdr:nvSpPr>
        <xdr:cNvPr id="464" name="テキスト ボックス 463"/>
        <xdr:cNvSpPr txBox="1"/>
      </xdr:nvSpPr>
      <xdr:spPr>
        <a:xfrm>
          <a:off x="15798800" y="230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83651</xdr:rowOff>
    </xdr:from>
    <xdr:to>
      <xdr:col>73</xdr:col>
      <xdr:colOff>44450</xdr:colOff>
      <xdr:row>15</xdr:row>
      <xdr:rowOff>13801</xdr:rowOff>
    </xdr:to>
    <xdr:sp macro="" textlink="">
      <xdr:nvSpPr>
        <xdr:cNvPr id="465" name="楕円 464"/>
        <xdr:cNvSpPr/>
      </xdr:nvSpPr>
      <xdr:spPr>
        <a:xfrm>
          <a:off x="15240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23978</xdr:rowOff>
    </xdr:from>
    <xdr:ext cx="762000" cy="259045"/>
    <xdr:sp macro="" textlink="">
      <xdr:nvSpPr>
        <xdr:cNvPr id="466" name="テキスト ボックス 465"/>
        <xdr:cNvSpPr txBox="1"/>
      </xdr:nvSpPr>
      <xdr:spPr>
        <a:xfrm>
          <a:off x="14909800" y="225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93303</xdr:rowOff>
    </xdr:from>
    <xdr:to>
      <xdr:col>68</xdr:col>
      <xdr:colOff>203200</xdr:colOff>
      <xdr:row>15</xdr:row>
      <xdr:rowOff>23453</xdr:rowOff>
    </xdr:to>
    <xdr:sp macro="" textlink="">
      <xdr:nvSpPr>
        <xdr:cNvPr id="467" name="楕円 466"/>
        <xdr:cNvSpPr/>
      </xdr:nvSpPr>
      <xdr:spPr>
        <a:xfrm>
          <a:off x="14351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33630</xdr:rowOff>
    </xdr:from>
    <xdr:ext cx="762000" cy="259045"/>
    <xdr:sp macro="" textlink="">
      <xdr:nvSpPr>
        <xdr:cNvPr id="468" name="テキスト ボックス 467"/>
        <xdr:cNvSpPr txBox="1"/>
      </xdr:nvSpPr>
      <xdr:spPr>
        <a:xfrm>
          <a:off x="14020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144907</xdr:rowOff>
    </xdr:from>
    <xdr:to>
      <xdr:col>64</xdr:col>
      <xdr:colOff>152400</xdr:colOff>
      <xdr:row>14</xdr:row>
      <xdr:rowOff>75057</xdr:rowOff>
    </xdr:to>
    <xdr:sp macro="" textlink="">
      <xdr:nvSpPr>
        <xdr:cNvPr id="469" name="楕円 468"/>
        <xdr:cNvSpPr/>
      </xdr:nvSpPr>
      <xdr:spPr>
        <a:xfrm>
          <a:off x="13462000" y="23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85234</xdr:rowOff>
    </xdr:from>
    <xdr:ext cx="762000" cy="259045"/>
    <xdr:sp macro="" textlink="">
      <xdr:nvSpPr>
        <xdr:cNvPr id="470" name="テキスト ボックス 469"/>
        <xdr:cNvSpPr txBox="1"/>
      </xdr:nvSpPr>
      <xdr:spPr>
        <a:xfrm>
          <a:off x="13131800" y="21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306,112
302,071
229.96
127,819,443
126,421,929
999,722
68,588,711
144,842,476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これまでの給与制度の見直しにより、人件費にかかる経常収支比率は類似団体の平均よりも低くなっている。今後も人件費については適切に管理していく。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127000</xdr:rowOff>
    </xdr:to>
    <xdr:cxnSp macro="">
      <xdr:nvCxnSpPr>
        <xdr:cNvPr id="66" name="直線コネクタ 65"/>
        <xdr:cNvCxnSpPr/>
      </xdr:nvCxnSpPr>
      <xdr:spPr>
        <a:xfrm>
          <a:off x="3987800" y="592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149860</xdr:rowOff>
    </xdr:to>
    <xdr:cxnSp macro="">
      <xdr:nvCxnSpPr>
        <xdr:cNvPr id="69" name="直線コネクタ 68"/>
        <xdr:cNvCxnSpPr/>
      </xdr:nvCxnSpPr>
      <xdr:spPr>
        <a:xfrm flipV="1">
          <a:off x="3098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149860</xdr:rowOff>
    </xdr:to>
    <xdr:cxnSp macro="">
      <xdr:nvCxnSpPr>
        <xdr:cNvPr id="72" name="直線コネクタ 71"/>
        <xdr:cNvCxnSpPr/>
      </xdr:nvCxnSpPr>
      <xdr:spPr>
        <a:xfrm>
          <a:off x="2209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111760</xdr:rowOff>
    </xdr:to>
    <xdr:cxnSp macro="">
      <xdr:nvCxnSpPr>
        <xdr:cNvPr id="75" name="直線コネクタ 74"/>
        <xdr:cNvCxnSpPr/>
      </xdr:nvCxnSpPr>
      <xdr:spPr>
        <a:xfrm flipV="1">
          <a:off x="1320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物件費に係る経常収支比率は類似団体の平均値を上回っており、前年度と比較して上昇している。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再構築等に要した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経費の増加があげられる。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今後も行財政改革推進計画に基づき民間委託などを推進し、効率的な行政運営を進めていく。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6350</xdr:rowOff>
    </xdr:to>
    <xdr:cxnSp macro="">
      <xdr:nvCxnSpPr>
        <xdr:cNvPr id="127" name="直線コネクタ 126"/>
        <xdr:cNvCxnSpPr/>
      </xdr:nvCxnSpPr>
      <xdr:spPr>
        <a:xfrm>
          <a:off x="15671800" y="2819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0</xdr:rowOff>
    </xdr:from>
    <xdr:to>
      <xdr:col>78</xdr:col>
      <xdr:colOff>69850</xdr:colOff>
      <xdr:row>16</xdr:row>
      <xdr:rowOff>76200</xdr:rowOff>
    </xdr:to>
    <xdr:cxnSp macro="">
      <xdr:nvCxnSpPr>
        <xdr:cNvPr id="130" name="直線コネクタ 129"/>
        <xdr:cNvCxnSpPr/>
      </xdr:nvCxnSpPr>
      <xdr:spPr>
        <a:xfrm>
          <a:off x="14782800" y="274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50800</xdr:rowOff>
    </xdr:to>
    <xdr:cxnSp macro="">
      <xdr:nvCxnSpPr>
        <xdr:cNvPr id="133" name="直線コネクタ 132"/>
        <xdr:cNvCxnSpPr/>
      </xdr:nvCxnSpPr>
      <xdr:spPr>
        <a:xfrm flipV="1">
          <a:off x="13893800" y="274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63500</xdr:rowOff>
    </xdr:to>
    <xdr:cxnSp macro="">
      <xdr:nvCxnSpPr>
        <xdr:cNvPr id="136" name="直線コネクタ 135"/>
        <xdr:cNvCxnSpPr/>
      </xdr:nvCxnSpPr>
      <xdr:spPr>
        <a:xfrm flipV="1">
          <a:off x="13004800" y="279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0" name="楕円 149"/>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1" name="テキスト ボックス 150"/>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4" name="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55" name="テキスト ボックス 154"/>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扶助費に係る経常収支比率は、類似団体の平均値を上回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すると下回って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しかし、今後も社会保障関係経費の増加が見込まれるため、各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制度に沿った精度の高い資格審査等を実施し、適正な運用に努めていく。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127000</xdr:rowOff>
    </xdr:to>
    <xdr:cxnSp macro="">
      <xdr:nvCxnSpPr>
        <xdr:cNvPr id="188" name="直線コネクタ 187"/>
        <xdr:cNvCxnSpPr/>
      </xdr:nvCxnSpPr>
      <xdr:spPr>
        <a:xfrm flipV="1">
          <a:off x="3987800" y="10020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127000</xdr:rowOff>
    </xdr:to>
    <xdr:cxnSp macro="">
      <xdr:nvCxnSpPr>
        <xdr:cNvPr id="191" name="直線コネクタ 190"/>
        <xdr:cNvCxnSpPr/>
      </xdr:nvCxnSpPr>
      <xdr:spPr>
        <a:xfrm>
          <a:off x="3098800" y="996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25400</xdr:rowOff>
    </xdr:to>
    <xdr:cxnSp macro="">
      <xdr:nvCxnSpPr>
        <xdr:cNvPr id="194" name="直線コネクタ 193"/>
        <xdr:cNvCxnSpPr/>
      </xdr:nvCxnSpPr>
      <xdr:spPr>
        <a:xfrm>
          <a:off x="2209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76200</xdr:rowOff>
    </xdr:to>
    <xdr:cxnSp macro="">
      <xdr:nvCxnSpPr>
        <xdr:cNvPr id="197" name="直線コネクタ 196"/>
        <xdr:cNvCxnSpPr/>
      </xdr:nvCxnSpPr>
      <xdr:spPr>
        <a:xfrm flipV="1">
          <a:off x="1320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1" name="楕円 210"/>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2" name="テキスト ボックス 211"/>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3" name="楕円 212"/>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4" name="テキスト ボックス 213"/>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5" name="楕円 214"/>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6" name="テキスト ボックス 215"/>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その他に係る経常収支比率は類似団体の平均値</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と同等である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は、国民健康保険事業、介護保険事業、後期高齢者医療事業等の特別会計への繰出金が主な内容である。特別会計に関しては、独立採算の基本原則を踏まえて、保険料収納率の向上対策を強化するなど歳入の確保に努めるとともに、一層の経費節減に努め、一般会計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繰出金の縮減に取り組む。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149860</xdr:rowOff>
    </xdr:to>
    <xdr:cxnSp macro="">
      <xdr:nvCxnSpPr>
        <xdr:cNvPr id="249" name="直線コネクタ 248"/>
        <xdr:cNvCxnSpPr/>
      </xdr:nvCxnSpPr>
      <xdr:spPr>
        <a:xfrm flipV="1">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16510</xdr:rowOff>
    </xdr:to>
    <xdr:cxnSp macro="">
      <xdr:nvCxnSpPr>
        <xdr:cNvPr id="252" name="直線コネクタ 251"/>
        <xdr:cNvCxnSpPr/>
      </xdr:nvCxnSpPr>
      <xdr:spPr>
        <a:xfrm flipV="1">
          <a:off x="14782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16510</xdr:rowOff>
    </xdr:to>
    <xdr:cxnSp macro="">
      <xdr:nvCxnSpPr>
        <xdr:cNvPr id="255" name="直線コネクタ 254"/>
        <xdr:cNvCxnSpPr/>
      </xdr:nvCxnSpPr>
      <xdr:spPr>
        <a:xfrm>
          <a:off x="13893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142240</xdr:rowOff>
    </xdr:to>
    <xdr:cxnSp macro="">
      <xdr:nvCxnSpPr>
        <xdr:cNvPr id="258" name="直線コネクタ 257"/>
        <xdr:cNvCxnSpPr/>
      </xdr:nvCxnSpPr>
      <xdr:spPr>
        <a:xfrm>
          <a:off x="13004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0" name="楕円 269"/>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1" name="テキスト ボックス 27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3" name="テキスト ボックス 27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6" name="楕円 275"/>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77" name="テキスト ボックス 276"/>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補助費等に係る経常収支比率は類似団体の平均値を上回</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っており、前年度と比較して上昇している。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補助費等の多くは各種団体や外郭団体への補助金であるため、今後も引き続き行財政改革推進計画に基づき、補助金事業の見直しを進めるとともに、外郭団体等の経営健全化を推進していく。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82550</xdr:rowOff>
    </xdr:from>
    <xdr:to>
      <xdr:col>82</xdr:col>
      <xdr:colOff>107950</xdr:colOff>
      <xdr:row>39</xdr:row>
      <xdr:rowOff>107950</xdr:rowOff>
    </xdr:to>
    <xdr:cxnSp macro="">
      <xdr:nvCxnSpPr>
        <xdr:cNvPr id="310" name="直線コネクタ 309"/>
        <xdr:cNvCxnSpPr/>
      </xdr:nvCxnSpPr>
      <xdr:spPr>
        <a:xfrm>
          <a:off x="15671800" y="676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82550</xdr:rowOff>
    </xdr:from>
    <xdr:to>
      <xdr:col>78</xdr:col>
      <xdr:colOff>69850</xdr:colOff>
      <xdr:row>39</xdr:row>
      <xdr:rowOff>146050</xdr:rowOff>
    </xdr:to>
    <xdr:cxnSp macro="">
      <xdr:nvCxnSpPr>
        <xdr:cNvPr id="313" name="直線コネクタ 312"/>
        <xdr:cNvCxnSpPr/>
      </xdr:nvCxnSpPr>
      <xdr:spPr>
        <a:xfrm flipV="1">
          <a:off x="14782800" y="676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82550</xdr:rowOff>
    </xdr:from>
    <xdr:to>
      <xdr:col>73</xdr:col>
      <xdr:colOff>180975</xdr:colOff>
      <xdr:row>39</xdr:row>
      <xdr:rowOff>146050</xdr:rowOff>
    </xdr:to>
    <xdr:cxnSp macro="">
      <xdr:nvCxnSpPr>
        <xdr:cNvPr id="316" name="直線コネクタ 315"/>
        <xdr:cNvCxnSpPr/>
      </xdr:nvCxnSpPr>
      <xdr:spPr>
        <a:xfrm>
          <a:off x="13893800" y="676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82550</xdr:rowOff>
    </xdr:from>
    <xdr:to>
      <xdr:col>69</xdr:col>
      <xdr:colOff>92075</xdr:colOff>
      <xdr:row>39</xdr:row>
      <xdr:rowOff>95250</xdr:rowOff>
    </xdr:to>
    <xdr:cxnSp macro="">
      <xdr:nvCxnSpPr>
        <xdr:cNvPr id="319" name="直線コネクタ 318"/>
        <xdr:cNvCxnSpPr/>
      </xdr:nvCxnSpPr>
      <xdr:spPr>
        <a:xfrm flipV="1">
          <a:off x="130048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57150</xdr:rowOff>
    </xdr:from>
    <xdr:to>
      <xdr:col>82</xdr:col>
      <xdr:colOff>158750</xdr:colOff>
      <xdr:row>39</xdr:row>
      <xdr:rowOff>158750</xdr:rowOff>
    </xdr:to>
    <xdr:sp macro="" textlink="">
      <xdr:nvSpPr>
        <xdr:cNvPr id="329" name="楕円 328"/>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29227</xdr:rowOff>
    </xdr:from>
    <xdr:ext cx="762000" cy="259045"/>
    <xdr:sp macro="" textlink="">
      <xdr:nvSpPr>
        <xdr:cNvPr id="330"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31750</xdr:rowOff>
    </xdr:from>
    <xdr:to>
      <xdr:col>78</xdr:col>
      <xdr:colOff>120650</xdr:colOff>
      <xdr:row>39</xdr:row>
      <xdr:rowOff>133350</xdr:rowOff>
    </xdr:to>
    <xdr:sp macro="" textlink="">
      <xdr:nvSpPr>
        <xdr:cNvPr id="331" name="楕円 330"/>
        <xdr:cNvSpPr/>
      </xdr:nvSpPr>
      <xdr:spPr>
        <a:xfrm>
          <a:off x="15621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118127</xdr:rowOff>
    </xdr:from>
    <xdr:ext cx="736600" cy="259045"/>
    <xdr:sp macro="" textlink="">
      <xdr:nvSpPr>
        <xdr:cNvPr id="332" name="テキスト ボックス 331"/>
        <xdr:cNvSpPr txBox="1"/>
      </xdr:nvSpPr>
      <xdr:spPr>
        <a:xfrm>
          <a:off x="15290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3" name="楕円 332"/>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34" name="テキスト ボックス 333"/>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31750</xdr:rowOff>
    </xdr:from>
    <xdr:to>
      <xdr:col>69</xdr:col>
      <xdr:colOff>142875</xdr:colOff>
      <xdr:row>39</xdr:row>
      <xdr:rowOff>133350</xdr:rowOff>
    </xdr:to>
    <xdr:sp macro="" textlink="">
      <xdr:nvSpPr>
        <xdr:cNvPr id="335" name="楕円 334"/>
        <xdr:cNvSpPr/>
      </xdr:nvSpPr>
      <xdr:spPr>
        <a:xfrm>
          <a:off x="13843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118127</xdr:rowOff>
    </xdr:from>
    <xdr:ext cx="762000" cy="259045"/>
    <xdr:sp macro="" textlink="">
      <xdr:nvSpPr>
        <xdr:cNvPr id="336" name="テキスト ボックス 335"/>
        <xdr:cNvSpPr txBox="1"/>
      </xdr:nvSpPr>
      <xdr:spPr>
        <a:xfrm>
          <a:off x="13512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44450</xdr:rowOff>
    </xdr:from>
    <xdr:to>
      <xdr:col>65</xdr:col>
      <xdr:colOff>53975</xdr:colOff>
      <xdr:row>39</xdr:row>
      <xdr:rowOff>146050</xdr:rowOff>
    </xdr:to>
    <xdr:sp macro="" textlink="">
      <xdr:nvSpPr>
        <xdr:cNvPr id="337" name="楕円 336"/>
        <xdr:cNvSpPr/>
      </xdr:nvSpPr>
      <xdr:spPr>
        <a:xfrm>
          <a:off x="12954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130827</xdr:rowOff>
    </xdr:from>
    <xdr:ext cx="762000" cy="259045"/>
    <xdr:sp macro="" textlink="">
      <xdr:nvSpPr>
        <xdr:cNvPr id="338" name="テキスト ボックス 337"/>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前年度とほぼ同等である。今後、公共施設の更新等による影響なども見込まれるが、的確な地方債の活用を図り、公債費負担の軽減に努める。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96520</xdr:rowOff>
    </xdr:to>
    <xdr:cxnSp macro="">
      <xdr:nvCxnSpPr>
        <xdr:cNvPr id="371" name="直線コネクタ 370"/>
        <xdr:cNvCxnSpPr/>
      </xdr:nvCxnSpPr>
      <xdr:spPr>
        <a:xfrm flipV="1">
          <a:off x="3987800" y="1346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96520</xdr:rowOff>
    </xdr:to>
    <xdr:cxnSp macro="">
      <xdr:nvCxnSpPr>
        <xdr:cNvPr id="374" name="直線コネクタ 373"/>
        <xdr:cNvCxnSpPr/>
      </xdr:nvCxnSpPr>
      <xdr:spPr>
        <a:xfrm>
          <a:off x="3098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73661</xdr:rowOff>
    </xdr:to>
    <xdr:cxnSp macro="">
      <xdr:nvCxnSpPr>
        <xdr:cNvPr id="377" name="直線コネクタ 376"/>
        <xdr:cNvCxnSpPr/>
      </xdr:nvCxnSpPr>
      <xdr:spPr>
        <a:xfrm>
          <a:off x="2209800" y="13423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134620</xdr:rowOff>
    </xdr:to>
    <xdr:cxnSp macro="">
      <xdr:nvCxnSpPr>
        <xdr:cNvPr id="380" name="直線コネクタ 379"/>
        <xdr:cNvCxnSpPr/>
      </xdr:nvCxnSpPr>
      <xdr:spPr>
        <a:xfrm flipV="1">
          <a:off x="1320800" y="1342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0" name="楕円 389"/>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1"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2" name="楕円 391"/>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3" name="テキスト ボックス 392"/>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4" name="楕円 393"/>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5" name="テキスト ボックス 394"/>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6" name="楕円 395"/>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7" name="テキスト ボックス 396"/>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98" name="楕円 397"/>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99" name="テキスト ボックス 398"/>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物件費、扶助費、補助費等において類似団体の平均値を上回っている。前述した取り組み等を実施しつつ、効果的な財政運営に努めていく。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53848</xdr:rowOff>
    </xdr:to>
    <xdr:cxnSp macro="">
      <xdr:nvCxnSpPr>
        <xdr:cNvPr id="430" name="直線コネクタ 429"/>
        <xdr:cNvCxnSpPr/>
      </xdr:nvCxnSpPr>
      <xdr:spPr>
        <a:xfrm>
          <a:off x="15671800" y="13394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35561</xdr:rowOff>
    </xdr:to>
    <xdr:cxnSp macro="">
      <xdr:nvCxnSpPr>
        <xdr:cNvPr id="433" name="直線コネクタ 432"/>
        <xdr:cNvCxnSpPr/>
      </xdr:nvCxnSpPr>
      <xdr:spPr>
        <a:xfrm flipV="1">
          <a:off x="14782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35561</xdr:rowOff>
    </xdr:to>
    <xdr:cxnSp macro="">
      <xdr:nvCxnSpPr>
        <xdr:cNvPr id="436" name="直線コネクタ 435"/>
        <xdr:cNvCxnSpPr/>
      </xdr:nvCxnSpPr>
      <xdr:spPr>
        <a:xfrm>
          <a:off x="13893800" y="133263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138430</xdr:rowOff>
    </xdr:to>
    <xdr:cxnSp macro="">
      <xdr:nvCxnSpPr>
        <xdr:cNvPr id="439" name="直線コネクタ 438"/>
        <xdr:cNvCxnSpPr/>
      </xdr:nvCxnSpPr>
      <xdr:spPr>
        <a:xfrm flipV="1">
          <a:off x="13004800" y="133263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9" name="楕円 448"/>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50"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1" name="楕円 450"/>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2" name="テキスト ボックス 451"/>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3" name="楕円 452"/>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4" name="テキスト ボックス 453"/>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6" name="テキスト ボックス 455"/>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7" name="楕円 45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8" name="テキスト ボックス 45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167173</xdr:rowOff>
    </xdr:from>
    <xdr:to>
      <xdr:col>29</xdr:col>
      <xdr:colOff>127000</xdr:colOff>
      <xdr:row>17</xdr:row>
      <xdr:rowOff>20274</xdr:rowOff>
    </xdr:to>
    <xdr:cxnSp macro="">
      <xdr:nvCxnSpPr>
        <xdr:cNvPr id="48" name="直線コネクタ 47"/>
        <xdr:cNvCxnSpPr/>
      </xdr:nvCxnSpPr>
      <xdr:spPr bwMode="auto">
        <a:xfrm flipV="1">
          <a:off x="5003800" y="2957998"/>
          <a:ext cx="6477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9759</xdr:rowOff>
    </xdr:from>
    <xdr:to>
      <xdr:col>26</xdr:col>
      <xdr:colOff>50800</xdr:colOff>
      <xdr:row>17</xdr:row>
      <xdr:rowOff>20274</xdr:rowOff>
    </xdr:to>
    <xdr:cxnSp macro="">
      <xdr:nvCxnSpPr>
        <xdr:cNvPr id="51" name="直線コネクタ 50"/>
        <xdr:cNvCxnSpPr/>
      </xdr:nvCxnSpPr>
      <xdr:spPr bwMode="auto">
        <a:xfrm>
          <a:off x="4305300" y="2972034"/>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9759</xdr:rowOff>
    </xdr:from>
    <xdr:to>
      <xdr:col>22</xdr:col>
      <xdr:colOff>114300</xdr:colOff>
      <xdr:row>17</xdr:row>
      <xdr:rowOff>51913</xdr:rowOff>
    </xdr:to>
    <xdr:cxnSp macro="">
      <xdr:nvCxnSpPr>
        <xdr:cNvPr id="54" name="直線コネクタ 53"/>
        <xdr:cNvCxnSpPr/>
      </xdr:nvCxnSpPr>
      <xdr:spPr bwMode="auto">
        <a:xfrm flipV="1">
          <a:off x="3606800" y="2972034"/>
          <a:ext cx="6985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51913</xdr:rowOff>
    </xdr:from>
    <xdr:to>
      <xdr:col>18</xdr:col>
      <xdr:colOff>177800</xdr:colOff>
      <xdr:row>17</xdr:row>
      <xdr:rowOff>78110</xdr:rowOff>
    </xdr:to>
    <xdr:cxnSp macro="">
      <xdr:nvCxnSpPr>
        <xdr:cNvPr id="57" name="直線コネクタ 56"/>
        <xdr:cNvCxnSpPr/>
      </xdr:nvCxnSpPr>
      <xdr:spPr bwMode="auto">
        <a:xfrm flipV="1">
          <a:off x="2908300" y="3014188"/>
          <a:ext cx="698500" cy="2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116373</xdr:rowOff>
    </xdr:from>
    <xdr:to>
      <xdr:col>29</xdr:col>
      <xdr:colOff>177800</xdr:colOff>
      <xdr:row>17</xdr:row>
      <xdr:rowOff>46523</xdr:rowOff>
    </xdr:to>
    <xdr:sp macro="" textlink="">
      <xdr:nvSpPr>
        <xdr:cNvPr id="67" name="楕円 66"/>
        <xdr:cNvSpPr/>
      </xdr:nvSpPr>
      <xdr:spPr bwMode="auto">
        <a:xfrm>
          <a:off x="5600700" y="290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88450</xdr:rowOff>
    </xdr:from>
    <xdr:ext cx="762000" cy="259045"/>
    <xdr:sp macro="" textlink="">
      <xdr:nvSpPr>
        <xdr:cNvPr id="68" name="人口1人当たり決算額の推移該当値テキスト130"/>
        <xdr:cNvSpPr txBox="1"/>
      </xdr:nvSpPr>
      <xdr:spPr>
        <a:xfrm>
          <a:off x="5740400" y="287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140924</xdr:rowOff>
    </xdr:from>
    <xdr:to>
      <xdr:col>26</xdr:col>
      <xdr:colOff>101600</xdr:colOff>
      <xdr:row>17</xdr:row>
      <xdr:rowOff>71074</xdr:rowOff>
    </xdr:to>
    <xdr:sp macro="" textlink="">
      <xdr:nvSpPr>
        <xdr:cNvPr id="69" name="楕円 68"/>
        <xdr:cNvSpPr/>
      </xdr:nvSpPr>
      <xdr:spPr bwMode="auto">
        <a:xfrm>
          <a:off x="4953000" y="293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55851</xdr:rowOff>
    </xdr:from>
    <xdr:ext cx="736600" cy="259045"/>
    <xdr:sp macro="" textlink="">
      <xdr:nvSpPr>
        <xdr:cNvPr id="70" name="テキスト ボックス 69"/>
        <xdr:cNvSpPr txBox="1"/>
      </xdr:nvSpPr>
      <xdr:spPr>
        <a:xfrm>
          <a:off x="4622800" y="301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130409</xdr:rowOff>
    </xdr:from>
    <xdr:to>
      <xdr:col>22</xdr:col>
      <xdr:colOff>165100</xdr:colOff>
      <xdr:row>17</xdr:row>
      <xdr:rowOff>60559</xdr:rowOff>
    </xdr:to>
    <xdr:sp macro="" textlink="">
      <xdr:nvSpPr>
        <xdr:cNvPr id="71" name="楕円 70"/>
        <xdr:cNvSpPr/>
      </xdr:nvSpPr>
      <xdr:spPr bwMode="auto">
        <a:xfrm>
          <a:off x="4254500" y="292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70736</xdr:rowOff>
    </xdr:from>
    <xdr:ext cx="762000" cy="259045"/>
    <xdr:sp macro="" textlink="">
      <xdr:nvSpPr>
        <xdr:cNvPr id="72" name="テキスト ボックス 71"/>
        <xdr:cNvSpPr txBox="1"/>
      </xdr:nvSpPr>
      <xdr:spPr>
        <a:xfrm>
          <a:off x="3924300" y="26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1113</xdr:rowOff>
    </xdr:from>
    <xdr:to>
      <xdr:col>19</xdr:col>
      <xdr:colOff>38100</xdr:colOff>
      <xdr:row>17</xdr:row>
      <xdr:rowOff>102713</xdr:rowOff>
    </xdr:to>
    <xdr:sp macro="" textlink="">
      <xdr:nvSpPr>
        <xdr:cNvPr id="73" name="楕円 72"/>
        <xdr:cNvSpPr/>
      </xdr:nvSpPr>
      <xdr:spPr bwMode="auto">
        <a:xfrm>
          <a:off x="3556000" y="296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87490</xdr:rowOff>
    </xdr:from>
    <xdr:ext cx="762000" cy="259045"/>
    <xdr:sp macro="" textlink="">
      <xdr:nvSpPr>
        <xdr:cNvPr id="74" name="テキスト ボックス 73"/>
        <xdr:cNvSpPr txBox="1"/>
      </xdr:nvSpPr>
      <xdr:spPr>
        <a:xfrm>
          <a:off x="3225800" y="304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27310</xdr:rowOff>
    </xdr:from>
    <xdr:to>
      <xdr:col>15</xdr:col>
      <xdr:colOff>101600</xdr:colOff>
      <xdr:row>17</xdr:row>
      <xdr:rowOff>128910</xdr:rowOff>
    </xdr:to>
    <xdr:sp macro="" textlink="">
      <xdr:nvSpPr>
        <xdr:cNvPr id="75" name="楕円 74"/>
        <xdr:cNvSpPr/>
      </xdr:nvSpPr>
      <xdr:spPr bwMode="auto">
        <a:xfrm>
          <a:off x="2857500" y="298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113687</xdr:rowOff>
    </xdr:from>
    <xdr:ext cx="762000" cy="259045"/>
    <xdr:sp macro="" textlink="">
      <xdr:nvSpPr>
        <xdr:cNvPr id="76" name="テキスト ボックス 75"/>
        <xdr:cNvSpPr txBox="1"/>
      </xdr:nvSpPr>
      <xdr:spPr>
        <a:xfrm>
          <a:off x="2527300" y="307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55631</xdr:rowOff>
    </xdr:from>
    <xdr:to>
      <xdr:col>29</xdr:col>
      <xdr:colOff>127000</xdr:colOff>
      <xdr:row>37</xdr:row>
      <xdr:rowOff>67656</xdr:rowOff>
    </xdr:to>
    <xdr:cxnSp macro="">
      <xdr:nvCxnSpPr>
        <xdr:cNvPr id="108" name="直線コネクタ 107"/>
        <xdr:cNvCxnSpPr/>
      </xdr:nvCxnSpPr>
      <xdr:spPr bwMode="auto">
        <a:xfrm>
          <a:off x="5003800" y="7180331"/>
          <a:ext cx="647700" cy="1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55631</xdr:rowOff>
    </xdr:from>
    <xdr:to>
      <xdr:col>26</xdr:col>
      <xdr:colOff>50800</xdr:colOff>
      <xdr:row>37</xdr:row>
      <xdr:rowOff>59792</xdr:rowOff>
    </xdr:to>
    <xdr:cxnSp macro="">
      <xdr:nvCxnSpPr>
        <xdr:cNvPr id="111" name="直線コネクタ 110"/>
        <xdr:cNvCxnSpPr/>
      </xdr:nvCxnSpPr>
      <xdr:spPr bwMode="auto">
        <a:xfrm flipV="1">
          <a:off x="4305300" y="7180331"/>
          <a:ext cx="698500" cy="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171348</xdr:rowOff>
    </xdr:from>
    <xdr:to>
      <xdr:col>22</xdr:col>
      <xdr:colOff>114300</xdr:colOff>
      <xdr:row>37</xdr:row>
      <xdr:rowOff>59792</xdr:rowOff>
    </xdr:to>
    <xdr:cxnSp macro="">
      <xdr:nvCxnSpPr>
        <xdr:cNvPr id="114" name="直線コネクタ 113"/>
        <xdr:cNvCxnSpPr/>
      </xdr:nvCxnSpPr>
      <xdr:spPr bwMode="auto">
        <a:xfrm>
          <a:off x="3606800" y="7124598"/>
          <a:ext cx="6985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171348</xdr:rowOff>
    </xdr:from>
    <xdr:to>
      <xdr:col>18</xdr:col>
      <xdr:colOff>177800</xdr:colOff>
      <xdr:row>37</xdr:row>
      <xdr:rowOff>57963</xdr:rowOff>
    </xdr:to>
    <xdr:cxnSp macro="">
      <xdr:nvCxnSpPr>
        <xdr:cNvPr id="117" name="直線コネクタ 116"/>
        <xdr:cNvCxnSpPr/>
      </xdr:nvCxnSpPr>
      <xdr:spPr bwMode="auto">
        <a:xfrm flipV="1">
          <a:off x="2908300" y="7124598"/>
          <a:ext cx="698500" cy="58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16856</xdr:rowOff>
    </xdr:from>
    <xdr:to>
      <xdr:col>29</xdr:col>
      <xdr:colOff>177800</xdr:colOff>
      <xdr:row>37</xdr:row>
      <xdr:rowOff>118456</xdr:rowOff>
    </xdr:to>
    <xdr:sp macro="" textlink="">
      <xdr:nvSpPr>
        <xdr:cNvPr id="127" name="楕円 126"/>
        <xdr:cNvSpPr/>
      </xdr:nvSpPr>
      <xdr:spPr bwMode="auto">
        <a:xfrm>
          <a:off x="5600700" y="714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160383</xdr:rowOff>
    </xdr:from>
    <xdr:ext cx="762000" cy="259045"/>
    <xdr:sp macro="" textlink="">
      <xdr:nvSpPr>
        <xdr:cNvPr id="128" name="人口1人当たり決算額の推移該当値テキスト445"/>
        <xdr:cNvSpPr txBox="1"/>
      </xdr:nvSpPr>
      <xdr:spPr>
        <a:xfrm>
          <a:off x="5740400" y="711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4831</xdr:rowOff>
    </xdr:from>
    <xdr:to>
      <xdr:col>26</xdr:col>
      <xdr:colOff>101600</xdr:colOff>
      <xdr:row>37</xdr:row>
      <xdr:rowOff>106431</xdr:rowOff>
    </xdr:to>
    <xdr:sp macro="" textlink="">
      <xdr:nvSpPr>
        <xdr:cNvPr id="129" name="楕円 128"/>
        <xdr:cNvSpPr/>
      </xdr:nvSpPr>
      <xdr:spPr bwMode="auto">
        <a:xfrm>
          <a:off x="4953000" y="712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91208</xdr:rowOff>
    </xdr:from>
    <xdr:ext cx="736600" cy="259045"/>
    <xdr:sp macro="" textlink="">
      <xdr:nvSpPr>
        <xdr:cNvPr id="130" name="テキスト ボックス 129"/>
        <xdr:cNvSpPr txBox="1"/>
      </xdr:nvSpPr>
      <xdr:spPr>
        <a:xfrm>
          <a:off x="4622800" y="721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8992</xdr:rowOff>
    </xdr:from>
    <xdr:to>
      <xdr:col>22</xdr:col>
      <xdr:colOff>165100</xdr:colOff>
      <xdr:row>37</xdr:row>
      <xdr:rowOff>110592</xdr:rowOff>
    </xdr:to>
    <xdr:sp macro="" textlink="">
      <xdr:nvSpPr>
        <xdr:cNvPr id="131" name="楕円 130"/>
        <xdr:cNvSpPr/>
      </xdr:nvSpPr>
      <xdr:spPr bwMode="auto">
        <a:xfrm>
          <a:off x="4254500" y="713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95369</xdr:rowOff>
    </xdr:from>
    <xdr:ext cx="762000" cy="259045"/>
    <xdr:sp macro="" textlink="">
      <xdr:nvSpPr>
        <xdr:cNvPr id="132" name="テキスト ボックス 131"/>
        <xdr:cNvSpPr txBox="1"/>
      </xdr:nvSpPr>
      <xdr:spPr>
        <a:xfrm>
          <a:off x="3924300" y="7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120548</xdr:rowOff>
    </xdr:from>
    <xdr:to>
      <xdr:col>19</xdr:col>
      <xdr:colOff>38100</xdr:colOff>
      <xdr:row>37</xdr:row>
      <xdr:rowOff>50698</xdr:rowOff>
    </xdr:to>
    <xdr:sp macro="" textlink="">
      <xdr:nvSpPr>
        <xdr:cNvPr id="133" name="楕円 132"/>
        <xdr:cNvSpPr/>
      </xdr:nvSpPr>
      <xdr:spPr bwMode="auto">
        <a:xfrm>
          <a:off x="3556000" y="707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35475</xdr:rowOff>
    </xdr:from>
    <xdr:ext cx="762000" cy="259045"/>
    <xdr:sp macro="" textlink="">
      <xdr:nvSpPr>
        <xdr:cNvPr id="134" name="テキスト ボックス 133"/>
        <xdr:cNvSpPr txBox="1"/>
      </xdr:nvSpPr>
      <xdr:spPr>
        <a:xfrm>
          <a:off x="3225800" y="716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7163</xdr:rowOff>
    </xdr:from>
    <xdr:to>
      <xdr:col>15</xdr:col>
      <xdr:colOff>101600</xdr:colOff>
      <xdr:row>37</xdr:row>
      <xdr:rowOff>108763</xdr:rowOff>
    </xdr:to>
    <xdr:sp macro="" textlink="">
      <xdr:nvSpPr>
        <xdr:cNvPr id="135" name="楕円 134"/>
        <xdr:cNvSpPr/>
      </xdr:nvSpPr>
      <xdr:spPr bwMode="auto">
        <a:xfrm>
          <a:off x="2857500" y="713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93540</xdr:rowOff>
    </xdr:from>
    <xdr:ext cx="762000" cy="259045"/>
    <xdr:sp macro="" textlink="">
      <xdr:nvSpPr>
        <xdr:cNvPr id="136" name="テキスト ボックス 135"/>
        <xdr:cNvSpPr txBox="1"/>
      </xdr:nvSpPr>
      <xdr:spPr>
        <a:xfrm>
          <a:off x="2527300" y="72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306,112
302,071
229.96
127,819,443
126,421,929
999,722
68,588,711
144,842,476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38087</xdr:rowOff>
    </xdr:from>
    <xdr:to>
      <xdr:col>24</xdr:col>
      <xdr:colOff>63500</xdr:colOff>
      <xdr:row>37</xdr:row>
      <xdr:rowOff>97523</xdr:rowOff>
    </xdr:to>
    <xdr:cxnSp macro="">
      <xdr:nvCxnSpPr>
        <xdr:cNvPr id="61" name="直線コネクタ 60"/>
        <xdr:cNvCxnSpPr/>
      </xdr:nvCxnSpPr>
      <xdr:spPr>
        <a:xfrm flipV="1">
          <a:off x="3797300" y="6381737"/>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70587</xdr:rowOff>
    </xdr:from>
    <xdr:to>
      <xdr:col>19</xdr:col>
      <xdr:colOff>177800</xdr:colOff>
      <xdr:row>37</xdr:row>
      <xdr:rowOff>97523</xdr:rowOff>
    </xdr:to>
    <xdr:cxnSp macro="">
      <xdr:nvCxnSpPr>
        <xdr:cNvPr id="64" name="直線コネクタ 63"/>
        <xdr:cNvCxnSpPr/>
      </xdr:nvCxnSpPr>
      <xdr:spPr>
        <a:xfrm>
          <a:off x="2908300" y="6414237"/>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70587</xdr:rowOff>
    </xdr:from>
    <xdr:to>
      <xdr:col>15</xdr:col>
      <xdr:colOff>50800</xdr:colOff>
      <xdr:row>37</xdr:row>
      <xdr:rowOff>126936</xdr:rowOff>
    </xdr:to>
    <xdr:cxnSp macro="">
      <xdr:nvCxnSpPr>
        <xdr:cNvPr id="67" name="直線コネクタ 66"/>
        <xdr:cNvCxnSpPr/>
      </xdr:nvCxnSpPr>
      <xdr:spPr>
        <a:xfrm flipV="1">
          <a:off x="2019300" y="6414237"/>
          <a:ext cx="889000" cy="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108763</xdr:rowOff>
    </xdr:from>
    <xdr:to>
      <xdr:col>10</xdr:col>
      <xdr:colOff>114300</xdr:colOff>
      <xdr:row>37</xdr:row>
      <xdr:rowOff>126936</xdr:rowOff>
    </xdr:to>
    <xdr:cxnSp macro="">
      <xdr:nvCxnSpPr>
        <xdr:cNvPr id="70" name="直線コネクタ 69"/>
        <xdr:cNvCxnSpPr/>
      </xdr:nvCxnSpPr>
      <xdr:spPr>
        <a:xfrm>
          <a:off x="1130300" y="6452413"/>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158737</xdr:rowOff>
    </xdr:from>
    <xdr:to>
      <xdr:col>24</xdr:col>
      <xdr:colOff>114300</xdr:colOff>
      <xdr:row>37</xdr:row>
      <xdr:rowOff>88887</xdr:rowOff>
    </xdr:to>
    <xdr:sp macro="" textlink="">
      <xdr:nvSpPr>
        <xdr:cNvPr id="80" name="楕円 79"/>
        <xdr:cNvSpPr/>
      </xdr:nvSpPr>
      <xdr:spPr>
        <a:xfrm>
          <a:off x="4584700" y="6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137164</xdr:rowOff>
    </xdr:from>
    <xdr:ext cx="534377" cy="259045"/>
    <xdr:sp macro="" textlink="">
      <xdr:nvSpPr>
        <xdr:cNvPr id="81" name="人件費該当値テキスト"/>
        <xdr:cNvSpPr txBox="1"/>
      </xdr:nvSpPr>
      <xdr:spPr>
        <a:xfrm>
          <a:off x="4686300" y="6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46723</xdr:rowOff>
    </xdr:from>
    <xdr:to>
      <xdr:col>20</xdr:col>
      <xdr:colOff>38100</xdr:colOff>
      <xdr:row>37</xdr:row>
      <xdr:rowOff>148323</xdr:rowOff>
    </xdr:to>
    <xdr:sp macro="" textlink="">
      <xdr:nvSpPr>
        <xdr:cNvPr id="82" name="楕円 81"/>
        <xdr:cNvSpPr/>
      </xdr:nvSpPr>
      <xdr:spPr>
        <a:xfrm>
          <a:off x="37465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139451</xdr:rowOff>
    </xdr:from>
    <xdr:ext cx="534377" cy="259045"/>
    <xdr:sp macro="" textlink="">
      <xdr:nvSpPr>
        <xdr:cNvPr id="83" name="テキスト ボックス 82"/>
        <xdr:cNvSpPr txBox="1"/>
      </xdr:nvSpPr>
      <xdr:spPr>
        <a:xfrm>
          <a:off x="3530111" y="64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19787</xdr:rowOff>
    </xdr:from>
    <xdr:to>
      <xdr:col>15</xdr:col>
      <xdr:colOff>101600</xdr:colOff>
      <xdr:row>37</xdr:row>
      <xdr:rowOff>121387</xdr:rowOff>
    </xdr:to>
    <xdr:sp macro="" textlink="">
      <xdr:nvSpPr>
        <xdr:cNvPr id="84" name="楕円 83"/>
        <xdr:cNvSpPr/>
      </xdr:nvSpPr>
      <xdr:spPr>
        <a:xfrm>
          <a:off x="2857500" y="63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112514</xdr:rowOff>
    </xdr:from>
    <xdr:ext cx="534377" cy="259045"/>
    <xdr:sp macro="" textlink="">
      <xdr:nvSpPr>
        <xdr:cNvPr id="85" name="テキスト ボックス 84"/>
        <xdr:cNvSpPr txBox="1"/>
      </xdr:nvSpPr>
      <xdr:spPr>
        <a:xfrm>
          <a:off x="2641111" y="64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76136</xdr:rowOff>
    </xdr:from>
    <xdr:to>
      <xdr:col>10</xdr:col>
      <xdr:colOff>165100</xdr:colOff>
      <xdr:row>38</xdr:row>
      <xdr:rowOff>6286</xdr:rowOff>
    </xdr:to>
    <xdr:sp macro="" textlink="">
      <xdr:nvSpPr>
        <xdr:cNvPr id="86" name="楕円 85"/>
        <xdr:cNvSpPr/>
      </xdr:nvSpPr>
      <xdr:spPr>
        <a:xfrm>
          <a:off x="19685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168863</xdr:rowOff>
    </xdr:from>
    <xdr:ext cx="534377" cy="259045"/>
    <xdr:sp macro="" textlink="">
      <xdr:nvSpPr>
        <xdr:cNvPr id="87" name="テキスト ボックス 86"/>
        <xdr:cNvSpPr txBox="1"/>
      </xdr:nvSpPr>
      <xdr:spPr>
        <a:xfrm>
          <a:off x="1752111" y="65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57963</xdr:rowOff>
    </xdr:from>
    <xdr:to>
      <xdr:col>6</xdr:col>
      <xdr:colOff>38100</xdr:colOff>
      <xdr:row>37</xdr:row>
      <xdr:rowOff>159562</xdr:rowOff>
    </xdr:to>
    <xdr:sp macro="" textlink="">
      <xdr:nvSpPr>
        <xdr:cNvPr id="88" name="楕円 87"/>
        <xdr:cNvSpPr/>
      </xdr:nvSpPr>
      <xdr:spPr>
        <a:xfrm>
          <a:off x="10795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150690</xdr:rowOff>
    </xdr:from>
    <xdr:ext cx="534377" cy="259045"/>
    <xdr:sp macro="" textlink="">
      <xdr:nvSpPr>
        <xdr:cNvPr id="89" name="テキスト ボックス 88"/>
        <xdr:cNvSpPr txBox="1"/>
      </xdr:nvSpPr>
      <xdr:spPr>
        <a:xfrm>
          <a:off x="863111" y="6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58801</xdr:rowOff>
    </xdr:from>
    <xdr:to>
      <xdr:col>24</xdr:col>
      <xdr:colOff>63500</xdr:colOff>
      <xdr:row>57</xdr:row>
      <xdr:rowOff>72034</xdr:rowOff>
    </xdr:to>
    <xdr:cxnSp macro="">
      <xdr:nvCxnSpPr>
        <xdr:cNvPr id="119" name="直線コネクタ 118"/>
        <xdr:cNvCxnSpPr/>
      </xdr:nvCxnSpPr>
      <xdr:spPr>
        <a:xfrm flipV="1">
          <a:off x="3797300" y="9831451"/>
          <a:ext cx="8382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72034</xdr:rowOff>
    </xdr:from>
    <xdr:to>
      <xdr:col>19</xdr:col>
      <xdr:colOff>177800</xdr:colOff>
      <xdr:row>57</xdr:row>
      <xdr:rowOff>73634</xdr:rowOff>
    </xdr:to>
    <xdr:cxnSp macro="">
      <xdr:nvCxnSpPr>
        <xdr:cNvPr id="122" name="直線コネクタ 121"/>
        <xdr:cNvCxnSpPr/>
      </xdr:nvCxnSpPr>
      <xdr:spPr>
        <a:xfrm flipV="1">
          <a:off x="2908300" y="984468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73634</xdr:rowOff>
    </xdr:from>
    <xdr:to>
      <xdr:col>15</xdr:col>
      <xdr:colOff>50800</xdr:colOff>
      <xdr:row>57</xdr:row>
      <xdr:rowOff>119876</xdr:rowOff>
    </xdr:to>
    <xdr:cxnSp macro="">
      <xdr:nvCxnSpPr>
        <xdr:cNvPr id="125" name="直線コネクタ 124"/>
        <xdr:cNvCxnSpPr/>
      </xdr:nvCxnSpPr>
      <xdr:spPr>
        <a:xfrm flipV="1">
          <a:off x="2019300" y="9846284"/>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119876</xdr:rowOff>
    </xdr:from>
    <xdr:to>
      <xdr:col>10</xdr:col>
      <xdr:colOff>114300</xdr:colOff>
      <xdr:row>57</xdr:row>
      <xdr:rowOff>140665</xdr:rowOff>
    </xdr:to>
    <xdr:cxnSp macro="">
      <xdr:nvCxnSpPr>
        <xdr:cNvPr id="128" name="直線コネクタ 127"/>
        <xdr:cNvCxnSpPr/>
      </xdr:nvCxnSpPr>
      <xdr:spPr>
        <a:xfrm flipV="1">
          <a:off x="1130300" y="9892526"/>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8001</xdr:rowOff>
    </xdr:from>
    <xdr:to>
      <xdr:col>24</xdr:col>
      <xdr:colOff>114300</xdr:colOff>
      <xdr:row>57</xdr:row>
      <xdr:rowOff>109601</xdr:rowOff>
    </xdr:to>
    <xdr:sp macro="" textlink="">
      <xdr:nvSpPr>
        <xdr:cNvPr id="138" name="楕円 137"/>
        <xdr:cNvSpPr/>
      </xdr:nvSpPr>
      <xdr:spPr>
        <a:xfrm>
          <a:off x="4584700" y="97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30878</xdr:rowOff>
    </xdr:from>
    <xdr:ext cx="534377" cy="259045"/>
    <xdr:sp macro="" textlink="">
      <xdr:nvSpPr>
        <xdr:cNvPr id="139" name="物件費該当値テキスト"/>
        <xdr:cNvSpPr txBox="1"/>
      </xdr:nvSpPr>
      <xdr:spPr>
        <a:xfrm>
          <a:off x="4686300" y="96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21234</xdr:rowOff>
    </xdr:from>
    <xdr:to>
      <xdr:col>20</xdr:col>
      <xdr:colOff>38100</xdr:colOff>
      <xdr:row>57</xdr:row>
      <xdr:rowOff>122834</xdr:rowOff>
    </xdr:to>
    <xdr:sp macro="" textlink="">
      <xdr:nvSpPr>
        <xdr:cNvPr id="140" name="楕円 139"/>
        <xdr:cNvSpPr/>
      </xdr:nvSpPr>
      <xdr:spPr>
        <a:xfrm>
          <a:off x="3746500" y="97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139361</xdr:rowOff>
    </xdr:from>
    <xdr:ext cx="534377" cy="259045"/>
    <xdr:sp macro="" textlink="">
      <xdr:nvSpPr>
        <xdr:cNvPr id="141" name="テキスト ボックス 140"/>
        <xdr:cNvSpPr txBox="1"/>
      </xdr:nvSpPr>
      <xdr:spPr>
        <a:xfrm>
          <a:off x="3530111" y="95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22834</xdr:rowOff>
    </xdr:from>
    <xdr:to>
      <xdr:col>15</xdr:col>
      <xdr:colOff>101600</xdr:colOff>
      <xdr:row>57</xdr:row>
      <xdr:rowOff>124434</xdr:rowOff>
    </xdr:to>
    <xdr:sp macro="" textlink="">
      <xdr:nvSpPr>
        <xdr:cNvPr id="142" name="楕円 141"/>
        <xdr:cNvSpPr/>
      </xdr:nvSpPr>
      <xdr:spPr>
        <a:xfrm>
          <a:off x="2857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140961</xdr:rowOff>
    </xdr:from>
    <xdr:ext cx="534377" cy="259045"/>
    <xdr:sp macro="" textlink="">
      <xdr:nvSpPr>
        <xdr:cNvPr id="143" name="テキスト ボックス 142"/>
        <xdr:cNvSpPr txBox="1"/>
      </xdr:nvSpPr>
      <xdr:spPr>
        <a:xfrm>
          <a:off x="2641111" y="9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69076</xdr:rowOff>
    </xdr:from>
    <xdr:to>
      <xdr:col>10</xdr:col>
      <xdr:colOff>165100</xdr:colOff>
      <xdr:row>57</xdr:row>
      <xdr:rowOff>170676</xdr:rowOff>
    </xdr:to>
    <xdr:sp macro="" textlink="">
      <xdr:nvSpPr>
        <xdr:cNvPr id="144" name="楕円 143"/>
        <xdr:cNvSpPr/>
      </xdr:nvSpPr>
      <xdr:spPr>
        <a:xfrm>
          <a:off x="1968500" y="984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15753</xdr:rowOff>
    </xdr:from>
    <xdr:ext cx="534377" cy="259045"/>
    <xdr:sp macro="" textlink="">
      <xdr:nvSpPr>
        <xdr:cNvPr id="145" name="テキスト ボックス 144"/>
        <xdr:cNvSpPr txBox="1"/>
      </xdr:nvSpPr>
      <xdr:spPr>
        <a:xfrm>
          <a:off x="1752111" y="96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89865</xdr:rowOff>
    </xdr:from>
    <xdr:to>
      <xdr:col>6</xdr:col>
      <xdr:colOff>38100</xdr:colOff>
      <xdr:row>58</xdr:row>
      <xdr:rowOff>20015</xdr:rowOff>
    </xdr:to>
    <xdr:sp macro="" textlink="">
      <xdr:nvSpPr>
        <xdr:cNvPr id="146" name="楕円 145"/>
        <xdr:cNvSpPr/>
      </xdr:nvSpPr>
      <xdr:spPr>
        <a:xfrm>
          <a:off x="1079500" y="98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36542</xdr:rowOff>
    </xdr:from>
    <xdr:ext cx="534377" cy="259045"/>
    <xdr:sp macro="" textlink="">
      <xdr:nvSpPr>
        <xdr:cNvPr id="147" name="テキスト ボックス 146"/>
        <xdr:cNvSpPr txBox="1"/>
      </xdr:nvSpPr>
      <xdr:spPr>
        <a:xfrm>
          <a:off x="863111" y="96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110199</xdr:rowOff>
    </xdr:from>
    <xdr:to>
      <xdr:col>24</xdr:col>
      <xdr:colOff>63500</xdr:colOff>
      <xdr:row>76</xdr:row>
      <xdr:rowOff>132189</xdr:rowOff>
    </xdr:to>
    <xdr:cxnSp macro="">
      <xdr:nvCxnSpPr>
        <xdr:cNvPr id="178" name="直線コネクタ 177"/>
        <xdr:cNvCxnSpPr/>
      </xdr:nvCxnSpPr>
      <xdr:spPr>
        <a:xfrm>
          <a:off x="3797300" y="13140399"/>
          <a:ext cx="8382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110199</xdr:rowOff>
    </xdr:from>
    <xdr:to>
      <xdr:col>19</xdr:col>
      <xdr:colOff>177800</xdr:colOff>
      <xdr:row>76</xdr:row>
      <xdr:rowOff>112595</xdr:rowOff>
    </xdr:to>
    <xdr:cxnSp macro="">
      <xdr:nvCxnSpPr>
        <xdr:cNvPr id="181" name="直線コネクタ 180"/>
        <xdr:cNvCxnSpPr/>
      </xdr:nvCxnSpPr>
      <xdr:spPr>
        <a:xfrm flipV="1">
          <a:off x="2908300" y="13140399"/>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100947</xdr:rowOff>
    </xdr:from>
    <xdr:to>
      <xdr:col>15</xdr:col>
      <xdr:colOff>50800</xdr:colOff>
      <xdr:row>76</xdr:row>
      <xdr:rowOff>112595</xdr:rowOff>
    </xdr:to>
    <xdr:cxnSp macro="">
      <xdr:nvCxnSpPr>
        <xdr:cNvPr id="184" name="直線コネクタ 183"/>
        <xdr:cNvCxnSpPr/>
      </xdr:nvCxnSpPr>
      <xdr:spPr>
        <a:xfrm>
          <a:off x="2019300" y="13131147"/>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100947</xdr:rowOff>
    </xdr:from>
    <xdr:to>
      <xdr:col>10</xdr:col>
      <xdr:colOff>114300</xdr:colOff>
      <xdr:row>76</xdr:row>
      <xdr:rowOff>137523</xdr:rowOff>
    </xdr:to>
    <xdr:cxnSp macro="">
      <xdr:nvCxnSpPr>
        <xdr:cNvPr id="187" name="直線コネクタ 186"/>
        <xdr:cNvCxnSpPr/>
      </xdr:nvCxnSpPr>
      <xdr:spPr>
        <a:xfrm flipV="1">
          <a:off x="1130300" y="1313114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81389</xdr:rowOff>
    </xdr:from>
    <xdr:to>
      <xdr:col>24</xdr:col>
      <xdr:colOff>114300</xdr:colOff>
      <xdr:row>77</xdr:row>
      <xdr:rowOff>11539</xdr:rowOff>
    </xdr:to>
    <xdr:sp macro="" textlink="">
      <xdr:nvSpPr>
        <xdr:cNvPr id="197" name="楕円 196"/>
        <xdr:cNvSpPr/>
      </xdr:nvSpPr>
      <xdr:spPr>
        <a:xfrm>
          <a:off x="4584700" y="131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104266</xdr:rowOff>
    </xdr:from>
    <xdr:ext cx="469744" cy="259045"/>
    <xdr:sp macro="" textlink="">
      <xdr:nvSpPr>
        <xdr:cNvPr id="198" name="維持補修費該当値テキスト"/>
        <xdr:cNvSpPr txBox="1"/>
      </xdr:nvSpPr>
      <xdr:spPr>
        <a:xfrm>
          <a:off x="4686300" y="1296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59399</xdr:rowOff>
    </xdr:from>
    <xdr:to>
      <xdr:col>20</xdr:col>
      <xdr:colOff>38100</xdr:colOff>
      <xdr:row>76</xdr:row>
      <xdr:rowOff>160999</xdr:rowOff>
    </xdr:to>
    <xdr:sp macro="" textlink="">
      <xdr:nvSpPr>
        <xdr:cNvPr id="199" name="楕円 198"/>
        <xdr:cNvSpPr/>
      </xdr:nvSpPr>
      <xdr:spPr>
        <a:xfrm>
          <a:off x="3746500" y="130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6076</xdr:rowOff>
    </xdr:from>
    <xdr:ext cx="469744" cy="259045"/>
    <xdr:sp macro="" textlink="">
      <xdr:nvSpPr>
        <xdr:cNvPr id="200" name="テキスト ボックス 199"/>
        <xdr:cNvSpPr txBox="1"/>
      </xdr:nvSpPr>
      <xdr:spPr>
        <a:xfrm>
          <a:off x="3562428" y="128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61795</xdr:rowOff>
    </xdr:from>
    <xdr:to>
      <xdr:col>15</xdr:col>
      <xdr:colOff>101600</xdr:colOff>
      <xdr:row>76</xdr:row>
      <xdr:rowOff>163395</xdr:rowOff>
    </xdr:to>
    <xdr:sp macro="" textlink="">
      <xdr:nvSpPr>
        <xdr:cNvPr id="201" name="楕円 200"/>
        <xdr:cNvSpPr/>
      </xdr:nvSpPr>
      <xdr:spPr>
        <a:xfrm>
          <a:off x="2857500" y="130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8472</xdr:rowOff>
    </xdr:from>
    <xdr:ext cx="469744" cy="259045"/>
    <xdr:sp macro="" textlink="">
      <xdr:nvSpPr>
        <xdr:cNvPr id="202" name="テキスト ボックス 201"/>
        <xdr:cNvSpPr txBox="1"/>
      </xdr:nvSpPr>
      <xdr:spPr>
        <a:xfrm>
          <a:off x="2673428" y="128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50147</xdr:rowOff>
    </xdr:from>
    <xdr:to>
      <xdr:col>10</xdr:col>
      <xdr:colOff>165100</xdr:colOff>
      <xdr:row>76</xdr:row>
      <xdr:rowOff>151747</xdr:rowOff>
    </xdr:to>
    <xdr:sp macro="" textlink="">
      <xdr:nvSpPr>
        <xdr:cNvPr id="203" name="楕円 202"/>
        <xdr:cNvSpPr/>
      </xdr:nvSpPr>
      <xdr:spPr>
        <a:xfrm>
          <a:off x="1968500" y="130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168274</xdr:rowOff>
    </xdr:from>
    <xdr:ext cx="469744" cy="259045"/>
    <xdr:sp macro="" textlink="">
      <xdr:nvSpPr>
        <xdr:cNvPr id="204" name="テキスト ボックス 203"/>
        <xdr:cNvSpPr txBox="1"/>
      </xdr:nvSpPr>
      <xdr:spPr>
        <a:xfrm>
          <a:off x="1784428" y="1285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86723</xdr:rowOff>
    </xdr:from>
    <xdr:to>
      <xdr:col>6</xdr:col>
      <xdr:colOff>38100</xdr:colOff>
      <xdr:row>77</xdr:row>
      <xdr:rowOff>16873</xdr:rowOff>
    </xdr:to>
    <xdr:sp macro="" textlink="">
      <xdr:nvSpPr>
        <xdr:cNvPr id="205" name="楕円 204"/>
        <xdr:cNvSpPr/>
      </xdr:nvSpPr>
      <xdr:spPr>
        <a:xfrm>
          <a:off x="1079500" y="131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33400</xdr:rowOff>
    </xdr:from>
    <xdr:ext cx="469744" cy="259045"/>
    <xdr:sp macro="" textlink="">
      <xdr:nvSpPr>
        <xdr:cNvPr id="206" name="テキスト ボックス 205"/>
        <xdr:cNvSpPr txBox="1"/>
      </xdr:nvSpPr>
      <xdr:spPr>
        <a:xfrm>
          <a:off x="895428" y="1289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22797</xdr:rowOff>
    </xdr:from>
    <xdr:to>
      <xdr:col>24</xdr:col>
      <xdr:colOff>63500</xdr:colOff>
      <xdr:row>94</xdr:row>
      <xdr:rowOff>24588</xdr:rowOff>
    </xdr:to>
    <xdr:cxnSp macro="">
      <xdr:nvCxnSpPr>
        <xdr:cNvPr id="236" name="直線コネクタ 235"/>
        <xdr:cNvCxnSpPr/>
      </xdr:nvCxnSpPr>
      <xdr:spPr>
        <a:xfrm>
          <a:off x="3797300" y="16139097"/>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22797</xdr:rowOff>
    </xdr:from>
    <xdr:to>
      <xdr:col>19</xdr:col>
      <xdr:colOff>177800</xdr:colOff>
      <xdr:row>94</xdr:row>
      <xdr:rowOff>61227</xdr:rowOff>
    </xdr:to>
    <xdr:cxnSp macro="">
      <xdr:nvCxnSpPr>
        <xdr:cNvPr id="239" name="直線コネクタ 238"/>
        <xdr:cNvCxnSpPr/>
      </xdr:nvCxnSpPr>
      <xdr:spPr>
        <a:xfrm flipV="1">
          <a:off x="2908300" y="16139097"/>
          <a:ext cx="8890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61227</xdr:rowOff>
    </xdr:from>
    <xdr:to>
      <xdr:col>15</xdr:col>
      <xdr:colOff>50800</xdr:colOff>
      <xdr:row>94</xdr:row>
      <xdr:rowOff>129705</xdr:rowOff>
    </xdr:to>
    <xdr:cxnSp macro="">
      <xdr:nvCxnSpPr>
        <xdr:cNvPr id="242" name="直線コネクタ 241"/>
        <xdr:cNvCxnSpPr/>
      </xdr:nvCxnSpPr>
      <xdr:spPr>
        <a:xfrm flipV="1">
          <a:off x="2019300" y="16177527"/>
          <a:ext cx="8890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129705</xdr:rowOff>
    </xdr:from>
    <xdr:to>
      <xdr:col>10</xdr:col>
      <xdr:colOff>114300</xdr:colOff>
      <xdr:row>95</xdr:row>
      <xdr:rowOff>47523</xdr:rowOff>
    </xdr:to>
    <xdr:cxnSp macro="">
      <xdr:nvCxnSpPr>
        <xdr:cNvPr id="245" name="直線コネクタ 244"/>
        <xdr:cNvCxnSpPr/>
      </xdr:nvCxnSpPr>
      <xdr:spPr>
        <a:xfrm flipV="1">
          <a:off x="1130300" y="16246005"/>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145238</xdr:rowOff>
    </xdr:from>
    <xdr:to>
      <xdr:col>24</xdr:col>
      <xdr:colOff>114300</xdr:colOff>
      <xdr:row>94</xdr:row>
      <xdr:rowOff>75388</xdr:rowOff>
    </xdr:to>
    <xdr:sp macro="" textlink="">
      <xdr:nvSpPr>
        <xdr:cNvPr id="255" name="楕円 254"/>
        <xdr:cNvSpPr/>
      </xdr:nvSpPr>
      <xdr:spPr>
        <a:xfrm>
          <a:off x="4584700" y="160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168115</xdr:rowOff>
    </xdr:from>
    <xdr:ext cx="599010" cy="259045"/>
    <xdr:sp macro="" textlink="">
      <xdr:nvSpPr>
        <xdr:cNvPr id="256" name="扶助費該当値テキスト"/>
        <xdr:cNvSpPr txBox="1"/>
      </xdr:nvSpPr>
      <xdr:spPr>
        <a:xfrm>
          <a:off x="4686300" y="159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143447</xdr:rowOff>
    </xdr:from>
    <xdr:to>
      <xdr:col>20</xdr:col>
      <xdr:colOff>38100</xdr:colOff>
      <xdr:row>94</xdr:row>
      <xdr:rowOff>73597</xdr:rowOff>
    </xdr:to>
    <xdr:sp macro="" textlink="">
      <xdr:nvSpPr>
        <xdr:cNvPr id="257" name="楕円 256"/>
        <xdr:cNvSpPr/>
      </xdr:nvSpPr>
      <xdr:spPr>
        <a:xfrm>
          <a:off x="3746500" y="160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90124</xdr:rowOff>
    </xdr:from>
    <xdr:ext cx="599010" cy="259045"/>
    <xdr:sp macro="" textlink="">
      <xdr:nvSpPr>
        <xdr:cNvPr id="258" name="テキスト ボックス 257"/>
        <xdr:cNvSpPr txBox="1"/>
      </xdr:nvSpPr>
      <xdr:spPr>
        <a:xfrm>
          <a:off x="3497795" y="1586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10427</xdr:rowOff>
    </xdr:from>
    <xdr:to>
      <xdr:col>15</xdr:col>
      <xdr:colOff>101600</xdr:colOff>
      <xdr:row>94</xdr:row>
      <xdr:rowOff>112027</xdr:rowOff>
    </xdr:to>
    <xdr:sp macro="" textlink="">
      <xdr:nvSpPr>
        <xdr:cNvPr id="259" name="楕円 258"/>
        <xdr:cNvSpPr/>
      </xdr:nvSpPr>
      <xdr:spPr>
        <a:xfrm>
          <a:off x="2857500" y="161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128554</xdr:rowOff>
    </xdr:from>
    <xdr:ext cx="599010" cy="259045"/>
    <xdr:sp macro="" textlink="">
      <xdr:nvSpPr>
        <xdr:cNvPr id="260" name="テキスト ボックス 259"/>
        <xdr:cNvSpPr txBox="1"/>
      </xdr:nvSpPr>
      <xdr:spPr>
        <a:xfrm>
          <a:off x="2608795" y="1590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78905</xdr:rowOff>
    </xdr:from>
    <xdr:to>
      <xdr:col>10</xdr:col>
      <xdr:colOff>165100</xdr:colOff>
      <xdr:row>95</xdr:row>
      <xdr:rowOff>9055</xdr:rowOff>
    </xdr:to>
    <xdr:sp macro="" textlink="">
      <xdr:nvSpPr>
        <xdr:cNvPr id="261" name="楕円 260"/>
        <xdr:cNvSpPr/>
      </xdr:nvSpPr>
      <xdr:spPr>
        <a:xfrm>
          <a:off x="1968500" y="161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25582</xdr:rowOff>
    </xdr:from>
    <xdr:ext cx="599010" cy="259045"/>
    <xdr:sp macro="" textlink="">
      <xdr:nvSpPr>
        <xdr:cNvPr id="262" name="テキスト ボックス 261"/>
        <xdr:cNvSpPr txBox="1"/>
      </xdr:nvSpPr>
      <xdr:spPr>
        <a:xfrm>
          <a:off x="1719795" y="1597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168173</xdr:rowOff>
    </xdr:from>
    <xdr:to>
      <xdr:col>6</xdr:col>
      <xdr:colOff>38100</xdr:colOff>
      <xdr:row>95</xdr:row>
      <xdr:rowOff>98323</xdr:rowOff>
    </xdr:to>
    <xdr:sp macro="" textlink="">
      <xdr:nvSpPr>
        <xdr:cNvPr id="263" name="楕円 262"/>
        <xdr:cNvSpPr/>
      </xdr:nvSpPr>
      <xdr:spPr>
        <a:xfrm>
          <a:off x="1079500" y="162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114850</xdr:rowOff>
    </xdr:from>
    <xdr:ext cx="599010" cy="259045"/>
    <xdr:sp macro="" textlink="">
      <xdr:nvSpPr>
        <xdr:cNvPr id="264" name="テキスト ボックス 263"/>
        <xdr:cNvSpPr txBox="1"/>
      </xdr:nvSpPr>
      <xdr:spPr>
        <a:xfrm>
          <a:off x="830795" y="1605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108344</xdr:rowOff>
    </xdr:from>
    <xdr:to>
      <xdr:col>55</xdr:col>
      <xdr:colOff>0</xdr:colOff>
      <xdr:row>34</xdr:row>
      <xdr:rowOff>145910</xdr:rowOff>
    </xdr:to>
    <xdr:cxnSp macro="">
      <xdr:nvCxnSpPr>
        <xdr:cNvPr id="293" name="直線コネクタ 292"/>
        <xdr:cNvCxnSpPr/>
      </xdr:nvCxnSpPr>
      <xdr:spPr>
        <a:xfrm>
          <a:off x="9639300" y="5937644"/>
          <a:ext cx="8382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97047</xdr:rowOff>
    </xdr:from>
    <xdr:to>
      <xdr:col>50</xdr:col>
      <xdr:colOff>114300</xdr:colOff>
      <xdr:row>34</xdr:row>
      <xdr:rowOff>108344</xdr:rowOff>
    </xdr:to>
    <xdr:cxnSp macro="">
      <xdr:nvCxnSpPr>
        <xdr:cNvPr id="296" name="直線コネクタ 295"/>
        <xdr:cNvCxnSpPr/>
      </xdr:nvCxnSpPr>
      <xdr:spPr>
        <a:xfrm>
          <a:off x="8750300" y="5926347"/>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97047</xdr:rowOff>
    </xdr:from>
    <xdr:to>
      <xdr:col>45</xdr:col>
      <xdr:colOff>177800</xdr:colOff>
      <xdr:row>34</xdr:row>
      <xdr:rowOff>101733</xdr:rowOff>
    </xdr:to>
    <xdr:cxnSp macro="">
      <xdr:nvCxnSpPr>
        <xdr:cNvPr id="299" name="直線コネクタ 298"/>
        <xdr:cNvCxnSpPr/>
      </xdr:nvCxnSpPr>
      <xdr:spPr>
        <a:xfrm flipV="1">
          <a:off x="7861300" y="592634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101733</xdr:rowOff>
    </xdr:from>
    <xdr:to>
      <xdr:col>41</xdr:col>
      <xdr:colOff>50800</xdr:colOff>
      <xdr:row>35</xdr:row>
      <xdr:rowOff>19876</xdr:rowOff>
    </xdr:to>
    <xdr:cxnSp macro="">
      <xdr:nvCxnSpPr>
        <xdr:cNvPr id="302" name="直線コネクタ 301"/>
        <xdr:cNvCxnSpPr/>
      </xdr:nvCxnSpPr>
      <xdr:spPr>
        <a:xfrm flipV="1">
          <a:off x="6972300" y="5931033"/>
          <a:ext cx="889000" cy="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95110</xdr:rowOff>
    </xdr:from>
    <xdr:to>
      <xdr:col>55</xdr:col>
      <xdr:colOff>50800</xdr:colOff>
      <xdr:row>35</xdr:row>
      <xdr:rowOff>25260</xdr:rowOff>
    </xdr:to>
    <xdr:sp macro="" textlink="">
      <xdr:nvSpPr>
        <xdr:cNvPr id="312" name="楕円 311"/>
        <xdr:cNvSpPr/>
      </xdr:nvSpPr>
      <xdr:spPr>
        <a:xfrm>
          <a:off x="10426700" y="59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117987</xdr:rowOff>
    </xdr:from>
    <xdr:ext cx="534377" cy="259045"/>
    <xdr:sp macro="" textlink="">
      <xdr:nvSpPr>
        <xdr:cNvPr id="313" name="補助費等該当値テキスト"/>
        <xdr:cNvSpPr txBox="1"/>
      </xdr:nvSpPr>
      <xdr:spPr>
        <a:xfrm>
          <a:off x="10528300" y="57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57544</xdr:rowOff>
    </xdr:from>
    <xdr:to>
      <xdr:col>50</xdr:col>
      <xdr:colOff>165100</xdr:colOff>
      <xdr:row>34</xdr:row>
      <xdr:rowOff>159144</xdr:rowOff>
    </xdr:to>
    <xdr:sp macro="" textlink="">
      <xdr:nvSpPr>
        <xdr:cNvPr id="314" name="楕円 313"/>
        <xdr:cNvSpPr/>
      </xdr:nvSpPr>
      <xdr:spPr>
        <a:xfrm>
          <a:off x="9588500" y="58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4221</xdr:rowOff>
    </xdr:from>
    <xdr:ext cx="534377" cy="259045"/>
    <xdr:sp macro="" textlink="">
      <xdr:nvSpPr>
        <xdr:cNvPr id="315" name="テキスト ボックス 314"/>
        <xdr:cNvSpPr txBox="1"/>
      </xdr:nvSpPr>
      <xdr:spPr>
        <a:xfrm>
          <a:off x="9372111" y="56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46247</xdr:rowOff>
    </xdr:from>
    <xdr:to>
      <xdr:col>46</xdr:col>
      <xdr:colOff>38100</xdr:colOff>
      <xdr:row>34</xdr:row>
      <xdr:rowOff>147847</xdr:rowOff>
    </xdr:to>
    <xdr:sp macro="" textlink="">
      <xdr:nvSpPr>
        <xdr:cNvPr id="316" name="楕円 315"/>
        <xdr:cNvSpPr/>
      </xdr:nvSpPr>
      <xdr:spPr>
        <a:xfrm>
          <a:off x="8699500" y="58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164374</xdr:rowOff>
    </xdr:from>
    <xdr:ext cx="534377" cy="259045"/>
    <xdr:sp macro="" textlink="">
      <xdr:nvSpPr>
        <xdr:cNvPr id="317" name="テキスト ボックス 316"/>
        <xdr:cNvSpPr txBox="1"/>
      </xdr:nvSpPr>
      <xdr:spPr>
        <a:xfrm>
          <a:off x="8483111" y="565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50933</xdr:rowOff>
    </xdr:from>
    <xdr:to>
      <xdr:col>41</xdr:col>
      <xdr:colOff>101600</xdr:colOff>
      <xdr:row>34</xdr:row>
      <xdr:rowOff>152533</xdr:rowOff>
    </xdr:to>
    <xdr:sp macro="" textlink="">
      <xdr:nvSpPr>
        <xdr:cNvPr id="318" name="楕円 317"/>
        <xdr:cNvSpPr/>
      </xdr:nvSpPr>
      <xdr:spPr>
        <a:xfrm>
          <a:off x="7810500" y="58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169060</xdr:rowOff>
    </xdr:from>
    <xdr:ext cx="534377" cy="259045"/>
    <xdr:sp macro="" textlink="">
      <xdr:nvSpPr>
        <xdr:cNvPr id="319" name="テキスト ボックス 318"/>
        <xdr:cNvSpPr txBox="1"/>
      </xdr:nvSpPr>
      <xdr:spPr>
        <a:xfrm>
          <a:off x="7594111" y="56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140526</xdr:rowOff>
    </xdr:from>
    <xdr:to>
      <xdr:col>36</xdr:col>
      <xdr:colOff>165100</xdr:colOff>
      <xdr:row>35</xdr:row>
      <xdr:rowOff>70676</xdr:rowOff>
    </xdr:to>
    <xdr:sp macro="" textlink="">
      <xdr:nvSpPr>
        <xdr:cNvPr id="320" name="楕円 319"/>
        <xdr:cNvSpPr/>
      </xdr:nvSpPr>
      <xdr:spPr>
        <a:xfrm>
          <a:off x="6921500" y="59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87203</xdr:rowOff>
    </xdr:from>
    <xdr:ext cx="534377" cy="259045"/>
    <xdr:sp macro="" textlink="">
      <xdr:nvSpPr>
        <xdr:cNvPr id="321" name="テキスト ボックス 320"/>
        <xdr:cNvSpPr txBox="1"/>
      </xdr:nvSpPr>
      <xdr:spPr>
        <a:xfrm>
          <a:off x="6705111" y="57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75788</xdr:rowOff>
    </xdr:from>
    <xdr:to>
      <xdr:col>55</xdr:col>
      <xdr:colOff>0</xdr:colOff>
      <xdr:row>57</xdr:row>
      <xdr:rowOff>11703</xdr:rowOff>
    </xdr:to>
    <xdr:cxnSp macro="">
      <xdr:nvCxnSpPr>
        <xdr:cNvPr id="351" name="直線コネクタ 350"/>
        <xdr:cNvCxnSpPr/>
      </xdr:nvCxnSpPr>
      <xdr:spPr>
        <a:xfrm>
          <a:off x="9639300" y="9505538"/>
          <a:ext cx="838200" cy="2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75788</xdr:rowOff>
    </xdr:from>
    <xdr:to>
      <xdr:col>50</xdr:col>
      <xdr:colOff>114300</xdr:colOff>
      <xdr:row>56</xdr:row>
      <xdr:rowOff>129527</xdr:rowOff>
    </xdr:to>
    <xdr:cxnSp macro="">
      <xdr:nvCxnSpPr>
        <xdr:cNvPr id="354" name="直線コネクタ 353"/>
        <xdr:cNvCxnSpPr/>
      </xdr:nvCxnSpPr>
      <xdr:spPr>
        <a:xfrm flipV="1">
          <a:off x="8750300" y="9505538"/>
          <a:ext cx="889000" cy="2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6159</xdr:rowOff>
    </xdr:from>
    <xdr:to>
      <xdr:col>45</xdr:col>
      <xdr:colOff>177800</xdr:colOff>
      <xdr:row>56</xdr:row>
      <xdr:rowOff>129527</xdr:rowOff>
    </xdr:to>
    <xdr:cxnSp macro="">
      <xdr:nvCxnSpPr>
        <xdr:cNvPr id="357" name="直線コネクタ 356"/>
        <xdr:cNvCxnSpPr/>
      </xdr:nvCxnSpPr>
      <xdr:spPr>
        <a:xfrm>
          <a:off x="7861300" y="8578659"/>
          <a:ext cx="889000" cy="11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6159</xdr:rowOff>
    </xdr:from>
    <xdr:to>
      <xdr:col>41</xdr:col>
      <xdr:colOff>50800</xdr:colOff>
      <xdr:row>51</xdr:row>
      <xdr:rowOff>88818</xdr:rowOff>
    </xdr:to>
    <xdr:cxnSp macro="">
      <xdr:nvCxnSpPr>
        <xdr:cNvPr id="360" name="直線コネクタ 359"/>
        <xdr:cNvCxnSpPr/>
      </xdr:nvCxnSpPr>
      <xdr:spPr>
        <a:xfrm flipV="1">
          <a:off x="6972300" y="8578659"/>
          <a:ext cx="889000" cy="2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132353</xdr:rowOff>
    </xdr:from>
    <xdr:to>
      <xdr:col>55</xdr:col>
      <xdr:colOff>50800</xdr:colOff>
      <xdr:row>57</xdr:row>
      <xdr:rowOff>62503</xdr:rowOff>
    </xdr:to>
    <xdr:sp macro="" textlink="">
      <xdr:nvSpPr>
        <xdr:cNvPr id="370" name="楕円 369"/>
        <xdr:cNvSpPr/>
      </xdr:nvSpPr>
      <xdr:spPr>
        <a:xfrm>
          <a:off x="10426700" y="97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110780</xdr:rowOff>
    </xdr:from>
    <xdr:ext cx="534377" cy="259045"/>
    <xdr:sp macro="" textlink="">
      <xdr:nvSpPr>
        <xdr:cNvPr id="371" name="普通建設事業費該当値テキスト"/>
        <xdr:cNvSpPr txBox="1"/>
      </xdr:nvSpPr>
      <xdr:spPr>
        <a:xfrm>
          <a:off x="10528300" y="97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24988</xdr:rowOff>
    </xdr:from>
    <xdr:to>
      <xdr:col>50</xdr:col>
      <xdr:colOff>165100</xdr:colOff>
      <xdr:row>55</xdr:row>
      <xdr:rowOff>126588</xdr:rowOff>
    </xdr:to>
    <xdr:sp macro="" textlink="">
      <xdr:nvSpPr>
        <xdr:cNvPr id="372" name="楕円 371"/>
        <xdr:cNvSpPr/>
      </xdr:nvSpPr>
      <xdr:spPr>
        <a:xfrm>
          <a:off x="9588500" y="94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143115</xdr:rowOff>
    </xdr:from>
    <xdr:ext cx="534377" cy="259045"/>
    <xdr:sp macro="" textlink="">
      <xdr:nvSpPr>
        <xdr:cNvPr id="373" name="テキスト ボックス 372"/>
        <xdr:cNvSpPr txBox="1"/>
      </xdr:nvSpPr>
      <xdr:spPr>
        <a:xfrm>
          <a:off x="9372111" y="922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78727</xdr:rowOff>
    </xdr:from>
    <xdr:to>
      <xdr:col>46</xdr:col>
      <xdr:colOff>38100</xdr:colOff>
      <xdr:row>57</xdr:row>
      <xdr:rowOff>8877</xdr:rowOff>
    </xdr:to>
    <xdr:sp macro="" textlink="">
      <xdr:nvSpPr>
        <xdr:cNvPr id="374" name="楕円 373"/>
        <xdr:cNvSpPr/>
      </xdr:nvSpPr>
      <xdr:spPr>
        <a:xfrm>
          <a:off x="8699500" y="96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xdr:rowOff>
    </xdr:from>
    <xdr:ext cx="534377" cy="259045"/>
    <xdr:sp macro="" textlink="">
      <xdr:nvSpPr>
        <xdr:cNvPr id="375" name="テキスト ボックス 374"/>
        <xdr:cNvSpPr txBox="1"/>
      </xdr:nvSpPr>
      <xdr:spPr>
        <a:xfrm>
          <a:off x="8483111" y="97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126809</xdr:rowOff>
    </xdr:from>
    <xdr:to>
      <xdr:col>41</xdr:col>
      <xdr:colOff>101600</xdr:colOff>
      <xdr:row>50</xdr:row>
      <xdr:rowOff>56959</xdr:rowOff>
    </xdr:to>
    <xdr:sp macro="" textlink="">
      <xdr:nvSpPr>
        <xdr:cNvPr id="376" name="楕円 375"/>
        <xdr:cNvSpPr/>
      </xdr:nvSpPr>
      <xdr:spPr>
        <a:xfrm>
          <a:off x="7810500" y="85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73486</xdr:rowOff>
    </xdr:from>
    <xdr:ext cx="599010" cy="259045"/>
    <xdr:sp macro="" textlink="">
      <xdr:nvSpPr>
        <xdr:cNvPr id="377" name="テキスト ボックス 376"/>
        <xdr:cNvSpPr txBox="1"/>
      </xdr:nvSpPr>
      <xdr:spPr>
        <a:xfrm>
          <a:off x="7561795" y="83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38018</xdr:rowOff>
    </xdr:from>
    <xdr:to>
      <xdr:col>36</xdr:col>
      <xdr:colOff>165100</xdr:colOff>
      <xdr:row>51</xdr:row>
      <xdr:rowOff>139618</xdr:rowOff>
    </xdr:to>
    <xdr:sp macro="" textlink="">
      <xdr:nvSpPr>
        <xdr:cNvPr id="378" name="楕円 377"/>
        <xdr:cNvSpPr/>
      </xdr:nvSpPr>
      <xdr:spPr>
        <a:xfrm>
          <a:off x="6921500" y="87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156145</xdr:rowOff>
    </xdr:from>
    <xdr:ext cx="534377" cy="259045"/>
    <xdr:sp macro="" textlink="">
      <xdr:nvSpPr>
        <xdr:cNvPr id="379" name="テキスト ボックス 378"/>
        <xdr:cNvSpPr txBox="1"/>
      </xdr:nvSpPr>
      <xdr:spPr>
        <a:xfrm>
          <a:off x="6705111" y="85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33210</xdr:rowOff>
    </xdr:from>
    <xdr:to>
      <xdr:col>54</xdr:col>
      <xdr:colOff>189865</xdr:colOff>
      <xdr:row>79</xdr:row>
      <xdr:rowOff>42202</xdr:rowOff>
    </xdr:to>
    <xdr:cxnSp macro="">
      <xdr:nvCxnSpPr>
        <xdr:cNvPr id="403" name="直線コネクタ 402"/>
        <xdr:cNvCxnSpPr/>
      </xdr:nvCxnSpPr>
      <xdr:spPr>
        <a:xfrm flipV="1">
          <a:off x="10475595" y="12720510"/>
          <a:ext cx="1270" cy="866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4"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5" name="直線コネクタ 404"/>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151337</xdr:rowOff>
    </xdr:from>
    <xdr:ext cx="534377" cy="259045"/>
    <xdr:sp macro="" textlink="">
      <xdr:nvSpPr>
        <xdr:cNvPr id="406" name="普通建設事業費 （ うち新規整備　）最大値テキスト"/>
        <xdr:cNvSpPr txBox="1"/>
      </xdr:nvSpPr>
      <xdr:spPr>
        <a:xfrm>
          <a:off x="10528300" y="124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33210</xdr:rowOff>
    </xdr:from>
    <xdr:to>
      <xdr:col>55</xdr:col>
      <xdr:colOff>88900</xdr:colOff>
      <xdr:row>74</xdr:row>
      <xdr:rowOff>33210</xdr:rowOff>
    </xdr:to>
    <xdr:cxnSp macro="">
      <xdr:nvCxnSpPr>
        <xdr:cNvPr id="407" name="直線コネクタ 406"/>
        <xdr:cNvCxnSpPr/>
      </xdr:nvCxnSpPr>
      <xdr:spPr>
        <a:xfrm>
          <a:off x="10388600" y="1272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129242</xdr:rowOff>
    </xdr:from>
    <xdr:to>
      <xdr:col>55</xdr:col>
      <xdr:colOff>0</xdr:colOff>
      <xdr:row>78</xdr:row>
      <xdr:rowOff>142367</xdr:rowOff>
    </xdr:to>
    <xdr:cxnSp macro="">
      <xdr:nvCxnSpPr>
        <xdr:cNvPr id="408" name="直線コネクタ 407"/>
        <xdr:cNvCxnSpPr/>
      </xdr:nvCxnSpPr>
      <xdr:spPr>
        <a:xfrm>
          <a:off x="9639300" y="13502342"/>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167136</xdr:rowOff>
    </xdr:from>
    <xdr:ext cx="534377" cy="259045"/>
    <xdr:sp macro="" textlink="">
      <xdr:nvSpPr>
        <xdr:cNvPr id="409" name="普通建設事業費 （ うち新規整備　）平均値テキスト"/>
        <xdr:cNvSpPr txBox="1"/>
      </xdr:nvSpPr>
      <xdr:spPr>
        <a:xfrm>
          <a:off x="10528300" y="13197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144259</xdr:rowOff>
    </xdr:from>
    <xdr:to>
      <xdr:col>55</xdr:col>
      <xdr:colOff>50800</xdr:colOff>
      <xdr:row>78</xdr:row>
      <xdr:rowOff>74409</xdr:rowOff>
    </xdr:to>
    <xdr:sp macro="" textlink="">
      <xdr:nvSpPr>
        <xdr:cNvPr id="410" name="フローチャート: 判断 409"/>
        <xdr:cNvSpPr/>
      </xdr:nvSpPr>
      <xdr:spPr>
        <a:xfrm>
          <a:off x="10426700" y="1334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121679</xdr:rowOff>
    </xdr:from>
    <xdr:to>
      <xdr:col>50</xdr:col>
      <xdr:colOff>114300</xdr:colOff>
      <xdr:row>78</xdr:row>
      <xdr:rowOff>129242</xdr:rowOff>
    </xdr:to>
    <xdr:cxnSp macro="">
      <xdr:nvCxnSpPr>
        <xdr:cNvPr id="411" name="直線コネクタ 410"/>
        <xdr:cNvCxnSpPr/>
      </xdr:nvCxnSpPr>
      <xdr:spPr>
        <a:xfrm>
          <a:off x="8750300" y="13494779"/>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121323</xdr:rowOff>
    </xdr:from>
    <xdr:to>
      <xdr:col>50</xdr:col>
      <xdr:colOff>165100</xdr:colOff>
      <xdr:row>78</xdr:row>
      <xdr:rowOff>51473</xdr:rowOff>
    </xdr:to>
    <xdr:sp macro="" textlink="">
      <xdr:nvSpPr>
        <xdr:cNvPr id="412" name="フローチャート: 判断 411"/>
        <xdr:cNvSpPr/>
      </xdr:nvSpPr>
      <xdr:spPr>
        <a:xfrm>
          <a:off x="9588500" y="1332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68000</xdr:rowOff>
    </xdr:from>
    <xdr:ext cx="534377" cy="259045"/>
    <xdr:sp macro="" textlink="">
      <xdr:nvSpPr>
        <xdr:cNvPr id="413" name="テキスト ボックス 412"/>
        <xdr:cNvSpPr txBox="1"/>
      </xdr:nvSpPr>
      <xdr:spPr>
        <a:xfrm>
          <a:off x="9372111" y="130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29953</xdr:rowOff>
    </xdr:from>
    <xdr:to>
      <xdr:col>45</xdr:col>
      <xdr:colOff>177800</xdr:colOff>
      <xdr:row>78</xdr:row>
      <xdr:rowOff>121679</xdr:rowOff>
    </xdr:to>
    <xdr:cxnSp macro="">
      <xdr:nvCxnSpPr>
        <xdr:cNvPr id="414" name="直線コネクタ 413"/>
        <xdr:cNvCxnSpPr/>
      </xdr:nvCxnSpPr>
      <xdr:spPr>
        <a:xfrm>
          <a:off x="7861300" y="12202903"/>
          <a:ext cx="889000" cy="129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91396</xdr:rowOff>
    </xdr:from>
    <xdr:to>
      <xdr:col>46</xdr:col>
      <xdr:colOff>38100</xdr:colOff>
      <xdr:row>78</xdr:row>
      <xdr:rowOff>21546</xdr:rowOff>
    </xdr:to>
    <xdr:sp macro="" textlink="">
      <xdr:nvSpPr>
        <xdr:cNvPr id="415" name="フローチャート: 判断 414"/>
        <xdr:cNvSpPr/>
      </xdr:nvSpPr>
      <xdr:spPr>
        <a:xfrm>
          <a:off x="8699500" y="1329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38073</xdr:rowOff>
    </xdr:from>
    <xdr:ext cx="534377" cy="259045"/>
    <xdr:sp macro="" textlink="">
      <xdr:nvSpPr>
        <xdr:cNvPr id="416" name="テキスト ボックス 415"/>
        <xdr:cNvSpPr txBox="1"/>
      </xdr:nvSpPr>
      <xdr:spPr>
        <a:xfrm>
          <a:off x="8483111" y="130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29953</xdr:rowOff>
    </xdr:from>
    <xdr:to>
      <xdr:col>41</xdr:col>
      <xdr:colOff>50800</xdr:colOff>
      <xdr:row>73</xdr:row>
      <xdr:rowOff>142767</xdr:rowOff>
    </xdr:to>
    <xdr:cxnSp macro="">
      <xdr:nvCxnSpPr>
        <xdr:cNvPr id="417" name="直線コネクタ 416"/>
        <xdr:cNvCxnSpPr/>
      </xdr:nvCxnSpPr>
      <xdr:spPr>
        <a:xfrm flipV="1">
          <a:off x="6972300" y="12202903"/>
          <a:ext cx="889000" cy="4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163861</xdr:rowOff>
    </xdr:from>
    <xdr:to>
      <xdr:col>41</xdr:col>
      <xdr:colOff>101600</xdr:colOff>
      <xdr:row>77</xdr:row>
      <xdr:rowOff>94011</xdr:rowOff>
    </xdr:to>
    <xdr:sp macro="" textlink="">
      <xdr:nvSpPr>
        <xdr:cNvPr id="418" name="フローチャート: 判断 417"/>
        <xdr:cNvSpPr/>
      </xdr:nvSpPr>
      <xdr:spPr>
        <a:xfrm>
          <a:off x="7810500" y="131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85138</xdr:rowOff>
    </xdr:from>
    <xdr:ext cx="534377" cy="259045"/>
    <xdr:sp macro="" textlink="">
      <xdr:nvSpPr>
        <xdr:cNvPr id="419" name="テキスト ボックス 418"/>
        <xdr:cNvSpPr txBox="1"/>
      </xdr:nvSpPr>
      <xdr:spPr>
        <a:xfrm>
          <a:off x="7594111" y="132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146946</xdr:rowOff>
    </xdr:from>
    <xdr:to>
      <xdr:col>36</xdr:col>
      <xdr:colOff>165100</xdr:colOff>
      <xdr:row>77</xdr:row>
      <xdr:rowOff>77096</xdr:rowOff>
    </xdr:to>
    <xdr:sp macro="" textlink="">
      <xdr:nvSpPr>
        <xdr:cNvPr id="420" name="フローチャート: 判断 419"/>
        <xdr:cNvSpPr/>
      </xdr:nvSpPr>
      <xdr:spPr>
        <a:xfrm>
          <a:off x="6921500" y="1317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68223</xdr:rowOff>
    </xdr:from>
    <xdr:ext cx="534377" cy="259045"/>
    <xdr:sp macro="" textlink="">
      <xdr:nvSpPr>
        <xdr:cNvPr id="421" name="テキスト ボックス 420"/>
        <xdr:cNvSpPr txBox="1"/>
      </xdr:nvSpPr>
      <xdr:spPr>
        <a:xfrm>
          <a:off x="6705111" y="13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91567</xdr:rowOff>
    </xdr:from>
    <xdr:to>
      <xdr:col>55</xdr:col>
      <xdr:colOff>50800</xdr:colOff>
      <xdr:row>79</xdr:row>
      <xdr:rowOff>21717</xdr:rowOff>
    </xdr:to>
    <xdr:sp macro="" textlink="">
      <xdr:nvSpPr>
        <xdr:cNvPr id="427" name="楕円 426"/>
        <xdr:cNvSpPr/>
      </xdr:nvSpPr>
      <xdr:spPr>
        <a:xfrm>
          <a:off x="10426700" y="13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6494</xdr:rowOff>
    </xdr:from>
    <xdr:ext cx="469744" cy="259045"/>
    <xdr:sp macro="" textlink="">
      <xdr:nvSpPr>
        <xdr:cNvPr id="428" name="普通建設事業費 （ うち新規整備　）該当値テキスト"/>
        <xdr:cNvSpPr txBox="1"/>
      </xdr:nvSpPr>
      <xdr:spPr>
        <a:xfrm>
          <a:off x="10528300" y="133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78442</xdr:rowOff>
    </xdr:from>
    <xdr:to>
      <xdr:col>50</xdr:col>
      <xdr:colOff>165100</xdr:colOff>
      <xdr:row>79</xdr:row>
      <xdr:rowOff>8592</xdr:rowOff>
    </xdr:to>
    <xdr:sp macro="" textlink="">
      <xdr:nvSpPr>
        <xdr:cNvPr id="429" name="楕円 428"/>
        <xdr:cNvSpPr/>
      </xdr:nvSpPr>
      <xdr:spPr>
        <a:xfrm>
          <a:off x="9588500" y="134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171169</xdr:rowOff>
    </xdr:from>
    <xdr:ext cx="469744" cy="259045"/>
    <xdr:sp macro="" textlink="">
      <xdr:nvSpPr>
        <xdr:cNvPr id="430" name="テキスト ボックス 429"/>
        <xdr:cNvSpPr txBox="1"/>
      </xdr:nvSpPr>
      <xdr:spPr>
        <a:xfrm>
          <a:off x="9404428" y="1354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70879</xdr:rowOff>
    </xdr:from>
    <xdr:to>
      <xdr:col>46</xdr:col>
      <xdr:colOff>38100</xdr:colOff>
      <xdr:row>79</xdr:row>
      <xdr:rowOff>1029</xdr:rowOff>
    </xdr:to>
    <xdr:sp macro="" textlink="">
      <xdr:nvSpPr>
        <xdr:cNvPr id="431" name="楕円 430"/>
        <xdr:cNvSpPr/>
      </xdr:nvSpPr>
      <xdr:spPr>
        <a:xfrm>
          <a:off x="8699500" y="134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163606</xdr:rowOff>
    </xdr:from>
    <xdr:ext cx="469744" cy="259045"/>
    <xdr:sp macro="" textlink="">
      <xdr:nvSpPr>
        <xdr:cNvPr id="432" name="テキスト ボックス 431"/>
        <xdr:cNvSpPr txBox="1"/>
      </xdr:nvSpPr>
      <xdr:spPr>
        <a:xfrm>
          <a:off x="8515428" y="135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150603</xdr:rowOff>
    </xdr:from>
    <xdr:to>
      <xdr:col>41</xdr:col>
      <xdr:colOff>101600</xdr:colOff>
      <xdr:row>71</xdr:row>
      <xdr:rowOff>80753</xdr:rowOff>
    </xdr:to>
    <xdr:sp macro="" textlink="">
      <xdr:nvSpPr>
        <xdr:cNvPr id="433" name="楕円 432"/>
        <xdr:cNvSpPr/>
      </xdr:nvSpPr>
      <xdr:spPr>
        <a:xfrm>
          <a:off x="7810500" y="121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97280</xdr:rowOff>
    </xdr:from>
    <xdr:ext cx="534377" cy="259045"/>
    <xdr:sp macro="" textlink="">
      <xdr:nvSpPr>
        <xdr:cNvPr id="434" name="テキスト ボックス 433"/>
        <xdr:cNvSpPr txBox="1"/>
      </xdr:nvSpPr>
      <xdr:spPr>
        <a:xfrm>
          <a:off x="7594111" y="119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91967</xdr:rowOff>
    </xdr:from>
    <xdr:to>
      <xdr:col>36</xdr:col>
      <xdr:colOff>165100</xdr:colOff>
      <xdr:row>74</xdr:row>
      <xdr:rowOff>22117</xdr:rowOff>
    </xdr:to>
    <xdr:sp macro="" textlink="">
      <xdr:nvSpPr>
        <xdr:cNvPr id="435" name="楕円 434"/>
        <xdr:cNvSpPr/>
      </xdr:nvSpPr>
      <xdr:spPr>
        <a:xfrm>
          <a:off x="6921500" y="126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38644</xdr:rowOff>
    </xdr:from>
    <xdr:ext cx="534377" cy="259045"/>
    <xdr:sp macro="" textlink="">
      <xdr:nvSpPr>
        <xdr:cNvPr id="436" name="テキスト ボックス 435"/>
        <xdr:cNvSpPr txBox="1"/>
      </xdr:nvSpPr>
      <xdr:spPr>
        <a:xfrm>
          <a:off x="6705111" y="123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0" name="直線コネクタ 459"/>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1"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2" name="直線コネクタ 461"/>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3"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4" name="直線コネクタ 463"/>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24961</xdr:rowOff>
    </xdr:from>
    <xdr:to>
      <xdr:col>55</xdr:col>
      <xdr:colOff>0</xdr:colOff>
      <xdr:row>96</xdr:row>
      <xdr:rowOff>107525</xdr:rowOff>
    </xdr:to>
    <xdr:cxnSp macro="">
      <xdr:nvCxnSpPr>
        <xdr:cNvPr id="465" name="直線コネクタ 464"/>
        <xdr:cNvCxnSpPr/>
      </xdr:nvCxnSpPr>
      <xdr:spPr>
        <a:xfrm>
          <a:off x="9639300" y="16484161"/>
          <a:ext cx="838200" cy="8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6"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7" name="フローチャート: 判断 466"/>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24961</xdr:rowOff>
    </xdr:from>
    <xdr:to>
      <xdr:col>50</xdr:col>
      <xdr:colOff>114300</xdr:colOff>
      <xdr:row>96</xdr:row>
      <xdr:rowOff>137547</xdr:rowOff>
    </xdr:to>
    <xdr:cxnSp macro="">
      <xdr:nvCxnSpPr>
        <xdr:cNvPr id="468" name="直線コネクタ 467"/>
        <xdr:cNvCxnSpPr/>
      </xdr:nvCxnSpPr>
      <xdr:spPr>
        <a:xfrm flipV="1">
          <a:off x="8750300" y="16484161"/>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69" name="フローチャート: 判断 468"/>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0" name="テキスト ボックス 469"/>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137547</xdr:rowOff>
    </xdr:from>
    <xdr:to>
      <xdr:col>45</xdr:col>
      <xdr:colOff>177800</xdr:colOff>
      <xdr:row>97</xdr:row>
      <xdr:rowOff>142881</xdr:rowOff>
    </xdr:to>
    <xdr:cxnSp macro="">
      <xdr:nvCxnSpPr>
        <xdr:cNvPr id="471" name="直線コネクタ 470"/>
        <xdr:cNvCxnSpPr/>
      </xdr:nvCxnSpPr>
      <xdr:spPr>
        <a:xfrm flipV="1">
          <a:off x="7861300" y="16596747"/>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2" name="フローチャート: 判断 471"/>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3" name="テキスト ボックス 472"/>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86227</xdr:rowOff>
    </xdr:from>
    <xdr:to>
      <xdr:col>41</xdr:col>
      <xdr:colOff>50800</xdr:colOff>
      <xdr:row>97</xdr:row>
      <xdr:rowOff>142881</xdr:rowOff>
    </xdr:to>
    <xdr:cxnSp macro="">
      <xdr:nvCxnSpPr>
        <xdr:cNvPr id="474" name="直線コネクタ 473"/>
        <xdr:cNvCxnSpPr/>
      </xdr:nvCxnSpPr>
      <xdr:spPr>
        <a:xfrm>
          <a:off x="6972300" y="16545427"/>
          <a:ext cx="889000" cy="2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5" name="フローチャート: 判断 474"/>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6" name="テキスト ボックス 475"/>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7" name="フローチャート: 判断 476"/>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78" name="テキスト ボックス 477"/>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56725</xdr:rowOff>
    </xdr:from>
    <xdr:to>
      <xdr:col>55</xdr:col>
      <xdr:colOff>50800</xdr:colOff>
      <xdr:row>96</xdr:row>
      <xdr:rowOff>158325</xdr:rowOff>
    </xdr:to>
    <xdr:sp macro="" textlink="">
      <xdr:nvSpPr>
        <xdr:cNvPr id="484" name="楕円 483"/>
        <xdr:cNvSpPr/>
      </xdr:nvSpPr>
      <xdr:spPr>
        <a:xfrm>
          <a:off x="10426700" y="165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35152</xdr:rowOff>
    </xdr:from>
    <xdr:ext cx="534377" cy="259045"/>
    <xdr:sp macro="" textlink="">
      <xdr:nvSpPr>
        <xdr:cNvPr id="485" name="普通建設事業費 （ うち更新整備　）該当値テキスト"/>
        <xdr:cNvSpPr txBox="1"/>
      </xdr:nvSpPr>
      <xdr:spPr>
        <a:xfrm>
          <a:off x="10528300" y="164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145611</xdr:rowOff>
    </xdr:from>
    <xdr:to>
      <xdr:col>50</xdr:col>
      <xdr:colOff>165100</xdr:colOff>
      <xdr:row>96</xdr:row>
      <xdr:rowOff>75761</xdr:rowOff>
    </xdr:to>
    <xdr:sp macro="" textlink="">
      <xdr:nvSpPr>
        <xdr:cNvPr id="486" name="楕円 485"/>
        <xdr:cNvSpPr/>
      </xdr:nvSpPr>
      <xdr:spPr>
        <a:xfrm>
          <a:off x="9588500" y="164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92288</xdr:rowOff>
    </xdr:from>
    <xdr:ext cx="534377" cy="259045"/>
    <xdr:sp macro="" textlink="">
      <xdr:nvSpPr>
        <xdr:cNvPr id="487" name="テキスト ボックス 486"/>
        <xdr:cNvSpPr txBox="1"/>
      </xdr:nvSpPr>
      <xdr:spPr>
        <a:xfrm>
          <a:off x="9372111" y="162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86747</xdr:rowOff>
    </xdr:from>
    <xdr:to>
      <xdr:col>46</xdr:col>
      <xdr:colOff>38100</xdr:colOff>
      <xdr:row>97</xdr:row>
      <xdr:rowOff>16897</xdr:rowOff>
    </xdr:to>
    <xdr:sp macro="" textlink="">
      <xdr:nvSpPr>
        <xdr:cNvPr id="488" name="楕円 487"/>
        <xdr:cNvSpPr/>
      </xdr:nvSpPr>
      <xdr:spPr>
        <a:xfrm>
          <a:off x="8699500" y="165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8024</xdr:rowOff>
    </xdr:from>
    <xdr:ext cx="534377" cy="259045"/>
    <xdr:sp macro="" textlink="">
      <xdr:nvSpPr>
        <xdr:cNvPr id="489" name="テキスト ボックス 488"/>
        <xdr:cNvSpPr txBox="1"/>
      </xdr:nvSpPr>
      <xdr:spPr>
        <a:xfrm>
          <a:off x="8483111" y="16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92081</xdr:rowOff>
    </xdr:from>
    <xdr:to>
      <xdr:col>41</xdr:col>
      <xdr:colOff>101600</xdr:colOff>
      <xdr:row>98</xdr:row>
      <xdr:rowOff>22231</xdr:rowOff>
    </xdr:to>
    <xdr:sp macro="" textlink="">
      <xdr:nvSpPr>
        <xdr:cNvPr id="490" name="楕円 489"/>
        <xdr:cNvSpPr/>
      </xdr:nvSpPr>
      <xdr:spPr>
        <a:xfrm>
          <a:off x="78105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13358</xdr:rowOff>
    </xdr:from>
    <xdr:ext cx="534377" cy="259045"/>
    <xdr:sp macro="" textlink="">
      <xdr:nvSpPr>
        <xdr:cNvPr id="491" name="テキスト ボックス 490"/>
        <xdr:cNvSpPr txBox="1"/>
      </xdr:nvSpPr>
      <xdr:spPr>
        <a:xfrm>
          <a:off x="7594111" y="168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35427</xdr:rowOff>
    </xdr:from>
    <xdr:to>
      <xdr:col>36</xdr:col>
      <xdr:colOff>165100</xdr:colOff>
      <xdr:row>96</xdr:row>
      <xdr:rowOff>137027</xdr:rowOff>
    </xdr:to>
    <xdr:sp macro="" textlink="">
      <xdr:nvSpPr>
        <xdr:cNvPr id="492" name="楕円 491"/>
        <xdr:cNvSpPr/>
      </xdr:nvSpPr>
      <xdr:spPr>
        <a:xfrm>
          <a:off x="6921500" y="164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153554</xdr:rowOff>
    </xdr:from>
    <xdr:ext cx="534377" cy="259045"/>
    <xdr:sp macro="" textlink="">
      <xdr:nvSpPr>
        <xdr:cNvPr id="493" name="テキスト ボックス 492"/>
        <xdr:cNvSpPr txBox="1"/>
      </xdr:nvSpPr>
      <xdr:spPr>
        <a:xfrm>
          <a:off x="6705111" y="162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7" name="直線コネクタ 516"/>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0"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1" name="直線コネクタ 520"/>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111278</xdr:rowOff>
    </xdr:from>
    <xdr:to>
      <xdr:col>85</xdr:col>
      <xdr:colOff>127000</xdr:colOff>
      <xdr:row>39</xdr:row>
      <xdr:rowOff>25095</xdr:rowOff>
    </xdr:to>
    <xdr:cxnSp macro="">
      <xdr:nvCxnSpPr>
        <xdr:cNvPr id="522" name="直線コネクタ 521"/>
        <xdr:cNvCxnSpPr/>
      </xdr:nvCxnSpPr>
      <xdr:spPr>
        <a:xfrm flipV="1">
          <a:off x="15481300" y="6626378"/>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3"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4" name="フローチャート: 判断 523"/>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25095</xdr:rowOff>
    </xdr:from>
    <xdr:to>
      <xdr:col>81</xdr:col>
      <xdr:colOff>50800</xdr:colOff>
      <xdr:row>39</xdr:row>
      <xdr:rowOff>38850</xdr:rowOff>
    </xdr:to>
    <xdr:cxnSp macro="">
      <xdr:nvCxnSpPr>
        <xdr:cNvPr id="525" name="直線コネクタ 524"/>
        <xdr:cNvCxnSpPr/>
      </xdr:nvCxnSpPr>
      <xdr:spPr>
        <a:xfrm flipV="1">
          <a:off x="14592300" y="6711645"/>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6" name="フローチャート: 判断 525"/>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7" name="テキスト ボックス 526"/>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38850</xdr:rowOff>
    </xdr:from>
    <xdr:to>
      <xdr:col>76</xdr:col>
      <xdr:colOff>114300</xdr:colOff>
      <xdr:row>39</xdr:row>
      <xdr:rowOff>40563</xdr:rowOff>
    </xdr:to>
    <xdr:cxnSp macro="">
      <xdr:nvCxnSpPr>
        <xdr:cNvPr id="528" name="直線コネクタ 527"/>
        <xdr:cNvCxnSpPr/>
      </xdr:nvCxnSpPr>
      <xdr:spPr>
        <a:xfrm flipV="1">
          <a:off x="13703300" y="6725400"/>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29" name="フローチャート: 判断 528"/>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0" name="テキスト ボックス 529"/>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40563</xdr:rowOff>
    </xdr:from>
    <xdr:to>
      <xdr:col>71</xdr:col>
      <xdr:colOff>177800</xdr:colOff>
      <xdr:row>39</xdr:row>
      <xdr:rowOff>43497</xdr:rowOff>
    </xdr:to>
    <xdr:cxnSp macro="">
      <xdr:nvCxnSpPr>
        <xdr:cNvPr id="531" name="直線コネクタ 530"/>
        <xdr:cNvCxnSpPr/>
      </xdr:nvCxnSpPr>
      <xdr:spPr>
        <a:xfrm flipV="1">
          <a:off x="12814300" y="672711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2" name="フローチャート: 判断 531"/>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3" name="テキスト ボックス 532"/>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4" name="フローチャート: 判断 533"/>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5" name="テキスト ボックス 534"/>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60478</xdr:rowOff>
    </xdr:from>
    <xdr:to>
      <xdr:col>85</xdr:col>
      <xdr:colOff>177800</xdr:colOff>
      <xdr:row>38</xdr:row>
      <xdr:rowOff>162078</xdr:rowOff>
    </xdr:to>
    <xdr:sp macro="" textlink="">
      <xdr:nvSpPr>
        <xdr:cNvPr id="541" name="楕円 540"/>
        <xdr:cNvSpPr/>
      </xdr:nvSpPr>
      <xdr:spPr>
        <a:xfrm>
          <a:off x="16268700" y="65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19854</xdr:rowOff>
    </xdr:from>
    <xdr:ext cx="469744" cy="259045"/>
    <xdr:sp macro="" textlink="">
      <xdr:nvSpPr>
        <xdr:cNvPr id="542" name="災害復旧事業費該当値テキスト"/>
        <xdr:cNvSpPr txBox="1"/>
      </xdr:nvSpPr>
      <xdr:spPr>
        <a:xfrm>
          <a:off x="16370300" y="63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145745</xdr:rowOff>
    </xdr:from>
    <xdr:to>
      <xdr:col>81</xdr:col>
      <xdr:colOff>101600</xdr:colOff>
      <xdr:row>39</xdr:row>
      <xdr:rowOff>75895</xdr:rowOff>
    </xdr:to>
    <xdr:sp macro="" textlink="">
      <xdr:nvSpPr>
        <xdr:cNvPr id="543" name="楕円 542"/>
        <xdr:cNvSpPr/>
      </xdr:nvSpPr>
      <xdr:spPr>
        <a:xfrm>
          <a:off x="15430500" y="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67022</xdr:rowOff>
    </xdr:from>
    <xdr:ext cx="378565" cy="259045"/>
    <xdr:sp macro="" textlink="">
      <xdr:nvSpPr>
        <xdr:cNvPr id="544" name="テキスト ボックス 543"/>
        <xdr:cNvSpPr txBox="1"/>
      </xdr:nvSpPr>
      <xdr:spPr>
        <a:xfrm>
          <a:off x="15292017" y="675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159500</xdr:rowOff>
    </xdr:from>
    <xdr:to>
      <xdr:col>76</xdr:col>
      <xdr:colOff>165100</xdr:colOff>
      <xdr:row>39</xdr:row>
      <xdr:rowOff>89650</xdr:rowOff>
    </xdr:to>
    <xdr:sp macro="" textlink="">
      <xdr:nvSpPr>
        <xdr:cNvPr id="545" name="楕円 544"/>
        <xdr:cNvSpPr/>
      </xdr:nvSpPr>
      <xdr:spPr>
        <a:xfrm>
          <a:off x="145415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80777</xdr:rowOff>
    </xdr:from>
    <xdr:ext cx="378565" cy="259045"/>
    <xdr:sp macro="" textlink="">
      <xdr:nvSpPr>
        <xdr:cNvPr id="546" name="テキスト ボックス 545"/>
        <xdr:cNvSpPr txBox="1"/>
      </xdr:nvSpPr>
      <xdr:spPr>
        <a:xfrm>
          <a:off x="14403017" y="676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161213</xdr:rowOff>
    </xdr:from>
    <xdr:to>
      <xdr:col>72</xdr:col>
      <xdr:colOff>38100</xdr:colOff>
      <xdr:row>39</xdr:row>
      <xdr:rowOff>91363</xdr:rowOff>
    </xdr:to>
    <xdr:sp macro="" textlink="">
      <xdr:nvSpPr>
        <xdr:cNvPr id="547" name="楕円 546"/>
        <xdr:cNvSpPr/>
      </xdr:nvSpPr>
      <xdr:spPr>
        <a:xfrm>
          <a:off x="13652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82490</xdr:rowOff>
    </xdr:from>
    <xdr:ext cx="378565" cy="259045"/>
    <xdr:sp macro="" textlink="">
      <xdr:nvSpPr>
        <xdr:cNvPr id="548" name="テキスト ボックス 547"/>
        <xdr:cNvSpPr txBox="1"/>
      </xdr:nvSpPr>
      <xdr:spPr>
        <a:xfrm>
          <a:off x="13514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164147</xdr:rowOff>
    </xdr:from>
    <xdr:to>
      <xdr:col>67</xdr:col>
      <xdr:colOff>101600</xdr:colOff>
      <xdr:row>39</xdr:row>
      <xdr:rowOff>94297</xdr:rowOff>
    </xdr:to>
    <xdr:sp macro="" textlink="">
      <xdr:nvSpPr>
        <xdr:cNvPr id="549" name="楕円 548"/>
        <xdr:cNvSpPr/>
      </xdr:nvSpPr>
      <xdr:spPr>
        <a:xfrm>
          <a:off x="1276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85424</xdr:rowOff>
    </xdr:from>
    <xdr:ext cx="313932" cy="259045"/>
    <xdr:sp macro="" textlink="">
      <xdr:nvSpPr>
        <xdr:cNvPr id="550" name="テキスト ボックス 549"/>
        <xdr:cNvSpPr txBox="1"/>
      </xdr:nvSpPr>
      <xdr:spPr>
        <a:xfrm>
          <a:off x="12657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6" name="テキスト ボックス 61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0" name="直線コネクタ 619"/>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1"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2" name="直線コネクタ 621"/>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3"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4" name="直線コネクタ 623"/>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83521</xdr:rowOff>
    </xdr:from>
    <xdr:to>
      <xdr:col>85</xdr:col>
      <xdr:colOff>127000</xdr:colOff>
      <xdr:row>74</xdr:row>
      <xdr:rowOff>94437</xdr:rowOff>
    </xdr:to>
    <xdr:cxnSp macro="">
      <xdr:nvCxnSpPr>
        <xdr:cNvPr id="625" name="直線コネクタ 624"/>
        <xdr:cNvCxnSpPr/>
      </xdr:nvCxnSpPr>
      <xdr:spPr>
        <a:xfrm flipV="1">
          <a:off x="15481300" y="12770821"/>
          <a:ext cx="8382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6"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7" name="フローチャート: 判断 626"/>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77150</xdr:rowOff>
    </xdr:from>
    <xdr:to>
      <xdr:col>81</xdr:col>
      <xdr:colOff>50800</xdr:colOff>
      <xdr:row>74</xdr:row>
      <xdr:rowOff>94437</xdr:rowOff>
    </xdr:to>
    <xdr:cxnSp macro="">
      <xdr:nvCxnSpPr>
        <xdr:cNvPr id="628" name="直線コネクタ 627"/>
        <xdr:cNvCxnSpPr/>
      </xdr:nvCxnSpPr>
      <xdr:spPr>
        <a:xfrm>
          <a:off x="14592300" y="12764450"/>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29" name="フローチャート: 判断 628"/>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0" name="テキスト ボックス 629"/>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77150</xdr:rowOff>
    </xdr:from>
    <xdr:to>
      <xdr:col>76</xdr:col>
      <xdr:colOff>114300</xdr:colOff>
      <xdr:row>74</xdr:row>
      <xdr:rowOff>139529</xdr:rowOff>
    </xdr:to>
    <xdr:cxnSp macro="">
      <xdr:nvCxnSpPr>
        <xdr:cNvPr id="631" name="直線コネクタ 630"/>
        <xdr:cNvCxnSpPr/>
      </xdr:nvCxnSpPr>
      <xdr:spPr>
        <a:xfrm flipV="1">
          <a:off x="13703300" y="12764450"/>
          <a:ext cx="889000" cy="6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2" name="フローチャート: 判断 631"/>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3" name="テキスト ボックス 632"/>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74492</xdr:rowOff>
    </xdr:from>
    <xdr:to>
      <xdr:col>71</xdr:col>
      <xdr:colOff>177800</xdr:colOff>
      <xdr:row>74</xdr:row>
      <xdr:rowOff>139529</xdr:rowOff>
    </xdr:to>
    <xdr:cxnSp macro="">
      <xdr:nvCxnSpPr>
        <xdr:cNvPr id="634" name="直線コネクタ 633"/>
        <xdr:cNvCxnSpPr/>
      </xdr:nvCxnSpPr>
      <xdr:spPr>
        <a:xfrm>
          <a:off x="12814300" y="12761792"/>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5" name="フローチャート: 判断 634"/>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6" name="テキスト ボックス 635"/>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7" name="フローチャート: 判断 636"/>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38" name="テキスト ボックス 637"/>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32721</xdr:rowOff>
    </xdr:from>
    <xdr:to>
      <xdr:col>85</xdr:col>
      <xdr:colOff>177800</xdr:colOff>
      <xdr:row>74</xdr:row>
      <xdr:rowOff>134321</xdr:rowOff>
    </xdr:to>
    <xdr:sp macro="" textlink="">
      <xdr:nvSpPr>
        <xdr:cNvPr id="644" name="楕円 643"/>
        <xdr:cNvSpPr/>
      </xdr:nvSpPr>
      <xdr:spPr>
        <a:xfrm>
          <a:off x="16268700" y="127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55598</xdr:rowOff>
    </xdr:from>
    <xdr:ext cx="534377" cy="259045"/>
    <xdr:sp macro="" textlink="">
      <xdr:nvSpPr>
        <xdr:cNvPr id="645" name="公債費該当値テキスト"/>
        <xdr:cNvSpPr txBox="1"/>
      </xdr:nvSpPr>
      <xdr:spPr>
        <a:xfrm>
          <a:off x="16370300" y="125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43637</xdr:rowOff>
    </xdr:from>
    <xdr:to>
      <xdr:col>81</xdr:col>
      <xdr:colOff>101600</xdr:colOff>
      <xdr:row>74</xdr:row>
      <xdr:rowOff>145237</xdr:rowOff>
    </xdr:to>
    <xdr:sp macro="" textlink="">
      <xdr:nvSpPr>
        <xdr:cNvPr id="646" name="楕円 645"/>
        <xdr:cNvSpPr/>
      </xdr:nvSpPr>
      <xdr:spPr>
        <a:xfrm>
          <a:off x="15430500" y="127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161764</xdr:rowOff>
    </xdr:from>
    <xdr:ext cx="534377" cy="259045"/>
    <xdr:sp macro="" textlink="">
      <xdr:nvSpPr>
        <xdr:cNvPr id="647" name="テキスト ボックス 646"/>
        <xdr:cNvSpPr txBox="1"/>
      </xdr:nvSpPr>
      <xdr:spPr>
        <a:xfrm>
          <a:off x="15214111" y="125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26350</xdr:rowOff>
    </xdr:from>
    <xdr:to>
      <xdr:col>76</xdr:col>
      <xdr:colOff>165100</xdr:colOff>
      <xdr:row>74</xdr:row>
      <xdr:rowOff>127950</xdr:rowOff>
    </xdr:to>
    <xdr:sp macro="" textlink="">
      <xdr:nvSpPr>
        <xdr:cNvPr id="648" name="楕円 647"/>
        <xdr:cNvSpPr/>
      </xdr:nvSpPr>
      <xdr:spPr>
        <a:xfrm>
          <a:off x="14541500" y="127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144477</xdr:rowOff>
    </xdr:from>
    <xdr:ext cx="534377" cy="259045"/>
    <xdr:sp macro="" textlink="">
      <xdr:nvSpPr>
        <xdr:cNvPr id="649" name="テキスト ボックス 648"/>
        <xdr:cNvSpPr txBox="1"/>
      </xdr:nvSpPr>
      <xdr:spPr>
        <a:xfrm>
          <a:off x="14325111" y="124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88729</xdr:rowOff>
    </xdr:from>
    <xdr:to>
      <xdr:col>72</xdr:col>
      <xdr:colOff>38100</xdr:colOff>
      <xdr:row>75</xdr:row>
      <xdr:rowOff>18879</xdr:rowOff>
    </xdr:to>
    <xdr:sp macro="" textlink="">
      <xdr:nvSpPr>
        <xdr:cNvPr id="650" name="楕円 649"/>
        <xdr:cNvSpPr/>
      </xdr:nvSpPr>
      <xdr:spPr>
        <a:xfrm>
          <a:off x="13652500" y="127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35406</xdr:rowOff>
    </xdr:from>
    <xdr:ext cx="534377" cy="259045"/>
    <xdr:sp macro="" textlink="">
      <xdr:nvSpPr>
        <xdr:cNvPr id="651" name="テキスト ボックス 650"/>
        <xdr:cNvSpPr txBox="1"/>
      </xdr:nvSpPr>
      <xdr:spPr>
        <a:xfrm>
          <a:off x="13436111" y="125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23692</xdr:rowOff>
    </xdr:from>
    <xdr:to>
      <xdr:col>67</xdr:col>
      <xdr:colOff>101600</xdr:colOff>
      <xdr:row>74</xdr:row>
      <xdr:rowOff>125292</xdr:rowOff>
    </xdr:to>
    <xdr:sp macro="" textlink="">
      <xdr:nvSpPr>
        <xdr:cNvPr id="652" name="楕円 651"/>
        <xdr:cNvSpPr/>
      </xdr:nvSpPr>
      <xdr:spPr>
        <a:xfrm>
          <a:off x="12763500" y="127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141819</xdr:rowOff>
    </xdr:from>
    <xdr:ext cx="534377" cy="259045"/>
    <xdr:sp macro="" textlink="">
      <xdr:nvSpPr>
        <xdr:cNvPr id="653" name="テキスト ボックス 652"/>
        <xdr:cNvSpPr txBox="1"/>
      </xdr:nvSpPr>
      <xdr:spPr>
        <a:xfrm>
          <a:off x="12547111" y="124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5" name="直線コネクタ 674"/>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6"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7" name="直線コネクタ 676"/>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78"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79" name="直線コネクタ 678"/>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109296</xdr:rowOff>
    </xdr:from>
    <xdr:to>
      <xdr:col>85</xdr:col>
      <xdr:colOff>127000</xdr:colOff>
      <xdr:row>97</xdr:row>
      <xdr:rowOff>139334</xdr:rowOff>
    </xdr:to>
    <xdr:cxnSp macro="">
      <xdr:nvCxnSpPr>
        <xdr:cNvPr id="680" name="直線コネクタ 679"/>
        <xdr:cNvCxnSpPr/>
      </xdr:nvCxnSpPr>
      <xdr:spPr>
        <a:xfrm>
          <a:off x="15481300" y="16739946"/>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1"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2" name="フローチャート: 判断 681"/>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153096</xdr:rowOff>
    </xdr:from>
    <xdr:to>
      <xdr:col>81</xdr:col>
      <xdr:colOff>50800</xdr:colOff>
      <xdr:row>97</xdr:row>
      <xdr:rowOff>109296</xdr:rowOff>
    </xdr:to>
    <xdr:cxnSp macro="">
      <xdr:nvCxnSpPr>
        <xdr:cNvPr id="683" name="直線コネクタ 682"/>
        <xdr:cNvCxnSpPr/>
      </xdr:nvCxnSpPr>
      <xdr:spPr>
        <a:xfrm>
          <a:off x="14592300" y="16612296"/>
          <a:ext cx="889000" cy="1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4" name="フローチャート: 判断 683"/>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5" name="テキスト ボックス 684"/>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153096</xdr:rowOff>
    </xdr:from>
    <xdr:to>
      <xdr:col>76</xdr:col>
      <xdr:colOff>114300</xdr:colOff>
      <xdr:row>97</xdr:row>
      <xdr:rowOff>30429</xdr:rowOff>
    </xdr:to>
    <xdr:cxnSp macro="">
      <xdr:nvCxnSpPr>
        <xdr:cNvPr id="686" name="直線コネクタ 685"/>
        <xdr:cNvCxnSpPr/>
      </xdr:nvCxnSpPr>
      <xdr:spPr>
        <a:xfrm flipV="1">
          <a:off x="13703300" y="16612296"/>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7" name="フローチャート: 判断 686"/>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88" name="テキスト ボックス 687"/>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30429</xdr:rowOff>
    </xdr:from>
    <xdr:to>
      <xdr:col>71</xdr:col>
      <xdr:colOff>177800</xdr:colOff>
      <xdr:row>98</xdr:row>
      <xdr:rowOff>34086</xdr:rowOff>
    </xdr:to>
    <xdr:cxnSp macro="">
      <xdr:nvCxnSpPr>
        <xdr:cNvPr id="689" name="直線コネクタ 688"/>
        <xdr:cNvCxnSpPr/>
      </xdr:nvCxnSpPr>
      <xdr:spPr>
        <a:xfrm flipV="1">
          <a:off x="12814300" y="16661079"/>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0" name="フローチャート: 判断 689"/>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1" name="テキスト ボックス 690"/>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2" name="フローチャート: 判断 691"/>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3" name="テキスト ボックス 692"/>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88534</xdr:rowOff>
    </xdr:from>
    <xdr:to>
      <xdr:col>85</xdr:col>
      <xdr:colOff>177800</xdr:colOff>
      <xdr:row>98</xdr:row>
      <xdr:rowOff>18684</xdr:rowOff>
    </xdr:to>
    <xdr:sp macro="" textlink="">
      <xdr:nvSpPr>
        <xdr:cNvPr id="699" name="楕円 698"/>
        <xdr:cNvSpPr/>
      </xdr:nvSpPr>
      <xdr:spPr>
        <a:xfrm>
          <a:off x="16268700" y="167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66961</xdr:rowOff>
    </xdr:from>
    <xdr:ext cx="469744" cy="259045"/>
    <xdr:sp macro="" textlink="">
      <xdr:nvSpPr>
        <xdr:cNvPr id="700" name="積立金該当値テキスト"/>
        <xdr:cNvSpPr txBox="1"/>
      </xdr:nvSpPr>
      <xdr:spPr>
        <a:xfrm>
          <a:off x="16370300" y="166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58496</xdr:rowOff>
    </xdr:from>
    <xdr:to>
      <xdr:col>81</xdr:col>
      <xdr:colOff>101600</xdr:colOff>
      <xdr:row>97</xdr:row>
      <xdr:rowOff>160096</xdr:rowOff>
    </xdr:to>
    <xdr:sp macro="" textlink="">
      <xdr:nvSpPr>
        <xdr:cNvPr id="701" name="楕円 700"/>
        <xdr:cNvSpPr/>
      </xdr:nvSpPr>
      <xdr:spPr>
        <a:xfrm>
          <a:off x="15430500" y="166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151223</xdr:rowOff>
    </xdr:from>
    <xdr:ext cx="469744" cy="259045"/>
    <xdr:sp macro="" textlink="">
      <xdr:nvSpPr>
        <xdr:cNvPr id="702" name="テキスト ボックス 701"/>
        <xdr:cNvSpPr txBox="1"/>
      </xdr:nvSpPr>
      <xdr:spPr>
        <a:xfrm>
          <a:off x="15246428" y="167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102296</xdr:rowOff>
    </xdr:from>
    <xdr:to>
      <xdr:col>76</xdr:col>
      <xdr:colOff>165100</xdr:colOff>
      <xdr:row>97</xdr:row>
      <xdr:rowOff>32446</xdr:rowOff>
    </xdr:to>
    <xdr:sp macro="" textlink="">
      <xdr:nvSpPr>
        <xdr:cNvPr id="703" name="楕円 702"/>
        <xdr:cNvSpPr/>
      </xdr:nvSpPr>
      <xdr:spPr>
        <a:xfrm>
          <a:off x="14541500" y="165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48973</xdr:rowOff>
    </xdr:from>
    <xdr:ext cx="469744" cy="259045"/>
    <xdr:sp macro="" textlink="">
      <xdr:nvSpPr>
        <xdr:cNvPr id="704" name="テキスト ボックス 703"/>
        <xdr:cNvSpPr txBox="1"/>
      </xdr:nvSpPr>
      <xdr:spPr>
        <a:xfrm>
          <a:off x="14357428" y="1633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151079</xdr:rowOff>
    </xdr:from>
    <xdr:to>
      <xdr:col>72</xdr:col>
      <xdr:colOff>38100</xdr:colOff>
      <xdr:row>97</xdr:row>
      <xdr:rowOff>81229</xdr:rowOff>
    </xdr:to>
    <xdr:sp macro="" textlink="">
      <xdr:nvSpPr>
        <xdr:cNvPr id="705" name="楕円 704"/>
        <xdr:cNvSpPr/>
      </xdr:nvSpPr>
      <xdr:spPr>
        <a:xfrm>
          <a:off x="13652500" y="16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72356</xdr:rowOff>
    </xdr:from>
    <xdr:ext cx="469744" cy="259045"/>
    <xdr:sp macro="" textlink="">
      <xdr:nvSpPr>
        <xdr:cNvPr id="706" name="テキスト ボックス 705"/>
        <xdr:cNvSpPr txBox="1"/>
      </xdr:nvSpPr>
      <xdr:spPr>
        <a:xfrm>
          <a:off x="13468428" y="1670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154736</xdr:rowOff>
    </xdr:from>
    <xdr:to>
      <xdr:col>67</xdr:col>
      <xdr:colOff>101600</xdr:colOff>
      <xdr:row>98</xdr:row>
      <xdr:rowOff>84886</xdr:rowOff>
    </xdr:to>
    <xdr:sp macro="" textlink="">
      <xdr:nvSpPr>
        <xdr:cNvPr id="707" name="楕円 706"/>
        <xdr:cNvSpPr/>
      </xdr:nvSpPr>
      <xdr:spPr>
        <a:xfrm>
          <a:off x="12763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76013</xdr:rowOff>
    </xdr:from>
    <xdr:ext cx="469744" cy="259045"/>
    <xdr:sp macro="" textlink="">
      <xdr:nvSpPr>
        <xdr:cNvPr id="708" name="テキスト ボックス 707"/>
        <xdr:cNvSpPr txBox="1"/>
      </xdr:nvSpPr>
      <xdr:spPr>
        <a:xfrm>
          <a:off x="12579428" y="168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4" name="直線コネクタ 733"/>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7"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38" name="直線コネクタ 737"/>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133822</xdr:rowOff>
    </xdr:from>
    <xdr:to>
      <xdr:col>116</xdr:col>
      <xdr:colOff>63500</xdr:colOff>
      <xdr:row>38</xdr:row>
      <xdr:rowOff>151293</xdr:rowOff>
    </xdr:to>
    <xdr:cxnSp macro="">
      <xdr:nvCxnSpPr>
        <xdr:cNvPr id="739" name="直線コネクタ 738"/>
        <xdr:cNvCxnSpPr/>
      </xdr:nvCxnSpPr>
      <xdr:spPr>
        <a:xfrm>
          <a:off x="21323300" y="6648922"/>
          <a:ext cx="8382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0"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1" name="フローチャート: 判断 740"/>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133822</xdr:rowOff>
    </xdr:from>
    <xdr:to>
      <xdr:col>111</xdr:col>
      <xdr:colOff>177800</xdr:colOff>
      <xdr:row>38</xdr:row>
      <xdr:rowOff>150967</xdr:rowOff>
    </xdr:to>
    <xdr:cxnSp macro="">
      <xdr:nvCxnSpPr>
        <xdr:cNvPr id="742" name="直線コネクタ 741"/>
        <xdr:cNvCxnSpPr/>
      </xdr:nvCxnSpPr>
      <xdr:spPr>
        <a:xfrm flipV="1">
          <a:off x="20434300" y="664892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3" name="フローチャート: 判断 742"/>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4" name="テキスト ボックス 743"/>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150967</xdr:rowOff>
    </xdr:from>
    <xdr:to>
      <xdr:col>107</xdr:col>
      <xdr:colOff>50800</xdr:colOff>
      <xdr:row>39</xdr:row>
      <xdr:rowOff>10378</xdr:rowOff>
    </xdr:to>
    <xdr:cxnSp macro="">
      <xdr:nvCxnSpPr>
        <xdr:cNvPr id="745" name="直線コネクタ 744"/>
        <xdr:cNvCxnSpPr/>
      </xdr:nvCxnSpPr>
      <xdr:spPr>
        <a:xfrm flipV="1">
          <a:off x="19545300" y="666606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6" name="フローチャート: 判断 745"/>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7" name="テキスト ボックス 746"/>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10378</xdr:rowOff>
    </xdr:from>
    <xdr:to>
      <xdr:col>102</xdr:col>
      <xdr:colOff>114300</xdr:colOff>
      <xdr:row>39</xdr:row>
      <xdr:rowOff>41239</xdr:rowOff>
    </xdr:to>
    <xdr:cxnSp macro="">
      <xdr:nvCxnSpPr>
        <xdr:cNvPr id="748" name="直線コネクタ 747"/>
        <xdr:cNvCxnSpPr/>
      </xdr:nvCxnSpPr>
      <xdr:spPr>
        <a:xfrm flipV="1">
          <a:off x="18656300" y="669692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49" name="フローチャート: 判断 748"/>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0" name="テキスト ボックス 749"/>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1" name="フローチャート: 判断 750"/>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2" name="テキスト ボックス 751"/>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100493</xdr:rowOff>
    </xdr:from>
    <xdr:to>
      <xdr:col>116</xdr:col>
      <xdr:colOff>114300</xdr:colOff>
      <xdr:row>39</xdr:row>
      <xdr:rowOff>30643</xdr:rowOff>
    </xdr:to>
    <xdr:sp macro="" textlink="">
      <xdr:nvSpPr>
        <xdr:cNvPr id="758" name="楕円 757"/>
        <xdr:cNvSpPr/>
      </xdr:nvSpPr>
      <xdr:spPr>
        <a:xfrm>
          <a:off x="22110700" y="66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15420</xdr:rowOff>
    </xdr:from>
    <xdr:ext cx="378565" cy="259045"/>
    <xdr:sp macro="" textlink="">
      <xdr:nvSpPr>
        <xdr:cNvPr id="759" name="投資及び出資金該当値テキスト"/>
        <xdr:cNvSpPr txBox="1"/>
      </xdr:nvSpPr>
      <xdr:spPr>
        <a:xfrm>
          <a:off x="22212300" y="653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83022</xdr:rowOff>
    </xdr:from>
    <xdr:to>
      <xdr:col>112</xdr:col>
      <xdr:colOff>38100</xdr:colOff>
      <xdr:row>39</xdr:row>
      <xdr:rowOff>13172</xdr:rowOff>
    </xdr:to>
    <xdr:sp macro="" textlink="">
      <xdr:nvSpPr>
        <xdr:cNvPr id="760" name="楕円 759"/>
        <xdr:cNvSpPr/>
      </xdr:nvSpPr>
      <xdr:spPr>
        <a:xfrm>
          <a:off x="21272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4299</xdr:rowOff>
    </xdr:from>
    <xdr:ext cx="378565" cy="259045"/>
    <xdr:sp macro="" textlink="">
      <xdr:nvSpPr>
        <xdr:cNvPr id="761" name="テキスト ボックス 760"/>
        <xdr:cNvSpPr txBox="1"/>
      </xdr:nvSpPr>
      <xdr:spPr>
        <a:xfrm>
          <a:off x="21134017" y="6690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100167</xdr:rowOff>
    </xdr:from>
    <xdr:to>
      <xdr:col>107</xdr:col>
      <xdr:colOff>101600</xdr:colOff>
      <xdr:row>39</xdr:row>
      <xdr:rowOff>30317</xdr:rowOff>
    </xdr:to>
    <xdr:sp macro="" textlink="">
      <xdr:nvSpPr>
        <xdr:cNvPr id="762" name="楕円 761"/>
        <xdr:cNvSpPr/>
      </xdr:nvSpPr>
      <xdr:spPr>
        <a:xfrm>
          <a:off x="20383500" y="66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21444</xdr:rowOff>
    </xdr:from>
    <xdr:ext cx="378565" cy="259045"/>
    <xdr:sp macro="" textlink="">
      <xdr:nvSpPr>
        <xdr:cNvPr id="763" name="テキスト ボックス 762"/>
        <xdr:cNvSpPr txBox="1"/>
      </xdr:nvSpPr>
      <xdr:spPr>
        <a:xfrm>
          <a:off x="20245017" y="670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131028</xdr:rowOff>
    </xdr:from>
    <xdr:to>
      <xdr:col>102</xdr:col>
      <xdr:colOff>165100</xdr:colOff>
      <xdr:row>39</xdr:row>
      <xdr:rowOff>61178</xdr:rowOff>
    </xdr:to>
    <xdr:sp macro="" textlink="">
      <xdr:nvSpPr>
        <xdr:cNvPr id="764" name="楕円 763"/>
        <xdr:cNvSpPr/>
      </xdr:nvSpPr>
      <xdr:spPr>
        <a:xfrm>
          <a:off x="19494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52305</xdr:rowOff>
    </xdr:from>
    <xdr:ext cx="378565" cy="259045"/>
    <xdr:sp macro="" textlink="">
      <xdr:nvSpPr>
        <xdr:cNvPr id="765" name="テキスト ボックス 764"/>
        <xdr:cNvSpPr txBox="1"/>
      </xdr:nvSpPr>
      <xdr:spPr>
        <a:xfrm>
          <a:off x="19356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161889</xdr:rowOff>
    </xdr:from>
    <xdr:to>
      <xdr:col>98</xdr:col>
      <xdr:colOff>38100</xdr:colOff>
      <xdr:row>39</xdr:row>
      <xdr:rowOff>92039</xdr:rowOff>
    </xdr:to>
    <xdr:sp macro="" textlink="">
      <xdr:nvSpPr>
        <xdr:cNvPr id="766" name="楕円 765"/>
        <xdr:cNvSpPr/>
      </xdr:nvSpPr>
      <xdr:spPr>
        <a:xfrm>
          <a:off x="186055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83166</xdr:rowOff>
    </xdr:from>
    <xdr:ext cx="378565" cy="259045"/>
    <xdr:sp macro="" textlink="">
      <xdr:nvSpPr>
        <xdr:cNvPr id="767" name="テキスト ボックス 766"/>
        <xdr:cNvSpPr txBox="1"/>
      </xdr:nvSpPr>
      <xdr:spPr>
        <a:xfrm>
          <a:off x="18467017" y="6769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3" name="直線コネクタ 792"/>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4"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5" name="直線コネクタ 794"/>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6"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7" name="直線コネクタ 796"/>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142346</xdr:rowOff>
    </xdr:from>
    <xdr:to>
      <xdr:col>116</xdr:col>
      <xdr:colOff>63500</xdr:colOff>
      <xdr:row>58</xdr:row>
      <xdr:rowOff>12957</xdr:rowOff>
    </xdr:to>
    <xdr:cxnSp macro="">
      <xdr:nvCxnSpPr>
        <xdr:cNvPr id="798" name="直線コネクタ 797"/>
        <xdr:cNvCxnSpPr/>
      </xdr:nvCxnSpPr>
      <xdr:spPr>
        <a:xfrm>
          <a:off x="21323300" y="9914996"/>
          <a:ext cx="8382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799"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0" name="フローチャート: 判断 799"/>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121673</xdr:rowOff>
    </xdr:from>
    <xdr:to>
      <xdr:col>111</xdr:col>
      <xdr:colOff>177800</xdr:colOff>
      <xdr:row>57</xdr:row>
      <xdr:rowOff>142346</xdr:rowOff>
    </xdr:to>
    <xdr:cxnSp macro="">
      <xdr:nvCxnSpPr>
        <xdr:cNvPr id="801" name="直線コネクタ 800"/>
        <xdr:cNvCxnSpPr/>
      </xdr:nvCxnSpPr>
      <xdr:spPr>
        <a:xfrm>
          <a:off x="20434300" y="9894323"/>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2" name="フローチャート: 判断 801"/>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3" name="テキスト ボックス 802"/>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51722</xdr:rowOff>
    </xdr:from>
    <xdr:to>
      <xdr:col>107</xdr:col>
      <xdr:colOff>50800</xdr:colOff>
      <xdr:row>57</xdr:row>
      <xdr:rowOff>121673</xdr:rowOff>
    </xdr:to>
    <xdr:cxnSp macro="">
      <xdr:nvCxnSpPr>
        <xdr:cNvPr id="804" name="直線コネクタ 803"/>
        <xdr:cNvCxnSpPr/>
      </xdr:nvCxnSpPr>
      <xdr:spPr>
        <a:xfrm>
          <a:off x="19545300" y="9824372"/>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5" name="フローチャート: 判断 804"/>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6" name="テキスト ボックス 805"/>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96135</xdr:rowOff>
    </xdr:from>
    <xdr:to>
      <xdr:col>102</xdr:col>
      <xdr:colOff>114300</xdr:colOff>
      <xdr:row>57</xdr:row>
      <xdr:rowOff>51722</xdr:rowOff>
    </xdr:to>
    <xdr:cxnSp macro="">
      <xdr:nvCxnSpPr>
        <xdr:cNvPr id="807" name="直線コネクタ 806"/>
        <xdr:cNvCxnSpPr/>
      </xdr:nvCxnSpPr>
      <xdr:spPr>
        <a:xfrm>
          <a:off x="18656300" y="9697335"/>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08" name="フローチャート: 判断 807"/>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09" name="テキスト ボックス 808"/>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0" name="フローチャート: 判断 809"/>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1" name="テキスト ボックス 810"/>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133607</xdr:rowOff>
    </xdr:from>
    <xdr:to>
      <xdr:col>116</xdr:col>
      <xdr:colOff>114300</xdr:colOff>
      <xdr:row>58</xdr:row>
      <xdr:rowOff>63757</xdr:rowOff>
    </xdr:to>
    <xdr:sp macro="" textlink="">
      <xdr:nvSpPr>
        <xdr:cNvPr id="817" name="楕円 816"/>
        <xdr:cNvSpPr/>
      </xdr:nvSpPr>
      <xdr:spPr>
        <a:xfrm>
          <a:off x="22110700" y="99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156484</xdr:rowOff>
    </xdr:from>
    <xdr:ext cx="469744" cy="259045"/>
    <xdr:sp macro="" textlink="">
      <xdr:nvSpPr>
        <xdr:cNvPr id="818" name="貸付金該当値テキスト"/>
        <xdr:cNvSpPr txBox="1"/>
      </xdr:nvSpPr>
      <xdr:spPr>
        <a:xfrm>
          <a:off x="22212300" y="975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91546</xdr:rowOff>
    </xdr:from>
    <xdr:to>
      <xdr:col>112</xdr:col>
      <xdr:colOff>38100</xdr:colOff>
      <xdr:row>58</xdr:row>
      <xdr:rowOff>21696</xdr:rowOff>
    </xdr:to>
    <xdr:sp macro="" textlink="">
      <xdr:nvSpPr>
        <xdr:cNvPr id="819" name="楕円 818"/>
        <xdr:cNvSpPr/>
      </xdr:nvSpPr>
      <xdr:spPr>
        <a:xfrm>
          <a:off x="21272500" y="98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38223</xdr:rowOff>
    </xdr:from>
    <xdr:ext cx="469744" cy="259045"/>
    <xdr:sp macro="" textlink="">
      <xdr:nvSpPr>
        <xdr:cNvPr id="820" name="テキスト ボックス 819"/>
        <xdr:cNvSpPr txBox="1"/>
      </xdr:nvSpPr>
      <xdr:spPr>
        <a:xfrm>
          <a:off x="21088428" y="96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70873</xdr:rowOff>
    </xdr:from>
    <xdr:to>
      <xdr:col>107</xdr:col>
      <xdr:colOff>101600</xdr:colOff>
      <xdr:row>58</xdr:row>
      <xdr:rowOff>1023</xdr:rowOff>
    </xdr:to>
    <xdr:sp macro="" textlink="">
      <xdr:nvSpPr>
        <xdr:cNvPr id="821" name="楕円 820"/>
        <xdr:cNvSpPr/>
      </xdr:nvSpPr>
      <xdr:spPr>
        <a:xfrm>
          <a:off x="20383500" y="9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17550</xdr:rowOff>
    </xdr:from>
    <xdr:ext cx="469744" cy="259045"/>
    <xdr:sp macro="" textlink="">
      <xdr:nvSpPr>
        <xdr:cNvPr id="822" name="テキスト ボックス 821"/>
        <xdr:cNvSpPr txBox="1"/>
      </xdr:nvSpPr>
      <xdr:spPr>
        <a:xfrm>
          <a:off x="20199428" y="96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922</xdr:rowOff>
    </xdr:from>
    <xdr:to>
      <xdr:col>102</xdr:col>
      <xdr:colOff>165100</xdr:colOff>
      <xdr:row>57</xdr:row>
      <xdr:rowOff>102522</xdr:rowOff>
    </xdr:to>
    <xdr:sp macro="" textlink="">
      <xdr:nvSpPr>
        <xdr:cNvPr id="823" name="楕円 822"/>
        <xdr:cNvSpPr/>
      </xdr:nvSpPr>
      <xdr:spPr>
        <a:xfrm>
          <a:off x="19494500" y="97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119049</xdr:rowOff>
    </xdr:from>
    <xdr:ext cx="534377" cy="259045"/>
    <xdr:sp macro="" textlink="">
      <xdr:nvSpPr>
        <xdr:cNvPr id="824" name="テキスト ボックス 823"/>
        <xdr:cNvSpPr txBox="1"/>
      </xdr:nvSpPr>
      <xdr:spPr>
        <a:xfrm>
          <a:off x="19278111" y="95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45335</xdr:rowOff>
    </xdr:from>
    <xdr:to>
      <xdr:col>98</xdr:col>
      <xdr:colOff>38100</xdr:colOff>
      <xdr:row>56</xdr:row>
      <xdr:rowOff>146935</xdr:rowOff>
    </xdr:to>
    <xdr:sp macro="" textlink="">
      <xdr:nvSpPr>
        <xdr:cNvPr id="825" name="楕円 824"/>
        <xdr:cNvSpPr/>
      </xdr:nvSpPr>
      <xdr:spPr>
        <a:xfrm>
          <a:off x="18605500" y="96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163462</xdr:rowOff>
    </xdr:from>
    <xdr:ext cx="534377" cy="259045"/>
    <xdr:sp macro="" textlink="">
      <xdr:nvSpPr>
        <xdr:cNvPr id="826" name="テキスト ボックス 825"/>
        <xdr:cNvSpPr txBox="1"/>
      </xdr:nvSpPr>
      <xdr:spPr>
        <a:xfrm>
          <a:off x="18389111" y="94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1" name="直線コネクタ 850"/>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2"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3" name="直線コネクタ 852"/>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4"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5" name="直線コネクタ 854"/>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44526</xdr:rowOff>
    </xdr:from>
    <xdr:to>
      <xdr:col>116</xdr:col>
      <xdr:colOff>63500</xdr:colOff>
      <xdr:row>75</xdr:row>
      <xdr:rowOff>50394</xdr:rowOff>
    </xdr:to>
    <xdr:cxnSp macro="">
      <xdr:nvCxnSpPr>
        <xdr:cNvPr id="856" name="直線コネクタ 855"/>
        <xdr:cNvCxnSpPr/>
      </xdr:nvCxnSpPr>
      <xdr:spPr>
        <a:xfrm flipV="1">
          <a:off x="21323300" y="12903276"/>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7"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58" name="フローチャート: 判断 857"/>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107086</xdr:rowOff>
    </xdr:from>
    <xdr:to>
      <xdr:col>111</xdr:col>
      <xdr:colOff>177800</xdr:colOff>
      <xdr:row>75</xdr:row>
      <xdr:rowOff>50394</xdr:rowOff>
    </xdr:to>
    <xdr:cxnSp macro="">
      <xdr:nvCxnSpPr>
        <xdr:cNvPr id="859" name="直線コネクタ 858"/>
        <xdr:cNvCxnSpPr/>
      </xdr:nvCxnSpPr>
      <xdr:spPr>
        <a:xfrm>
          <a:off x="20434300" y="12794386"/>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0" name="フローチャート: 判断 859"/>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1" name="テキスト ボックス 860"/>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107086</xdr:rowOff>
    </xdr:from>
    <xdr:to>
      <xdr:col>107</xdr:col>
      <xdr:colOff>50800</xdr:colOff>
      <xdr:row>75</xdr:row>
      <xdr:rowOff>16523</xdr:rowOff>
    </xdr:to>
    <xdr:cxnSp macro="">
      <xdr:nvCxnSpPr>
        <xdr:cNvPr id="862" name="直線コネクタ 861"/>
        <xdr:cNvCxnSpPr/>
      </xdr:nvCxnSpPr>
      <xdr:spPr>
        <a:xfrm flipV="1">
          <a:off x="19545300" y="12794386"/>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3" name="フローチャート: 判断 862"/>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4" name="テキスト ボックス 863"/>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16523</xdr:rowOff>
    </xdr:from>
    <xdr:to>
      <xdr:col>102</xdr:col>
      <xdr:colOff>114300</xdr:colOff>
      <xdr:row>75</xdr:row>
      <xdr:rowOff>109944</xdr:rowOff>
    </xdr:to>
    <xdr:cxnSp macro="">
      <xdr:nvCxnSpPr>
        <xdr:cNvPr id="865" name="直線コネクタ 864"/>
        <xdr:cNvCxnSpPr/>
      </xdr:nvCxnSpPr>
      <xdr:spPr>
        <a:xfrm flipV="1">
          <a:off x="18656300" y="12875273"/>
          <a:ext cx="889000" cy="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6" name="フローチャート: 判断 865"/>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7" name="テキスト ボックス 866"/>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68" name="フローチャート: 判断 867"/>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69" name="テキスト ボックス 868"/>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165176</xdr:rowOff>
    </xdr:from>
    <xdr:to>
      <xdr:col>116</xdr:col>
      <xdr:colOff>114300</xdr:colOff>
      <xdr:row>75</xdr:row>
      <xdr:rowOff>95326</xdr:rowOff>
    </xdr:to>
    <xdr:sp macro="" textlink="">
      <xdr:nvSpPr>
        <xdr:cNvPr id="875" name="楕円 874"/>
        <xdr:cNvSpPr/>
      </xdr:nvSpPr>
      <xdr:spPr>
        <a:xfrm>
          <a:off x="22110700" y="128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16603</xdr:rowOff>
    </xdr:from>
    <xdr:ext cx="534377" cy="259045"/>
    <xdr:sp macro="" textlink="">
      <xdr:nvSpPr>
        <xdr:cNvPr id="876" name="繰出金該当値テキスト"/>
        <xdr:cNvSpPr txBox="1"/>
      </xdr:nvSpPr>
      <xdr:spPr>
        <a:xfrm>
          <a:off x="22212300" y="1270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171044</xdr:rowOff>
    </xdr:from>
    <xdr:to>
      <xdr:col>112</xdr:col>
      <xdr:colOff>38100</xdr:colOff>
      <xdr:row>75</xdr:row>
      <xdr:rowOff>101194</xdr:rowOff>
    </xdr:to>
    <xdr:sp macro="" textlink="">
      <xdr:nvSpPr>
        <xdr:cNvPr id="877" name="楕円 876"/>
        <xdr:cNvSpPr/>
      </xdr:nvSpPr>
      <xdr:spPr>
        <a:xfrm>
          <a:off x="21272500" y="128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117721</xdr:rowOff>
    </xdr:from>
    <xdr:ext cx="534377" cy="259045"/>
    <xdr:sp macro="" textlink="">
      <xdr:nvSpPr>
        <xdr:cNvPr id="878" name="テキスト ボックス 877"/>
        <xdr:cNvSpPr txBox="1"/>
      </xdr:nvSpPr>
      <xdr:spPr>
        <a:xfrm>
          <a:off x="21056111" y="126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56286</xdr:rowOff>
    </xdr:from>
    <xdr:to>
      <xdr:col>107</xdr:col>
      <xdr:colOff>101600</xdr:colOff>
      <xdr:row>74</xdr:row>
      <xdr:rowOff>157886</xdr:rowOff>
    </xdr:to>
    <xdr:sp macro="" textlink="">
      <xdr:nvSpPr>
        <xdr:cNvPr id="879" name="楕円 878"/>
        <xdr:cNvSpPr/>
      </xdr:nvSpPr>
      <xdr:spPr>
        <a:xfrm>
          <a:off x="20383500" y="127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2963</xdr:rowOff>
    </xdr:from>
    <xdr:ext cx="534377" cy="259045"/>
    <xdr:sp macro="" textlink="">
      <xdr:nvSpPr>
        <xdr:cNvPr id="880" name="テキスト ボックス 879"/>
        <xdr:cNvSpPr txBox="1"/>
      </xdr:nvSpPr>
      <xdr:spPr>
        <a:xfrm>
          <a:off x="20167111" y="125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137173</xdr:rowOff>
    </xdr:from>
    <xdr:to>
      <xdr:col>102</xdr:col>
      <xdr:colOff>165100</xdr:colOff>
      <xdr:row>75</xdr:row>
      <xdr:rowOff>67323</xdr:rowOff>
    </xdr:to>
    <xdr:sp macro="" textlink="">
      <xdr:nvSpPr>
        <xdr:cNvPr id="881" name="楕円 880"/>
        <xdr:cNvSpPr/>
      </xdr:nvSpPr>
      <xdr:spPr>
        <a:xfrm>
          <a:off x="19494500" y="128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83850</xdr:rowOff>
    </xdr:from>
    <xdr:ext cx="534377" cy="259045"/>
    <xdr:sp macro="" textlink="">
      <xdr:nvSpPr>
        <xdr:cNvPr id="882" name="テキスト ボックス 881"/>
        <xdr:cNvSpPr txBox="1"/>
      </xdr:nvSpPr>
      <xdr:spPr>
        <a:xfrm>
          <a:off x="19278111" y="125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59144</xdr:rowOff>
    </xdr:from>
    <xdr:to>
      <xdr:col>98</xdr:col>
      <xdr:colOff>38100</xdr:colOff>
      <xdr:row>75</xdr:row>
      <xdr:rowOff>160744</xdr:rowOff>
    </xdr:to>
    <xdr:sp macro="" textlink="">
      <xdr:nvSpPr>
        <xdr:cNvPr id="883" name="楕円 882"/>
        <xdr:cNvSpPr/>
      </xdr:nvSpPr>
      <xdr:spPr>
        <a:xfrm>
          <a:off x="18605500" y="129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5821</xdr:rowOff>
    </xdr:from>
    <xdr:ext cx="534377" cy="259045"/>
    <xdr:sp macro="" textlink="">
      <xdr:nvSpPr>
        <xdr:cNvPr id="884" name="テキスト ボックス 883"/>
        <xdr:cNvSpPr txBox="1"/>
      </xdr:nvSpPr>
      <xdr:spPr>
        <a:xfrm>
          <a:off x="18389111" y="126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普通建設事業費について、上津クリーンセンターの改修や総合武道館等の整備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回る結果となっている。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人件費について、退職手当の増加に伴い、前年度を上回る結果となっている。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補助費等について、ふるさと・久留米応援事業の減少に伴い、前年度を下回る結果となっている。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月豪雨等の対応に伴い、前年度を上回る結果となっている。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306,112
302,071
229.96
127,819,443
126,421,929
999,722
68,588,711
144,842,476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144599</xdr:rowOff>
    </xdr:from>
    <xdr:to>
      <xdr:col>24</xdr:col>
      <xdr:colOff>63500</xdr:colOff>
      <xdr:row>33</xdr:row>
      <xdr:rowOff>131536</xdr:rowOff>
    </xdr:to>
    <xdr:cxnSp macro="">
      <xdr:nvCxnSpPr>
        <xdr:cNvPr id="63" name="直線コネクタ 62"/>
        <xdr:cNvCxnSpPr/>
      </xdr:nvCxnSpPr>
      <xdr:spPr>
        <a:xfrm>
          <a:off x="3797300" y="5459549"/>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144599</xdr:rowOff>
    </xdr:from>
    <xdr:to>
      <xdr:col>19</xdr:col>
      <xdr:colOff>177800</xdr:colOff>
      <xdr:row>33</xdr:row>
      <xdr:rowOff>94524</xdr:rowOff>
    </xdr:to>
    <xdr:cxnSp macro="">
      <xdr:nvCxnSpPr>
        <xdr:cNvPr id="66" name="直線コネクタ 65"/>
        <xdr:cNvCxnSpPr/>
      </xdr:nvCxnSpPr>
      <xdr:spPr>
        <a:xfrm flipV="1">
          <a:off x="2908300" y="5459549"/>
          <a:ext cx="889000" cy="29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109220</xdr:rowOff>
    </xdr:from>
    <xdr:to>
      <xdr:col>15</xdr:col>
      <xdr:colOff>50800</xdr:colOff>
      <xdr:row>33</xdr:row>
      <xdr:rowOff>94524</xdr:rowOff>
    </xdr:to>
    <xdr:cxnSp macro="">
      <xdr:nvCxnSpPr>
        <xdr:cNvPr id="69" name="直線コネクタ 68"/>
        <xdr:cNvCxnSpPr/>
      </xdr:nvCxnSpPr>
      <xdr:spPr>
        <a:xfrm>
          <a:off x="2019300" y="559562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109220</xdr:rowOff>
    </xdr:from>
    <xdr:to>
      <xdr:col>10</xdr:col>
      <xdr:colOff>114300</xdr:colOff>
      <xdr:row>33</xdr:row>
      <xdr:rowOff>36830</xdr:rowOff>
    </xdr:to>
    <xdr:cxnSp macro="">
      <xdr:nvCxnSpPr>
        <xdr:cNvPr id="72" name="直線コネクタ 71"/>
        <xdr:cNvCxnSpPr/>
      </xdr:nvCxnSpPr>
      <xdr:spPr>
        <a:xfrm flipV="1">
          <a:off x="1130300" y="5595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80736</xdr:rowOff>
    </xdr:from>
    <xdr:to>
      <xdr:col>24</xdr:col>
      <xdr:colOff>114300</xdr:colOff>
      <xdr:row>34</xdr:row>
      <xdr:rowOff>10886</xdr:rowOff>
    </xdr:to>
    <xdr:sp macro="" textlink="">
      <xdr:nvSpPr>
        <xdr:cNvPr id="82" name="楕円 81"/>
        <xdr:cNvSpPr/>
      </xdr:nvSpPr>
      <xdr:spPr>
        <a:xfrm>
          <a:off x="45847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103613</xdr:rowOff>
    </xdr:from>
    <xdr:ext cx="469744" cy="259045"/>
    <xdr:sp macro="" textlink="">
      <xdr:nvSpPr>
        <xdr:cNvPr id="83" name="議会費該当値テキスト"/>
        <xdr:cNvSpPr txBox="1"/>
      </xdr:nvSpPr>
      <xdr:spPr>
        <a:xfrm>
          <a:off x="4686300" y="559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93799</xdr:rowOff>
    </xdr:from>
    <xdr:to>
      <xdr:col>20</xdr:col>
      <xdr:colOff>38100</xdr:colOff>
      <xdr:row>32</xdr:row>
      <xdr:rowOff>23949</xdr:rowOff>
    </xdr:to>
    <xdr:sp macro="" textlink="">
      <xdr:nvSpPr>
        <xdr:cNvPr id="84" name="楕円 83"/>
        <xdr:cNvSpPr/>
      </xdr:nvSpPr>
      <xdr:spPr>
        <a:xfrm>
          <a:off x="3746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40476</xdr:rowOff>
    </xdr:from>
    <xdr:ext cx="469744" cy="259045"/>
    <xdr:sp macro="" textlink="">
      <xdr:nvSpPr>
        <xdr:cNvPr id="85" name="テキスト ボックス 84"/>
        <xdr:cNvSpPr txBox="1"/>
      </xdr:nvSpPr>
      <xdr:spPr>
        <a:xfrm>
          <a:off x="3562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43724</xdr:rowOff>
    </xdr:from>
    <xdr:to>
      <xdr:col>15</xdr:col>
      <xdr:colOff>101600</xdr:colOff>
      <xdr:row>33</xdr:row>
      <xdr:rowOff>145324</xdr:rowOff>
    </xdr:to>
    <xdr:sp macro="" textlink="">
      <xdr:nvSpPr>
        <xdr:cNvPr id="86" name="楕円 85"/>
        <xdr:cNvSpPr/>
      </xdr:nvSpPr>
      <xdr:spPr>
        <a:xfrm>
          <a:off x="2857500" y="57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161851</xdr:rowOff>
    </xdr:from>
    <xdr:ext cx="469744" cy="259045"/>
    <xdr:sp macro="" textlink="">
      <xdr:nvSpPr>
        <xdr:cNvPr id="87" name="テキスト ボックス 86"/>
        <xdr:cNvSpPr txBox="1"/>
      </xdr:nvSpPr>
      <xdr:spPr>
        <a:xfrm>
          <a:off x="2673428" y="54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58420</xdr:rowOff>
    </xdr:from>
    <xdr:to>
      <xdr:col>10</xdr:col>
      <xdr:colOff>165100</xdr:colOff>
      <xdr:row>32</xdr:row>
      <xdr:rowOff>160020</xdr:rowOff>
    </xdr:to>
    <xdr:sp macro="" textlink="">
      <xdr:nvSpPr>
        <xdr:cNvPr id="88" name="楕円 87"/>
        <xdr:cNvSpPr/>
      </xdr:nvSpPr>
      <xdr:spPr>
        <a:xfrm>
          <a:off x="1968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5097</xdr:rowOff>
    </xdr:from>
    <xdr:ext cx="469744" cy="259045"/>
    <xdr:sp macro="" textlink="">
      <xdr:nvSpPr>
        <xdr:cNvPr id="89" name="テキスト ボックス 88"/>
        <xdr:cNvSpPr txBox="1"/>
      </xdr:nvSpPr>
      <xdr:spPr>
        <a:xfrm>
          <a:off x="1784428" y="53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157480</xdr:rowOff>
    </xdr:from>
    <xdr:to>
      <xdr:col>6</xdr:col>
      <xdr:colOff>38100</xdr:colOff>
      <xdr:row>33</xdr:row>
      <xdr:rowOff>87630</xdr:rowOff>
    </xdr:to>
    <xdr:sp macro="" textlink="">
      <xdr:nvSpPr>
        <xdr:cNvPr id="90" name="楕円 89"/>
        <xdr:cNvSpPr/>
      </xdr:nvSpPr>
      <xdr:spPr>
        <a:xfrm>
          <a:off x="1079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104157</xdr:rowOff>
    </xdr:from>
    <xdr:ext cx="469744" cy="259045"/>
    <xdr:sp macro="" textlink="">
      <xdr:nvSpPr>
        <xdr:cNvPr id="91" name="テキスト ボックス 90"/>
        <xdr:cNvSpPr txBox="1"/>
      </xdr:nvSpPr>
      <xdr:spPr>
        <a:xfrm>
          <a:off x="895428"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115903</xdr:rowOff>
    </xdr:from>
    <xdr:to>
      <xdr:col>24</xdr:col>
      <xdr:colOff>63500</xdr:colOff>
      <xdr:row>56</xdr:row>
      <xdr:rowOff>138260</xdr:rowOff>
    </xdr:to>
    <xdr:cxnSp macro="">
      <xdr:nvCxnSpPr>
        <xdr:cNvPr id="119" name="直線コネクタ 118"/>
        <xdr:cNvCxnSpPr/>
      </xdr:nvCxnSpPr>
      <xdr:spPr>
        <a:xfrm flipV="1">
          <a:off x="3797300" y="9717103"/>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23617</xdr:rowOff>
    </xdr:from>
    <xdr:to>
      <xdr:col>19</xdr:col>
      <xdr:colOff>177800</xdr:colOff>
      <xdr:row>56</xdr:row>
      <xdr:rowOff>138260</xdr:rowOff>
    </xdr:to>
    <xdr:cxnSp macro="">
      <xdr:nvCxnSpPr>
        <xdr:cNvPr id="122" name="直線コネクタ 121"/>
        <xdr:cNvCxnSpPr/>
      </xdr:nvCxnSpPr>
      <xdr:spPr>
        <a:xfrm>
          <a:off x="2908300" y="9624817"/>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23617</xdr:rowOff>
    </xdr:from>
    <xdr:to>
      <xdr:col>15</xdr:col>
      <xdr:colOff>50800</xdr:colOff>
      <xdr:row>56</xdr:row>
      <xdr:rowOff>73703</xdr:rowOff>
    </xdr:to>
    <xdr:cxnSp macro="">
      <xdr:nvCxnSpPr>
        <xdr:cNvPr id="125" name="直線コネクタ 124"/>
        <xdr:cNvCxnSpPr/>
      </xdr:nvCxnSpPr>
      <xdr:spPr>
        <a:xfrm flipV="1">
          <a:off x="2019300" y="9624817"/>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73703</xdr:rowOff>
    </xdr:from>
    <xdr:to>
      <xdr:col>10</xdr:col>
      <xdr:colOff>114300</xdr:colOff>
      <xdr:row>56</xdr:row>
      <xdr:rowOff>169258</xdr:rowOff>
    </xdr:to>
    <xdr:cxnSp macro="">
      <xdr:nvCxnSpPr>
        <xdr:cNvPr id="128" name="直線コネクタ 127"/>
        <xdr:cNvCxnSpPr/>
      </xdr:nvCxnSpPr>
      <xdr:spPr>
        <a:xfrm flipV="1">
          <a:off x="1130300" y="9674903"/>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65103</xdr:rowOff>
    </xdr:from>
    <xdr:to>
      <xdr:col>24</xdr:col>
      <xdr:colOff>114300</xdr:colOff>
      <xdr:row>56</xdr:row>
      <xdr:rowOff>166703</xdr:rowOff>
    </xdr:to>
    <xdr:sp macro="" textlink="">
      <xdr:nvSpPr>
        <xdr:cNvPr id="138" name="楕円 137"/>
        <xdr:cNvSpPr/>
      </xdr:nvSpPr>
      <xdr:spPr>
        <a:xfrm>
          <a:off x="4584700" y="96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87980</xdr:rowOff>
    </xdr:from>
    <xdr:ext cx="534377" cy="259045"/>
    <xdr:sp macro="" textlink="">
      <xdr:nvSpPr>
        <xdr:cNvPr id="139" name="総務費該当値テキスト"/>
        <xdr:cNvSpPr txBox="1"/>
      </xdr:nvSpPr>
      <xdr:spPr>
        <a:xfrm>
          <a:off x="4686300" y="95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87460</xdr:rowOff>
    </xdr:from>
    <xdr:to>
      <xdr:col>20</xdr:col>
      <xdr:colOff>38100</xdr:colOff>
      <xdr:row>57</xdr:row>
      <xdr:rowOff>17610</xdr:rowOff>
    </xdr:to>
    <xdr:sp macro="" textlink="">
      <xdr:nvSpPr>
        <xdr:cNvPr id="140" name="楕円 139"/>
        <xdr:cNvSpPr/>
      </xdr:nvSpPr>
      <xdr:spPr>
        <a:xfrm>
          <a:off x="3746500" y="96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34137</xdr:rowOff>
    </xdr:from>
    <xdr:ext cx="534377" cy="259045"/>
    <xdr:sp macro="" textlink="">
      <xdr:nvSpPr>
        <xdr:cNvPr id="141" name="テキスト ボックス 140"/>
        <xdr:cNvSpPr txBox="1"/>
      </xdr:nvSpPr>
      <xdr:spPr>
        <a:xfrm>
          <a:off x="3530111" y="94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144267</xdr:rowOff>
    </xdr:from>
    <xdr:to>
      <xdr:col>15</xdr:col>
      <xdr:colOff>101600</xdr:colOff>
      <xdr:row>56</xdr:row>
      <xdr:rowOff>74417</xdr:rowOff>
    </xdr:to>
    <xdr:sp macro="" textlink="">
      <xdr:nvSpPr>
        <xdr:cNvPr id="142" name="楕円 141"/>
        <xdr:cNvSpPr/>
      </xdr:nvSpPr>
      <xdr:spPr>
        <a:xfrm>
          <a:off x="2857500" y="95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90944</xdr:rowOff>
    </xdr:from>
    <xdr:ext cx="534377" cy="259045"/>
    <xdr:sp macro="" textlink="">
      <xdr:nvSpPr>
        <xdr:cNvPr id="143" name="テキスト ボックス 142"/>
        <xdr:cNvSpPr txBox="1"/>
      </xdr:nvSpPr>
      <xdr:spPr>
        <a:xfrm>
          <a:off x="2641111" y="93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22903</xdr:rowOff>
    </xdr:from>
    <xdr:to>
      <xdr:col>10</xdr:col>
      <xdr:colOff>165100</xdr:colOff>
      <xdr:row>56</xdr:row>
      <xdr:rowOff>124503</xdr:rowOff>
    </xdr:to>
    <xdr:sp macro="" textlink="">
      <xdr:nvSpPr>
        <xdr:cNvPr id="144" name="楕円 143"/>
        <xdr:cNvSpPr/>
      </xdr:nvSpPr>
      <xdr:spPr>
        <a:xfrm>
          <a:off x="1968500" y="96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141030</xdr:rowOff>
    </xdr:from>
    <xdr:ext cx="534377" cy="259045"/>
    <xdr:sp macro="" textlink="">
      <xdr:nvSpPr>
        <xdr:cNvPr id="145" name="テキスト ボックス 144"/>
        <xdr:cNvSpPr txBox="1"/>
      </xdr:nvSpPr>
      <xdr:spPr>
        <a:xfrm>
          <a:off x="1752111" y="93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118458</xdr:rowOff>
    </xdr:from>
    <xdr:to>
      <xdr:col>6</xdr:col>
      <xdr:colOff>38100</xdr:colOff>
      <xdr:row>57</xdr:row>
      <xdr:rowOff>48608</xdr:rowOff>
    </xdr:to>
    <xdr:sp macro="" textlink="">
      <xdr:nvSpPr>
        <xdr:cNvPr id="146" name="楕円 145"/>
        <xdr:cNvSpPr/>
      </xdr:nvSpPr>
      <xdr:spPr>
        <a:xfrm>
          <a:off x="1079500" y="97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39735</xdr:rowOff>
    </xdr:from>
    <xdr:ext cx="534377" cy="259045"/>
    <xdr:sp macro="" textlink="">
      <xdr:nvSpPr>
        <xdr:cNvPr id="147" name="テキスト ボックス 146"/>
        <xdr:cNvSpPr txBox="1"/>
      </xdr:nvSpPr>
      <xdr:spPr>
        <a:xfrm>
          <a:off x="863111" y="98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58280</xdr:rowOff>
    </xdr:from>
    <xdr:to>
      <xdr:col>24</xdr:col>
      <xdr:colOff>63500</xdr:colOff>
      <xdr:row>74</xdr:row>
      <xdr:rowOff>71692</xdr:rowOff>
    </xdr:to>
    <xdr:cxnSp macro="">
      <xdr:nvCxnSpPr>
        <xdr:cNvPr id="177" name="直線コネクタ 176"/>
        <xdr:cNvCxnSpPr/>
      </xdr:nvCxnSpPr>
      <xdr:spPr>
        <a:xfrm>
          <a:off x="3797300" y="12745580"/>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50953</xdr:rowOff>
    </xdr:from>
    <xdr:to>
      <xdr:col>19</xdr:col>
      <xdr:colOff>177800</xdr:colOff>
      <xdr:row>74</xdr:row>
      <xdr:rowOff>58280</xdr:rowOff>
    </xdr:to>
    <xdr:cxnSp macro="">
      <xdr:nvCxnSpPr>
        <xdr:cNvPr id="180" name="直線コネクタ 179"/>
        <xdr:cNvCxnSpPr/>
      </xdr:nvCxnSpPr>
      <xdr:spPr>
        <a:xfrm>
          <a:off x="2908300" y="12738253"/>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50953</xdr:rowOff>
    </xdr:from>
    <xdr:to>
      <xdr:col>15</xdr:col>
      <xdr:colOff>50800</xdr:colOff>
      <xdr:row>74</xdr:row>
      <xdr:rowOff>148933</xdr:rowOff>
    </xdr:to>
    <xdr:cxnSp macro="">
      <xdr:nvCxnSpPr>
        <xdr:cNvPr id="183" name="直線コネクタ 182"/>
        <xdr:cNvCxnSpPr/>
      </xdr:nvCxnSpPr>
      <xdr:spPr>
        <a:xfrm flipV="1">
          <a:off x="2019300" y="12738253"/>
          <a:ext cx="889000" cy="9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148933</xdr:rowOff>
    </xdr:from>
    <xdr:to>
      <xdr:col>10</xdr:col>
      <xdr:colOff>114300</xdr:colOff>
      <xdr:row>75</xdr:row>
      <xdr:rowOff>74308</xdr:rowOff>
    </xdr:to>
    <xdr:cxnSp macro="">
      <xdr:nvCxnSpPr>
        <xdr:cNvPr id="186" name="直線コネクタ 185"/>
        <xdr:cNvCxnSpPr/>
      </xdr:nvCxnSpPr>
      <xdr:spPr>
        <a:xfrm flipV="1">
          <a:off x="1130300" y="12836233"/>
          <a:ext cx="889000" cy="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20892</xdr:rowOff>
    </xdr:from>
    <xdr:to>
      <xdr:col>24</xdr:col>
      <xdr:colOff>114300</xdr:colOff>
      <xdr:row>74</xdr:row>
      <xdr:rowOff>122492</xdr:rowOff>
    </xdr:to>
    <xdr:sp macro="" textlink="">
      <xdr:nvSpPr>
        <xdr:cNvPr id="196" name="楕円 195"/>
        <xdr:cNvSpPr/>
      </xdr:nvSpPr>
      <xdr:spPr>
        <a:xfrm>
          <a:off x="4584700" y="127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43769</xdr:rowOff>
    </xdr:from>
    <xdr:ext cx="599010" cy="259045"/>
    <xdr:sp macro="" textlink="">
      <xdr:nvSpPr>
        <xdr:cNvPr id="197" name="民生費該当値テキスト"/>
        <xdr:cNvSpPr txBox="1"/>
      </xdr:nvSpPr>
      <xdr:spPr>
        <a:xfrm>
          <a:off x="4686300" y="125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7480</xdr:rowOff>
    </xdr:from>
    <xdr:to>
      <xdr:col>20</xdr:col>
      <xdr:colOff>38100</xdr:colOff>
      <xdr:row>74</xdr:row>
      <xdr:rowOff>109080</xdr:rowOff>
    </xdr:to>
    <xdr:sp macro="" textlink="">
      <xdr:nvSpPr>
        <xdr:cNvPr id="198" name="楕円 197"/>
        <xdr:cNvSpPr/>
      </xdr:nvSpPr>
      <xdr:spPr>
        <a:xfrm>
          <a:off x="3746500" y="126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125607</xdr:rowOff>
    </xdr:from>
    <xdr:ext cx="599010" cy="259045"/>
    <xdr:sp macro="" textlink="">
      <xdr:nvSpPr>
        <xdr:cNvPr id="199" name="テキスト ボックス 198"/>
        <xdr:cNvSpPr txBox="1"/>
      </xdr:nvSpPr>
      <xdr:spPr>
        <a:xfrm>
          <a:off x="3497795" y="1247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xdr:rowOff>
    </xdr:from>
    <xdr:to>
      <xdr:col>15</xdr:col>
      <xdr:colOff>101600</xdr:colOff>
      <xdr:row>74</xdr:row>
      <xdr:rowOff>101753</xdr:rowOff>
    </xdr:to>
    <xdr:sp macro="" textlink="">
      <xdr:nvSpPr>
        <xdr:cNvPr id="200" name="楕円 199"/>
        <xdr:cNvSpPr/>
      </xdr:nvSpPr>
      <xdr:spPr>
        <a:xfrm>
          <a:off x="2857500" y="126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118280</xdr:rowOff>
    </xdr:from>
    <xdr:ext cx="599010" cy="259045"/>
    <xdr:sp macro="" textlink="">
      <xdr:nvSpPr>
        <xdr:cNvPr id="201" name="テキスト ボックス 200"/>
        <xdr:cNvSpPr txBox="1"/>
      </xdr:nvSpPr>
      <xdr:spPr>
        <a:xfrm>
          <a:off x="2608795" y="1246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98133</xdr:rowOff>
    </xdr:from>
    <xdr:to>
      <xdr:col>10</xdr:col>
      <xdr:colOff>165100</xdr:colOff>
      <xdr:row>75</xdr:row>
      <xdr:rowOff>28283</xdr:rowOff>
    </xdr:to>
    <xdr:sp macro="" textlink="">
      <xdr:nvSpPr>
        <xdr:cNvPr id="202" name="楕円 201"/>
        <xdr:cNvSpPr/>
      </xdr:nvSpPr>
      <xdr:spPr>
        <a:xfrm>
          <a:off x="1968500" y="12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44810</xdr:rowOff>
    </xdr:from>
    <xdr:ext cx="599010" cy="259045"/>
    <xdr:sp macro="" textlink="">
      <xdr:nvSpPr>
        <xdr:cNvPr id="203" name="テキスト ボックス 202"/>
        <xdr:cNvSpPr txBox="1"/>
      </xdr:nvSpPr>
      <xdr:spPr>
        <a:xfrm>
          <a:off x="1719795" y="125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23508</xdr:rowOff>
    </xdr:from>
    <xdr:to>
      <xdr:col>6</xdr:col>
      <xdr:colOff>38100</xdr:colOff>
      <xdr:row>75</xdr:row>
      <xdr:rowOff>125108</xdr:rowOff>
    </xdr:to>
    <xdr:sp macro="" textlink="">
      <xdr:nvSpPr>
        <xdr:cNvPr id="204" name="楕円 203"/>
        <xdr:cNvSpPr/>
      </xdr:nvSpPr>
      <xdr:spPr>
        <a:xfrm>
          <a:off x="1079500" y="128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141635</xdr:rowOff>
    </xdr:from>
    <xdr:ext cx="599010" cy="259045"/>
    <xdr:sp macro="" textlink="">
      <xdr:nvSpPr>
        <xdr:cNvPr id="205" name="テキスト ボックス 204"/>
        <xdr:cNvSpPr txBox="1"/>
      </xdr:nvSpPr>
      <xdr:spPr>
        <a:xfrm>
          <a:off x="830795" y="126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149596</xdr:rowOff>
    </xdr:from>
    <xdr:to>
      <xdr:col>24</xdr:col>
      <xdr:colOff>63500</xdr:colOff>
      <xdr:row>98</xdr:row>
      <xdr:rowOff>18771</xdr:rowOff>
    </xdr:to>
    <xdr:cxnSp macro="">
      <xdr:nvCxnSpPr>
        <xdr:cNvPr id="237" name="直線コネクタ 236"/>
        <xdr:cNvCxnSpPr/>
      </xdr:nvCxnSpPr>
      <xdr:spPr>
        <a:xfrm>
          <a:off x="3797300" y="16608796"/>
          <a:ext cx="838200" cy="2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149596</xdr:rowOff>
    </xdr:from>
    <xdr:to>
      <xdr:col>19</xdr:col>
      <xdr:colOff>177800</xdr:colOff>
      <xdr:row>97</xdr:row>
      <xdr:rowOff>114587</xdr:rowOff>
    </xdr:to>
    <xdr:cxnSp macro="">
      <xdr:nvCxnSpPr>
        <xdr:cNvPr id="240" name="直線コネクタ 239"/>
        <xdr:cNvCxnSpPr/>
      </xdr:nvCxnSpPr>
      <xdr:spPr>
        <a:xfrm flipV="1">
          <a:off x="2908300" y="16608796"/>
          <a:ext cx="889000" cy="13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104953</xdr:rowOff>
    </xdr:from>
    <xdr:to>
      <xdr:col>15</xdr:col>
      <xdr:colOff>50800</xdr:colOff>
      <xdr:row>97</xdr:row>
      <xdr:rowOff>114587</xdr:rowOff>
    </xdr:to>
    <xdr:cxnSp macro="">
      <xdr:nvCxnSpPr>
        <xdr:cNvPr id="243" name="直線コネクタ 242"/>
        <xdr:cNvCxnSpPr/>
      </xdr:nvCxnSpPr>
      <xdr:spPr>
        <a:xfrm>
          <a:off x="2019300" y="15878353"/>
          <a:ext cx="889000" cy="86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104953</xdr:rowOff>
    </xdr:from>
    <xdr:to>
      <xdr:col>10</xdr:col>
      <xdr:colOff>114300</xdr:colOff>
      <xdr:row>96</xdr:row>
      <xdr:rowOff>22461</xdr:rowOff>
    </xdr:to>
    <xdr:cxnSp macro="">
      <xdr:nvCxnSpPr>
        <xdr:cNvPr id="246" name="直線コネクタ 245"/>
        <xdr:cNvCxnSpPr/>
      </xdr:nvCxnSpPr>
      <xdr:spPr>
        <a:xfrm flipV="1">
          <a:off x="1130300" y="15878353"/>
          <a:ext cx="889000" cy="60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139421</xdr:rowOff>
    </xdr:from>
    <xdr:to>
      <xdr:col>24</xdr:col>
      <xdr:colOff>114300</xdr:colOff>
      <xdr:row>98</xdr:row>
      <xdr:rowOff>69571</xdr:rowOff>
    </xdr:to>
    <xdr:sp macro="" textlink="">
      <xdr:nvSpPr>
        <xdr:cNvPr id="256" name="楕円 255"/>
        <xdr:cNvSpPr/>
      </xdr:nvSpPr>
      <xdr:spPr>
        <a:xfrm>
          <a:off x="4584700" y="167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117848</xdr:rowOff>
    </xdr:from>
    <xdr:ext cx="534377" cy="259045"/>
    <xdr:sp macro="" textlink="">
      <xdr:nvSpPr>
        <xdr:cNvPr id="257" name="衛生費該当値テキスト"/>
        <xdr:cNvSpPr txBox="1"/>
      </xdr:nvSpPr>
      <xdr:spPr>
        <a:xfrm>
          <a:off x="4686300" y="1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98796</xdr:rowOff>
    </xdr:from>
    <xdr:to>
      <xdr:col>20</xdr:col>
      <xdr:colOff>38100</xdr:colOff>
      <xdr:row>97</xdr:row>
      <xdr:rowOff>28946</xdr:rowOff>
    </xdr:to>
    <xdr:sp macro="" textlink="">
      <xdr:nvSpPr>
        <xdr:cNvPr id="258" name="楕円 257"/>
        <xdr:cNvSpPr/>
      </xdr:nvSpPr>
      <xdr:spPr>
        <a:xfrm>
          <a:off x="3746500" y="165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45473</xdr:rowOff>
    </xdr:from>
    <xdr:ext cx="534377" cy="259045"/>
    <xdr:sp macro="" textlink="">
      <xdr:nvSpPr>
        <xdr:cNvPr id="259" name="テキスト ボックス 258"/>
        <xdr:cNvSpPr txBox="1"/>
      </xdr:nvSpPr>
      <xdr:spPr>
        <a:xfrm>
          <a:off x="3530111" y="1633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63787</xdr:rowOff>
    </xdr:from>
    <xdr:to>
      <xdr:col>15</xdr:col>
      <xdr:colOff>101600</xdr:colOff>
      <xdr:row>97</xdr:row>
      <xdr:rowOff>165387</xdr:rowOff>
    </xdr:to>
    <xdr:sp macro="" textlink="">
      <xdr:nvSpPr>
        <xdr:cNvPr id="260" name="楕円 259"/>
        <xdr:cNvSpPr/>
      </xdr:nvSpPr>
      <xdr:spPr>
        <a:xfrm>
          <a:off x="2857500" y="16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156514</xdr:rowOff>
    </xdr:from>
    <xdr:ext cx="534377" cy="259045"/>
    <xdr:sp macro="" textlink="">
      <xdr:nvSpPr>
        <xdr:cNvPr id="261" name="テキスト ボックス 260"/>
        <xdr:cNvSpPr txBox="1"/>
      </xdr:nvSpPr>
      <xdr:spPr>
        <a:xfrm>
          <a:off x="2641111" y="167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54153</xdr:rowOff>
    </xdr:from>
    <xdr:to>
      <xdr:col>10</xdr:col>
      <xdr:colOff>165100</xdr:colOff>
      <xdr:row>92</xdr:row>
      <xdr:rowOff>155753</xdr:rowOff>
    </xdr:to>
    <xdr:sp macro="" textlink="">
      <xdr:nvSpPr>
        <xdr:cNvPr id="262" name="楕円 261"/>
        <xdr:cNvSpPr/>
      </xdr:nvSpPr>
      <xdr:spPr>
        <a:xfrm>
          <a:off x="1968500" y="158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830</xdr:rowOff>
    </xdr:from>
    <xdr:ext cx="534377" cy="259045"/>
    <xdr:sp macro="" textlink="">
      <xdr:nvSpPr>
        <xdr:cNvPr id="263" name="テキスト ボックス 262"/>
        <xdr:cNvSpPr txBox="1"/>
      </xdr:nvSpPr>
      <xdr:spPr>
        <a:xfrm>
          <a:off x="1752111" y="1560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143111</xdr:rowOff>
    </xdr:from>
    <xdr:to>
      <xdr:col>6</xdr:col>
      <xdr:colOff>38100</xdr:colOff>
      <xdr:row>96</xdr:row>
      <xdr:rowOff>73261</xdr:rowOff>
    </xdr:to>
    <xdr:sp macro="" textlink="">
      <xdr:nvSpPr>
        <xdr:cNvPr id="264" name="楕円 263"/>
        <xdr:cNvSpPr/>
      </xdr:nvSpPr>
      <xdr:spPr>
        <a:xfrm>
          <a:off x="1079500" y="164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89788</xdr:rowOff>
    </xdr:from>
    <xdr:ext cx="534377" cy="259045"/>
    <xdr:sp macro="" textlink="">
      <xdr:nvSpPr>
        <xdr:cNvPr id="265" name="テキスト ボックス 264"/>
        <xdr:cNvSpPr txBox="1"/>
      </xdr:nvSpPr>
      <xdr:spPr>
        <a:xfrm>
          <a:off x="863111" y="162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163931</xdr:rowOff>
    </xdr:from>
    <xdr:to>
      <xdr:col>55</xdr:col>
      <xdr:colOff>0</xdr:colOff>
      <xdr:row>35</xdr:row>
      <xdr:rowOff>169418</xdr:rowOff>
    </xdr:to>
    <xdr:cxnSp macro="">
      <xdr:nvCxnSpPr>
        <xdr:cNvPr id="292" name="直線コネクタ 291"/>
        <xdr:cNvCxnSpPr/>
      </xdr:nvCxnSpPr>
      <xdr:spPr>
        <a:xfrm flipV="1">
          <a:off x="9639300" y="616468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148844</xdr:rowOff>
    </xdr:from>
    <xdr:to>
      <xdr:col>50</xdr:col>
      <xdr:colOff>114300</xdr:colOff>
      <xdr:row>35</xdr:row>
      <xdr:rowOff>169418</xdr:rowOff>
    </xdr:to>
    <xdr:cxnSp macro="">
      <xdr:nvCxnSpPr>
        <xdr:cNvPr id="295" name="直線コネクタ 294"/>
        <xdr:cNvCxnSpPr/>
      </xdr:nvCxnSpPr>
      <xdr:spPr>
        <a:xfrm>
          <a:off x="8750300" y="61495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112268</xdr:rowOff>
    </xdr:from>
    <xdr:to>
      <xdr:col>45</xdr:col>
      <xdr:colOff>177800</xdr:colOff>
      <xdr:row>35</xdr:row>
      <xdr:rowOff>148844</xdr:rowOff>
    </xdr:to>
    <xdr:cxnSp macro="">
      <xdr:nvCxnSpPr>
        <xdr:cNvPr id="298" name="直線コネクタ 297"/>
        <xdr:cNvCxnSpPr/>
      </xdr:nvCxnSpPr>
      <xdr:spPr>
        <a:xfrm>
          <a:off x="7861300" y="61130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97181</xdr:rowOff>
    </xdr:from>
    <xdr:to>
      <xdr:col>41</xdr:col>
      <xdr:colOff>50800</xdr:colOff>
      <xdr:row>35</xdr:row>
      <xdr:rowOff>112268</xdr:rowOff>
    </xdr:to>
    <xdr:cxnSp macro="">
      <xdr:nvCxnSpPr>
        <xdr:cNvPr id="301" name="直線コネクタ 300"/>
        <xdr:cNvCxnSpPr/>
      </xdr:nvCxnSpPr>
      <xdr:spPr>
        <a:xfrm>
          <a:off x="6972300" y="5755031"/>
          <a:ext cx="889000" cy="3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113131</xdr:rowOff>
    </xdr:from>
    <xdr:to>
      <xdr:col>55</xdr:col>
      <xdr:colOff>50800</xdr:colOff>
      <xdr:row>36</xdr:row>
      <xdr:rowOff>43281</xdr:rowOff>
    </xdr:to>
    <xdr:sp macro="" textlink="">
      <xdr:nvSpPr>
        <xdr:cNvPr id="311" name="楕円 310"/>
        <xdr:cNvSpPr/>
      </xdr:nvSpPr>
      <xdr:spPr>
        <a:xfrm>
          <a:off x="10426700" y="6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136008</xdr:rowOff>
    </xdr:from>
    <xdr:ext cx="469744" cy="259045"/>
    <xdr:sp macro="" textlink="">
      <xdr:nvSpPr>
        <xdr:cNvPr id="312" name="労働費該当値テキスト"/>
        <xdr:cNvSpPr txBox="1"/>
      </xdr:nvSpPr>
      <xdr:spPr>
        <a:xfrm>
          <a:off x="10528300" y="59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118618</xdr:rowOff>
    </xdr:from>
    <xdr:to>
      <xdr:col>50</xdr:col>
      <xdr:colOff>165100</xdr:colOff>
      <xdr:row>36</xdr:row>
      <xdr:rowOff>48768</xdr:rowOff>
    </xdr:to>
    <xdr:sp macro="" textlink="">
      <xdr:nvSpPr>
        <xdr:cNvPr id="313" name="楕円 312"/>
        <xdr:cNvSpPr/>
      </xdr:nvSpPr>
      <xdr:spPr>
        <a:xfrm>
          <a:off x="9588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65295</xdr:rowOff>
    </xdr:from>
    <xdr:ext cx="469744" cy="259045"/>
    <xdr:sp macro="" textlink="">
      <xdr:nvSpPr>
        <xdr:cNvPr id="314" name="テキスト ボックス 313"/>
        <xdr:cNvSpPr txBox="1"/>
      </xdr:nvSpPr>
      <xdr:spPr>
        <a:xfrm>
          <a:off x="9404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98044</xdr:rowOff>
    </xdr:from>
    <xdr:to>
      <xdr:col>46</xdr:col>
      <xdr:colOff>38100</xdr:colOff>
      <xdr:row>36</xdr:row>
      <xdr:rowOff>28194</xdr:rowOff>
    </xdr:to>
    <xdr:sp macro="" textlink="">
      <xdr:nvSpPr>
        <xdr:cNvPr id="315" name="楕円 314"/>
        <xdr:cNvSpPr/>
      </xdr:nvSpPr>
      <xdr:spPr>
        <a:xfrm>
          <a:off x="8699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44721</xdr:rowOff>
    </xdr:from>
    <xdr:ext cx="469744" cy="259045"/>
    <xdr:sp macro="" textlink="">
      <xdr:nvSpPr>
        <xdr:cNvPr id="316" name="テキスト ボックス 315"/>
        <xdr:cNvSpPr txBox="1"/>
      </xdr:nvSpPr>
      <xdr:spPr>
        <a:xfrm>
          <a:off x="8515428"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61468</xdr:rowOff>
    </xdr:from>
    <xdr:to>
      <xdr:col>41</xdr:col>
      <xdr:colOff>101600</xdr:colOff>
      <xdr:row>35</xdr:row>
      <xdr:rowOff>163068</xdr:rowOff>
    </xdr:to>
    <xdr:sp macro="" textlink="">
      <xdr:nvSpPr>
        <xdr:cNvPr id="317" name="楕円 316"/>
        <xdr:cNvSpPr/>
      </xdr:nvSpPr>
      <xdr:spPr>
        <a:xfrm>
          <a:off x="7810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8145</xdr:rowOff>
    </xdr:from>
    <xdr:ext cx="469744" cy="259045"/>
    <xdr:sp macro="" textlink="">
      <xdr:nvSpPr>
        <xdr:cNvPr id="318" name="テキスト ボックス 317"/>
        <xdr:cNvSpPr txBox="1"/>
      </xdr:nvSpPr>
      <xdr:spPr>
        <a:xfrm>
          <a:off x="7626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46381</xdr:rowOff>
    </xdr:from>
    <xdr:to>
      <xdr:col>36</xdr:col>
      <xdr:colOff>165100</xdr:colOff>
      <xdr:row>33</xdr:row>
      <xdr:rowOff>147981</xdr:rowOff>
    </xdr:to>
    <xdr:sp macro="" textlink="">
      <xdr:nvSpPr>
        <xdr:cNvPr id="319" name="楕円 318"/>
        <xdr:cNvSpPr/>
      </xdr:nvSpPr>
      <xdr:spPr>
        <a:xfrm>
          <a:off x="6921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164508</xdr:rowOff>
    </xdr:from>
    <xdr:ext cx="469744" cy="259045"/>
    <xdr:sp macro="" textlink="">
      <xdr:nvSpPr>
        <xdr:cNvPr id="320" name="テキスト ボックス 319"/>
        <xdr:cNvSpPr txBox="1"/>
      </xdr:nvSpPr>
      <xdr:spPr>
        <a:xfrm>
          <a:off x="6737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94528</xdr:rowOff>
    </xdr:from>
    <xdr:to>
      <xdr:col>55</xdr:col>
      <xdr:colOff>0</xdr:colOff>
      <xdr:row>55</xdr:row>
      <xdr:rowOff>166904</xdr:rowOff>
    </xdr:to>
    <xdr:cxnSp macro="">
      <xdr:nvCxnSpPr>
        <xdr:cNvPr id="347" name="直線コネクタ 346"/>
        <xdr:cNvCxnSpPr/>
      </xdr:nvCxnSpPr>
      <xdr:spPr>
        <a:xfrm>
          <a:off x="9639300" y="9524278"/>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94528</xdr:rowOff>
    </xdr:from>
    <xdr:to>
      <xdr:col>50</xdr:col>
      <xdr:colOff>114300</xdr:colOff>
      <xdr:row>56</xdr:row>
      <xdr:rowOff>16987</xdr:rowOff>
    </xdr:to>
    <xdr:cxnSp macro="">
      <xdr:nvCxnSpPr>
        <xdr:cNvPr id="350" name="直線コネクタ 349"/>
        <xdr:cNvCxnSpPr/>
      </xdr:nvCxnSpPr>
      <xdr:spPr>
        <a:xfrm flipV="1">
          <a:off x="8750300" y="9524278"/>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16987</xdr:rowOff>
    </xdr:from>
    <xdr:to>
      <xdr:col>45</xdr:col>
      <xdr:colOff>177800</xdr:colOff>
      <xdr:row>56</xdr:row>
      <xdr:rowOff>33264</xdr:rowOff>
    </xdr:to>
    <xdr:cxnSp macro="">
      <xdr:nvCxnSpPr>
        <xdr:cNvPr id="353" name="直線コネクタ 352"/>
        <xdr:cNvCxnSpPr/>
      </xdr:nvCxnSpPr>
      <xdr:spPr>
        <a:xfrm flipV="1">
          <a:off x="7861300" y="9618187"/>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33264</xdr:rowOff>
    </xdr:from>
    <xdr:to>
      <xdr:col>41</xdr:col>
      <xdr:colOff>50800</xdr:colOff>
      <xdr:row>56</xdr:row>
      <xdr:rowOff>43276</xdr:rowOff>
    </xdr:to>
    <xdr:cxnSp macro="">
      <xdr:nvCxnSpPr>
        <xdr:cNvPr id="356" name="直線コネクタ 355"/>
        <xdr:cNvCxnSpPr/>
      </xdr:nvCxnSpPr>
      <xdr:spPr>
        <a:xfrm flipV="1">
          <a:off x="6972300" y="963446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116104</xdr:rowOff>
    </xdr:from>
    <xdr:to>
      <xdr:col>55</xdr:col>
      <xdr:colOff>50800</xdr:colOff>
      <xdr:row>56</xdr:row>
      <xdr:rowOff>46254</xdr:rowOff>
    </xdr:to>
    <xdr:sp macro="" textlink="">
      <xdr:nvSpPr>
        <xdr:cNvPr id="366" name="楕円 365"/>
        <xdr:cNvSpPr/>
      </xdr:nvSpPr>
      <xdr:spPr>
        <a:xfrm>
          <a:off x="10426700" y="95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138981</xdr:rowOff>
    </xdr:from>
    <xdr:ext cx="534377" cy="259045"/>
    <xdr:sp macro="" textlink="">
      <xdr:nvSpPr>
        <xdr:cNvPr id="367" name="農林水産業費該当値テキスト"/>
        <xdr:cNvSpPr txBox="1"/>
      </xdr:nvSpPr>
      <xdr:spPr>
        <a:xfrm>
          <a:off x="10528300" y="93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43728</xdr:rowOff>
    </xdr:from>
    <xdr:to>
      <xdr:col>50</xdr:col>
      <xdr:colOff>165100</xdr:colOff>
      <xdr:row>55</xdr:row>
      <xdr:rowOff>145328</xdr:rowOff>
    </xdr:to>
    <xdr:sp macro="" textlink="">
      <xdr:nvSpPr>
        <xdr:cNvPr id="368" name="楕円 367"/>
        <xdr:cNvSpPr/>
      </xdr:nvSpPr>
      <xdr:spPr>
        <a:xfrm>
          <a:off x="9588500" y="94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161855</xdr:rowOff>
    </xdr:from>
    <xdr:ext cx="534377" cy="259045"/>
    <xdr:sp macro="" textlink="">
      <xdr:nvSpPr>
        <xdr:cNvPr id="369" name="テキスト ボックス 368"/>
        <xdr:cNvSpPr txBox="1"/>
      </xdr:nvSpPr>
      <xdr:spPr>
        <a:xfrm>
          <a:off x="9372111" y="92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137637</xdr:rowOff>
    </xdr:from>
    <xdr:to>
      <xdr:col>46</xdr:col>
      <xdr:colOff>38100</xdr:colOff>
      <xdr:row>56</xdr:row>
      <xdr:rowOff>67787</xdr:rowOff>
    </xdr:to>
    <xdr:sp macro="" textlink="">
      <xdr:nvSpPr>
        <xdr:cNvPr id="370" name="楕円 369"/>
        <xdr:cNvSpPr/>
      </xdr:nvSpPr>
      <xdr:spPr>
        <a:xfrm>
          <a:off x="8699500" y="95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84314</xdr:rowOff>
    </xdr:from>
    <xdr:ext cx="534377" cy="259045"/>
    <xdr:sp macro="" textlink="">
      <xdr:nvSpPr>
        <xdr:cNvPr id="371" name="テキスト ボックス 370"/>
        <xdr:cNvSpPr txBox="1"/>
      </xdr:nvSpPr>
      <xdr:spPr>
        <a:xfrm>
          <a:off x="8483111" y="93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153914</xdr:rowOff>
    </xdr:from>
    <xdr:to>
      <xdr:col>41</xdr:col>
      <xdr:colOff>101600</xdr:colOff>
      <xdr:row>56</xdr:row>
      <xdr:rowOff>84064</xdr:rowOff>
    </xdr:to>
    <xdr:sp macro="" textlink="">
      <xdr:nvSpPr>
        <xdr:cNvPr id="372" name="楕円 371"/>
        <xdr:cNvSpPr/>
      </xdr:nvSpPr>
      <xdr:spPr>
        <a:xfrm>
          <a:off x="7810500" y="9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100591</xdr:rowOff>
    </xdr:from>
    <xdr:ext cx="469744" cy="259045"/>
    <xdr:sp macro="" textlink="">
      <xdr:nvSpPr>
        <xdr:cNvPr id="373" name="テキスト ボックス 372"/>
        <xdr:cNvSpPr txBox="1"/>
      </xdr:nvSpPr>
      <xdr:spPr>
        <a:xfrm>
          <a:off x="7626428" y="93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163926</xdr:rowOff>
    </xdr:from>
    <xdr:to>
      <xdr:col>36</xdr:col>
      <xdr:colOff>165100</xdr:colOff>
      <xdr:row>56</xdr:row>
      <xdr:rowOff>94076</xdr:rowOff>
    </xdr:to>
    <xdr:sp macro="" textlink="">
      <xdr:nvSpPr>
        <xdr:cNvPr id="374" name="楕円 373"/>
        <xdr:cNvSpPr/>
      </xdr:nvSpPr>
      <xdr:spPr>
        <a:xfrm>
          <a:off x="6921500" y="9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110603</xdr:rowOff>
    </xdr:from>
    <xdr:ext cx="469744" cy="259045"/>
    <xdr:sp macro="" textlink="">
      <xdr:nvSpPr>
        <xdr:cNvPr id="375" name="テキスト ボックス 374"/>
        <xdr:cNvSpPr txBox="1"/>
      </xdr:nvSpPr>
      <xdr:spPr>
        <a:xfrm>
          <a:off x="6737428" y="936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77749</xdr:rowOff>
    </xdr:from>
    <xdr:to>
      <xdr:col>55</xdr:col>
      <xdr:colOff>0</xdr:colOff>
      <xdr:row>76</xdr:row>
      <xdr:rowOff>157417</xdr:rowOff>
    </xdr:to>
    <xdr:cxnSp macro="">
      <xdr:nvCxnSpPr>
        <xdr:cNvPr id="402" name="直線コネクタ 401"/>
        <xdr:cNvCxnSpPr/>
      </xdr:nvCxnSpPr>
      <xdr:spPr>
        <a:xfrm>
          <a:off x="9639300" y="13107949"/>
          <a:ext cx="838200" cy="7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77749</xdr:rowOff>
    </xdr:from>
    <xdr:to>
      <xdr:col>50</xdr:col>
      <xdr:colOff>114300</xdr:colOff>
      <xdr:row>76</xdr:row>
      <xdr:rowOff>133986</xdr:rowOff>
    </xdr:to>
    <xdr:cxnSp macro="">
      <xdr:nvCxnSpPr>
        <xdr:cNvPr id="405" name="直線コネクタ 404"/>
        <xdr:cNvCxnSpPr/>
      </xdr:nvCxnSpPr>
      <xdr:spPr>
        <a:xfrm flipV="1">
          <a:off x="8750300" y="13107949"/>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61976</xdr:rowOff>
    </xdr:from>
    <xdr:to>
      <xdr:col>45</xdr:col>
      <xdr:colOff>177800</xdr:colOff>
      <xdr:row>76</xdr:row>
      <xdr:rowOff>133986</xdr:rowOff>
    </xdr:to>
    <xdr:cxnSp macro="">
      <xdr:nvCxnSpPr>
        <xdr:cNvPr id="408" name="直線コネクタ 407"/>
        <xdr:cNvCxnSpPr/>
      </xdr:nvCxnSpPr>
      <xdr:spPr>
        <a:xfrm>
          <a:off x="7861300" y="13092176"/>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13308</xdr:rowOff>
    </xdr:from>
    <xdr:to>
      <xdr:col>41</xdr:col>
      <xdr:colOff>50800</xdr:colOff>
      <xdr:row>76</xdr:row>
      <xdr:rowOff>61976</xdr:rowOff>
    </xdr:to>
    <xdr:cxnSp macro="">
      <xdr:nvCxnSpPr>
        <xdr:cNvPr id="411" name="直線コネクタ 410"/>
        <xdr:cNvCxnSpPr/>
      </xdr:nvCxnSpPr>
      <xdr:spPr>
        <a:xfrm>
          <a:off x="6972300" y="13043508"/>
          <a:ext cx="889000" cy="4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106617</xdr:rowOff>
    </xdr:from>
    <xdr:to>
      <xdr:col>55</xdr:col>
      <xdr:colOff>50800</xdr:colOff>
      <xdr:row>77</xdr:row>
      <xdr:rowOff>36767</xdr:rowOff>
    </xdr:to>
    <xdr:sp macro="" textlink="">
      <xdr:nvSpPr>
        <xdr:cNvPr id="421" name="楕円 420"/>
        <xdr:cNvSpPr/>
      </xdr:nvSpPr>
      <xdr:spPr>
        <a:xfrm>
          <a:off x="10426700" y="131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129494</xdr:rowOff>
    </xdr:from>
    <xdr:ext cx="534377" cy="259045"/>
    <xdr:sp macro="" textlink="">
      <xdr:nvSpPr>
        <xdr:cNvPr id="422" name="商工費該当値テキスト"/>
        <xdr:cNvSpPr txBox="1"/>
      </xdr:nvSpPr>
      <xdr:spPr>
        <a:xfrm>
          <a:off x="10528300" y="129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26949</xdr:rowOff>
    </xdr:from>
    <xdr:to>
      <xdr:col>50</xdr:col>
      <xdr:colOff>165100</xdr:colOff>
      <xdr:row>76</xdr:row>
      <xdr:rowOff>128549</xdr:rowOff>
    </xdr:to>
    <xdr:sp macro="" textlink="">
      <xdr:nvSpPr>
        <xdr:cNvPr id="423" name="楕円 422"/>
        <xdr:cNvSpPr/>
      </xdr:nvSpPr>
      <xdr:spPr>
        <a:xfrm>
          <a:off x="95885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145077</xdr:rowOff>
    </xdr:from>
    <xdr:ext cx="534377" cy="259045"/>
    <xdr:sp macro="" textlink="">
      <xdr:nvSpPr>
        <xdr:cNvPr id="424" name="テキスト ボックス 423"/>
        <xdr:cNvSpPr txBox="1"/>
      </xdr:nvSpPr>
      <xdr:spPr>
        <a:xfrm>
          <a:off x="9372111" y="1283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83186</xdr:rowOff>
    </xdr:from>
    <xdr:to>
      <xdr:col>46</xdr:col>
      <xdr:colOff>38100</xdr:colOff>
      <xdr:row>77</xdr:row>
      <xdr:rowOff>13336</xdr:rowOff>
    </xdr:to>
    <xdr:sp macro="" textlink="">
      <xdr:nvSpPr>
        <xdr:cNvPr id="425" name="楕円 424"/>
        <xdr:cNvSpPr/>
      </xdr:nvSpPr>
      <xdr:spPr>
        <a:xfrm>
          <a:off x="8699500" y="13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29862</xdr:rowOff>
    </xdr:from>
    <xdr:ext cx="534377" cy="259045"/>
    <xdr:sp macro="" textlink="">
      <xdr:nvSpPr>
        <xdr:cNvPr id="426" name="テキスト ボックス 425"/>
        <xdr:cNvSpPr txBox="1"/>
      </xdr:nvSpPr>
      <xdr:spPr>
        <a:xfrm>
          <a:off x="8483111" y="128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11176</xdr:rowOff>
    </xdr:from>
    <xdr:to>
      <xdr:col>41</xdr:col>
      <xdr:colOff>101600</xdr:colOff>
      <xdr:row>76</xdr:row>
      <xdr:rowOff>112776</xdr:rowOff>
    </xdr:to>
    <xdr:sp macro="" textlink="">
      <xdr:nvSpPr>
        <xdr:cNvPr id="427" name="楕円 426"/>
        <xdr:cNvSpPr/>
      </xdr:nvSpPr>
      <xdr:spPr>
        <a:xfrm>
          <a:off x="7810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129303</xdr:rowOff>
    </xdr:from>
    <xdr:ext cx="534377" cy="259045"/>
    <xdr:sp macro="" textlink="">
      <xdr:nvSpPr>
        <xdr:cNvPr id="428" name="テキスト ボックス 427"/>
        <xdr:cNvSpPr txBox="1"/>
      </xdr:nvSpPr>
      <xdr:spPr>
        <a:xfrm>
          <a:off x="7594111" y="128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133957</xdr:rowOff>
    </xdr:from>
    <xdr:to>
      <xdr:col>36</xdr:col>
      <xdr:colOff>165100</xdr:colOff>
      <xdr:row>76</xdr:row>
      <xdr:rowOff>64108</xdr:rowOff>
    </xdr:to>
    <xdr:sp macro="" textlink="">
      <xdr:nvSpPr>
        <xdr:cNvPr id="429" name="楕円 428"/>
        <xdr:cNvSpPr/>
      </xdr:nvSpPr>
      <xdr:spPr>
        <a:xfrm>
          <a:off x="6921500" y="12992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80634</xdr:rowOff>
    </xdr:from>
    <xdr:ext cx="534377" cy="259045"/>
    <xdr:sp macro="" textlink="">
      <xdr:nvSpPr>
        <xdr:cNvPr id="430" name="テキスト ボックス 429"/>
        <xdr:cNvSpPr txBox="1"/>
      </xdr:nvSpPr>
      <xdr:spPr>
        <a:xfrm>
          <a:off x="6705111" y="127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127699</xdr:rowOff>
    </xdr:from>
    <xdr:to>
      <xdr:col>55</xdr:col>
      <xdr:colOff>0</xdr:colOff>
      <xdr:row>98</xdr:row>
      <xdr:rowOff>2006</xdr:rowOff>
    </xdr:to>
    <xdr:cxnSp macro="">
      <xdr:nvCxnSpPr>
        <xdr:cNvPr id="460" name="直線コネクタ 459"/>
        <xdr:cNvCxnSpPr/>
      </xdr:nvCxnSpPr>
      <xdr:spPr>
        <a:xfrm>
          <a:off x="9639300" y="16758349"/>
          <a:ext cx="8382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127699</xdr:rowOff>
    </xdr:from>
    <xdr:to>
      <xdr:col>50</xdr:col>
      <xdr:colOff>114300</xdr:colOff>
      <xdr:row>97</xdr:row>
      <xdr:rowOff>151054</xdr:rowOff>
    </xdr:to>
    <xdr:cxnSp macro="">
      <xdr:nvCxnSpPr>
        <xdr:cNvPr id="463" name="直線コネクタ 462"/>
        <xdr:cNvCxnSpPr/>
      </xdr:nvCxnSpPr>
      <xdr:spPr>
        <a:xfrm flipV="1">
          <a:off x="8750300" y="16758349"/>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167266</xdr:rowOff>
    </xdr:from>
    <xdr:to>
      <xdr:col>45</xdr:col>
      <xdr:colOff>177800</xdr:colOff>
      <xdr:row>97</xdr:row>
      <xdr:rowOff>151054</xdr:rowOff>
    </xdr:to>
    <xdr:cxnSp macro="">
      <xdr:nvCxnSpPr>
        <xdr:cNvPr id="466" name="直線コネクタ 465"/>
        <xdr:cNvCxnSpPr/>
      </xdr:nvCxnSpPr>
      <xdr:spPr>
        <a:xfrm>
          <a:off x="7861300" y="16626466"/>
          <a:ext cx="889000" cy="15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150825</xdr:rowOff>
    </xdr:from>
    <xdr:to>
      <xdr:col>41</xdr:col>
      <xdr:colOff>50800</xdr:colOff>
      <xdr:row>96</xdr:row>
      <xdr:rowOff>167266</xdr:rowOff>
    </xdr:to>
    <xdr:cxnSp macro="">
      <xdr:nvCxnSpPr>
        <xdr:cNvPr id="469" name="直線コネクタ 468"/>
        <xdr:cNvCxnSpPr/>
      </xdr:nvCxnSpPr>
      <xdr:spPr>
        <a:xfrm>
          <a:off x="6972300" y="16610025"/>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122656</xdr:rowOff>
    </xdr:from>
    <xdr:to>
      <xdr:col>55</xdr:col>
      <xdr:colOff>50800</xdr:colOff>
      <xdr:row>98</xdr:row>
      <xdr:rowOff>52806</xdr:rowOff>
    </xdr:to>
    <xdr:sp macro="" textlink="">
      <xdr:nvSpPr>
        <xdr:cNvPr id="479" name="楕円 478"/>
        <xdr:cNvSpPr/>
      </xdr:nvSpPr>
      <xdr:spPr>
        <a:xfrm>
          <a:off x="10426700" y="167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37583</xdr:rowOff>
    </xdr:from>
    <xdr:ext cx="534377" cy="259045"/>
    <xdr:sp macro="" textlink="">
      <xdr:nvSpPr>
        <xdr:cNvPr id="480" name="土木費該当値テキスト"/>
        <xdr:cNvSpPr txBox="1"/>
      </xdr:nvSpPr>
      <xdr:spPr>
        <a:xfrm>
          <a:off x="10528300" y="166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76899</xdr:rowOff>
    </xdr:from>
    <xdr:to>
      <xdr:col>50</xdr:col>
      <xdr:colOff>165100</xdr:colOff>
      <xdr:row>98</xdr:row>
      <xdr:rowOff>7049</xdr:rowOff>
    </xdr:to>
    <xdr:sp macro="" textlink="">
      <xdr:nvSpPr>
        <xdr:cNvPr id="481" name="楕円 480"/>
        <xdr:cNvSpPr/>
      </xdr:nvSpPr>
      <xdr:spPr>
        <a:xfrm>
          <a:off x="9588500" y="167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169626</xdr:rowOff>
    </xdr:from>
    <xdr:ext cx="534377" cy="259045"/>
    <xdr:sp macro="" textlink="">
      <xdr:nvSpPr>
        <xdr:cNvPr id="482" name="テキスト ボックス 481"/>
        <xdr:cNvSpPr txBox="1"/>
      </xdr:nvSpPr>
      <xdr:spPr>
        <a:xfrm>
          <a:off x="9372111" y="168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100254</xdr:rowOff>
    </xdr:from>
    <xdr:to>
      <xdr:col>46</xdr:col>
      <xdr:colOff>38100</xdr:colOff>
      <xdr:row>98</xdr:row>
      <xdr:rowOff>30404</xdr:rowOff>
    </xdr:to>
    <xdr:sp macro="" textlink="">
      <xdr:nvSpPr>
        <xdr:cNvPr id="483" name="楕円 482"/>
        <xdr:cNvSpPr/>
      </xdr:nvSpPr>
      <xdr:spPr>
        <a:xfrm>
          <a:off x="86995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21531</xdr:rowOff>
    </xdr:from>
    <xdr:ext cx="534377" cy="259045"/>
    <xdr:sp macro="" textlink="">
      <xdr:nvSpPr>
        <xdr:cNvPr id="484" name="テキスト ボックス 483"/>
        <xdr:cNvSpPr txBox="1"/>
      </xdr:nvSpPr>
      <xdr:spPr>
        <a:xfrm>
          <a:off x="8483111"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116466</xdr:rowOff>
    </xdr:from>
    <xdr:to>
      <xdr:col>41</xdr:col>
      <xdr:colOff>101600</xdr:colOff>
      <xdr:row>97</xdr:row>
      <xdr:rowOff>46616</xdr:rowOff>
    </xdr:to>
    <xdr:sp macro="" textlink="">
      <xdr:nvSpPr>
        <xdr:cNvPr id="485" name="楕円 484"/>
        <xdr:cNvSpPr/>
      </xdr:nvSpPr>
      <xdr:spPr>
        <a:xfrm>
          <a:off x="7810500" y="165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37743</xdr:rowOff>
    </xdr:from>
    <xdr:ext cx="534377" cy="259045"/>
    <xdr:sp macro="" textlink="">
      <xdr:nvSpPr>
        <xdr:cNvPr id="486" name="テキスト ボックス 485"/>
        <xdr:cNvSpPr txBox="1"/>
      </xdr:nvSpPr>
      <xdr:spPr>
        <a:xfrm>
          <a:off x="7594111" y="166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100025</xdr:rowOff>
    </xdr:from>
    <xdr:to>
      <xdr:col>36</xdr:col>
      <xdr:colOff>165100</xdr:colOff>
      <xdr:row>97</xdr:row>
      <xdr:rowOff>30175</xdr:rowOff>
    </xdr:to>
    <xdr:sp macro="" textlink="">
      <xdr:nvSpPr>
        <xdr:cNvPr id="487" name="楕円 486"/>
        <xdr:cNvSpPr/>
      </xdr:nvSpPr>
      <xdr:spPr>
        <a:xfrm>
          <a:off x="6921500" y="165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21302</xdr:rowOff>
    </xdr:from>
    <xdr:ext cx="534377" cy="259045"/>
    <xdr:sp macro="" textlink="">
      <xdr:nvSpPr>
        <xdr:cNvPr id="488" name="テキスト ボックス 487"/>
        <xdr:cNvSpPr txBox="1"/>
      </xdr:nvSpPr>
      <xdr:spPr>
        <a:xfrm>
          <a:off x="6705111" y="166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30081</xdr:rowOff>
    </xdr:from>
    <xdr:to>
      <xdr:col>85</xdr:col>
      <xdr:colOff>127000</xdr:colOff>
      <xdr:row>38</xdr:row>
      <xdr:rowOff>93327</xdr:rowOff>
    </xdr:to>
    <xdr:cxnSp macro="">
      <xdr:nvCxnSpPr>
        <xdr:cNvPr id="520" name="直線コネクタ 519"/>
        <xdr:cNvCxnSpPr/>
      </xdr:nvCxnSpPr>
      <xdr:spPr>
        <a:xfrm flipV="1">
          <a:off x="15481300" y="6545181"/>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64480</xdr:rowOff>
    </xdr:from>
    <xdr:to>
      <xdr:col>81</xdr:col>
      <xdr:colOff>50800</xdr:colOff>
      <xdr:row>38</xdr:row>
      <xdr:rowOff>93327</xdr:rowOff>
    </xdr:to>
    <xdr:cxnSp macro="">
      <xdr:nvCxnSpPr>
        <xdr:cNvPr id="523" name="直線コネクタ 522"/>
        <xdr:cNvCxnSpPr/>
      </xdr:nvCxnSpPr>
      <xdr:spPr>
        <a:xfrm>
          <a:off x="14592300" y="6579580"/>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64480</xdr:rowOff>
    </xdr:from>
    <xdr:to>
      <xdr:col>76</xdr:col>
      <xdr:colOff>114300</xdr:colOff>
      <xdr:row>39</xdr:row>
      <xdr:rowOff>19848</xdr:rowOff>
    </xdr:to>
    <xdr:cxnSp macro="">
      <xdr:nvCxnSpPr>
        <xdr:cNvPr id="526" name="直線コネクタ 525"/>
        <xdr:cNvCxnSpPr/>
      </xdr:nvCxnSpPr>
      <xdr:spPr>
        <a:xfrm flipV="1">
          <a:off x="13703300" y="6579580"/>
          <a:ext cx="889000" cy="1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19848</xdr:rowOff>
    </xdr:from>
    <xdr:to>
      <xdr:col>71</xdr:col>
      <xdr:colOff>177800</xdr:colOff>
      <xdr:row>39</xdr:row>
      <xdr:rowOff>23985</xdr:rowOff>
    </xdr:to>
    <xdr:cxnSp macro="">
      <xdr:nvCxnSpPr>
        <xdr:cNvPr id="529" name="直線コネクタ 528"/>
        <xdr:cNvCxnSpPr/>
      </xdr:nvCxnSpPr>
      <xdr:spPr>
        <a:xfrm flipV="1">
          <a:off x="12814300" y="6706398"/>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150731</xdr:rowOff>
    </xdr:from>
    <xdr:to>
      <xdr:col>85</xdr:col>
      <xdr:colOff>177800</xdr:colOff>
      <xdr:row>38</xdr:row>
      <xdr:rowOff>80880</xdr:rowOff>
    </xdr:to>
    <xdr:sp macro="" textlink="">
      <xdr:nvSpPr>
        <xdr:cNvPr id="539" name="楕円 538"/>
        <xdr:cNvSpPr/>
      </xdr:nvSpPr>
      <xdr:spPr>
        <a:xfrm>
          <a:off x="16268700" y="6494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129158</xdr:rowOff>
    </xdr:from>
    <xdr:ext cx="534377" cy="259045"/>
    <xdr:sp macro="" textlink="">
      <xdr:nvSpPr>
        <xdr:cNvPr id="540" name="消防費該当値テキスト"/>
        <xdr:cNvSpPr txBox="1"/>
      </xdr:nvSpPr>
      <xdr:spPr>
        <a:xfrm>
          <a:off x="16370300" y="64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42527</xdr:rowOff>
    </xdr:from>
    <xdr:to>
      <xdr:col>81</xdr:col>
      <xdr:colOff>101600</xdr:colOff>
      <xdr:row>38</xdr:row>
      <xdr:rowOff>144127</xdr:rowOff>
    </xdr:to>
    <xdr:sp macro="" textlink="">
      <xdr:nvSpPr>
        <xdr:cNvPr id="541" name="楕円 540"/>
        <xdr:cNvSpPr/>
      </xdr:nvSpPr>
      <xdr:spPr>
        <a:xfrm>
          <a:off x="15430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135254</xdr:rowOff>
    </xdr:from>
    <xdr:ext cx="534377" cy="259045"/>
    <xdr:sp macro="" textlink="">
      <xdr:nvSpPr>
        <xdr:cNvPr id="542" name="テキスト ボックス 541"/>
        <xdr:cNvSpPr txBox="1"/>
      </xdr:nvSpPr>
      <xdr:spPr>
        <a:xfrm>
          <a:off x="15214111" y="66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13680</xdr:rowOff>
    </xdr:from>
    <xdr:to>
      <xdr:col>76</xdr:col>
      <xdr:colOff>165100</xdr:colOff>
      <xdr:row>38</xdr:row>
      <xdr:rowOff>115280</xdr:rowOff>
    </xdr:to>
    <xdr:sp macro="" textlink="">
      <xdr:nvSpPr>
        <xdr:cNvPr id="543" name="楕円 542"/>
        <xdr:cNvSpPr/>
      </xdr:nvSpPr>
      <xdr:spPr>
        <a:xfrm>
          <a:off x="14541500" y="6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106407</xdr:rowOff>
    </xdr:from>
    <xdr:ext cx="534377" cy="259045"/>
    <xdr:sp macro="" textlink="">
      <xdr:nvSpPr>
        <xdr:cNvPr id="544" name="テキスト ボックス 543"/>
        <xdr:cNvSpPr txBox="1"/>
      </xdr:nvSpPr>
      <xdr:spPr>
        <a:xfrm>
          <a:off x="14325111" y="66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140498</xdr:rowOff>
    </xdr:from>
    <xdr:to>
      <xdr:col>72</xdr:col>
      <xdr:colOff>38100</xdr:colOff>
      <xdr:row>39</xdr:row>
      <xdr:rowOff>70648</xdr:rowOff>
    </xdr:to>
    <xdr:sp macro="" textlink="">
      <xdr:nvSpPr>
        <xdr:cNvPr id="545" name="楕円 544"/>
        <xdr:cNvSpPr/>
      </xdr:nvSpPr>
      <xdr:spPr>
        <a:xfrm>
          <a:off x="13652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61775</xdr:rowOff>
    </xdr:from>
    <xdr:ext cx="469744" cy="259045"/>
    <xdr:sp macro="" textlink="">
      <xdr:nvSpPr>
        <xdr:cNvPr id="546" name="テキスト ボックス 545"/>
        <xdr:cNvSpPr txBox="1"/>
      </xdr:nvSpPr>
      <xdr:spPr>
        <a:xfrm>
          <a:off x="13468428" y="67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144635</xdr:rowOff>
    </xdr:from>
    <xdr:to>
      <xdr:col>67</xdr:col>
      <xdr:colOff>101600</xdr:colOff>
      <xdr:row>39</xdr:row>
      <xdr:rowOff>74785</xdr:rowOff>
    </xdr:to>
    <xdr:sp macro="" textlink="">
      <xdr:nvSpPr>
        <xdr:cNvPr id="547" name="楕円 546"/>
        <xdr:cNvSpPr/>
      </xdr:nvSpPr>
      <xdr:spPr>
        <a:xfrm>
          <a:off x="12763500" y="66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65912</xdr:rowOff>
    </xdr:from>
    <xdr:ext cx="469744" cy="259045"/>
    <xdr:sp macro="" textlink="">
      <xdr:nvSpPr>
        <xdr:cNvPr id="548" name="テキスト ボックス 547"/>
        <xdr:cNvSpPr txBox="1"/>
      </xdr:nvSpPr>
      <xdr:spPr>
        <a:xfrm>
          <a:off x="12579428" y="67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109525</xdr:rowOff>
    </xdr:from>
    <xdr:to>
      <xdr:col>85</xdr:col>
      <xdr:colOff>127000</xdr:colOff>
      <xdr:row>54</xdr:row>
      <xdr:rowOff>19555</xdr:rowOff>
    </xdr:to>
    <xdr:cxnSp macro="">
      <xdr:nvCxnSpPr>
        <xdr:cNvPr id="580" name="直線コネクタ 579"/>
        <xdr:cNvCxnSpPr/>
      </xdr:nvCxnSpPr>
      <xdr:spPr>
        <a:xfrm>
          <a:off x="15481300" y="9196375"/>
          <a:ext cx="8382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109525</xdr:rowOff>
    </xdr:from>
    <xdr:to>
      <xdr:col>81</xdr:col>
      <xdr:colOff>50800</xdr:colOff>
      <xdr:row>54</xdr:row>
      <xdr:rowOff>38659</xdr:rowOff>
    </xdr:to>
    <xdr:cxnSp macro="">
      <xdr:nvCxnSpPr>
        <xdr:cNvPr id="583" name="直線コネクタ 582"/>
        <xdr:cNvCxnSpPr/>
      </xdr:nvCxnSpPr>
      <xdr:spPr>
        <a:xfrm flipV="1">
          <a:off x="14592300" y="9196375"/>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7700</xdr:rowOff>
    </xdr:from>
    <xdr:to>
      <xdr:col>76</xdr:col>
      <xdr:colOff>114300</xdr:colOff>
      <xdr:row>54</xdr:row>
      <xdr:rowOff>38659</xdr:rowOff>
    </xdr:to>
    <xdr:cxnSp macro="">
      <xdr:nvCxnSpPr>
        <xdr:cNvPr id="586" name="直線コネクタ 585"/>
        <xdr:cNvCxnSpPr/>
      </xdr:nvCxnSpPr>
      <xdr:spPr>
        <a:xfrm>
          <a:off x="13703300" y="8580200"/>
          <a:ext cx="889000" cy="7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7700</xdr:rowOff>
    </xdr:from>
    <xdr:to>
      <xdr:col>71</xdr:col>
      <xdr:colOff>177800</xdr:colOff>
      <xdr:row>50</xdr:row>
      <xdr:rowOff>82746</xdr:rowOff>
    </xdr:to>
    <xdr:cxnSp macro="">
      <xdr:nvCxnSpPr>
        <xdr:cNvPr id="589" name="直線コネクタ 588"/>
        <xdr:cNvCxnSpPr/>
      </xdr:nvCxnSpPr>
      <xdr:spPr>
        <a:xfrm flipV="1">
          <a:off x="12814300" y="8580200"/>
          <a:ext cx="889000" cy="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140205</xdr:rowOff>
    </xdr:from>
    <xdr:to>
      <xdr:col>85</xdr:col>
      <xdr:colOff>177800</xdr:colOff>
      <xdr:row>54</xdr:row>
      <xdr:rowOff>70355</xdr:rowOff>
    </xdr:to>
    <xdr:sp macro="" textlink="">
      <xdr:nvSpPr>
        <xdr:cNvPr id="599" name="楕円 598"/>
        <xdr:cNvSpPr/>
      </xdr:nvSpPr>
      <xdr:spPr>
        <a:xfrm>
          <a:off x="16268700" y="92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163082</xdr:rowOff>
    </xdr:from>
    <xdr:ext cx="534377" cy="259045"/>
    <xdr:sp macro="" textlink="">
      <xdr:nvSpPr>
        <xdr:cNvPr id="600" name="教育費該当値テキスト"/>
        <xdr:cNvSpPr txBox="1"/>
      </xdr:nvSpPr>
      <xdr:spPr>
        <a:xfrm>
          <a:off x="16370300" y="90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58725</xdr:rowOff>
    </xdr:from>
    <xdr:to>
      <xdr:col>81</xdr:col>
      <xdr:colOff>101600</xdr:colOff>
      <xdr:row>53</xdr:row>
      <xdr:rowOff>160325</xdr:rowOff>
    </xdr:to>
    <xdr:sp macro="" textlink="">
      <xdr:nvSpPr>
        <xdr:cNvPr id="601" name="楕円 600"/>
        <xdr:cNvSpPr/>
      </xdr:nvSpPr>
      <xdr:spPr>
        <a:xfrm>
          <a:off x="15430500" y="91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5402</xdr:rowOff>
    </xdr:from>
    <xdr:ext cx="534377" cy="259045"/>
    <xdr:sp macro="" textlink="">
      <xdr:nvSpPr>
        <xdr:cNvPr id="602" name="テキスト ボックス 601"/>
        <xdr:cNvSpPr txBox="1"/>
      </xdr:nvSpPr>
      <xdr:spPr>
        <a:xfrm>
          <a:off x="15214111" y="89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159309</xdr:rowOff>
    </xdr:from>
    <xdr:to>
      <xdr:col>76</xdr:col>
      <xdr:colOff>165100</xdr:colOff>
      <xdr:row>54</xdr:row>
      <xdr:rowOff>89459</xdr:rowOff>
    </xdr:to>
    <xdr:sp macro="" textlink="">
      <xdr:nvSpPr>
        <xdr:cNvPr id="603" name="楕円 602"/>
        <xdr:cNvSpPr/>
      </xdr:nvSpPr>
      <xdr:spPr>
        <a:xfrm>
          <a:off x="14541500" y="92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105986</xdr:rowOff>
    </xdr:from>
    <xdr:ext cx="534377" cy="259045"/>
    <xdr:sp macro="" textlink="">
      <xdr:nvSpPr>
        <xdr:cNvPr id="604" name="テキスト ボックス 603"/>
        <xdr:cNvSpPr txBox="1"/>
      </xdr:nvSpPr>
      <xdr:spPr>
        <a:xfrm>
          <a:off x="14325111" y="902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128350</xdr:rowOff>
    </xdr:from>
    <xdr:to>
      <xdr:col>72</xdr:col>
      <xdr:colOff>38100</xdr:colOff>
      <xdr:row>50</xdr:row>
      <xdr:rowOff>58500</xdr:rowOff>
    </xdr:to>
    <xdr:sp macro="" textlink="">
      <xdr:nvSpPr>
        <xdr:cNvPr id="605" name="楕円 604"/>
        <xdr:cNvSpPr/>
      </xdr:nvSpPr>
      <xdr:spPr>
        <a:xfrm>
          <a:off x="13652500" y="8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75027</xdr:rowOff>
    </xdr:from>
    <xdr:ext cx="534377" cy="259045"/>
    <xdr:sp macro="" textlink="">
      <xdr:nvSpPr>
        <xdr:cNvPr id="606" name="テキスト ボックス 605"/>
        <xdr:cNvSpPr txBox="1"/>
      </xdr:nvSpPr>
      <xdr:spPr>
        <a:xfrm>
          <a:off x="13436111" y="83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31946</xdr:rowOff>
    </xdr:from>
    <xdr:to>
      <xdr:col>67</xdr:col>
      <xdr:colOff>101600</xdr:colOff>
      <xdr:row>50</xdr:row>
      <xdr:rowOff>133546</xdr:rowOff>
    </xdr:to>
    <xdr:sp macro="" textlink="">
      <xdr:nvSpPr>
        <xdr:cNvPr id="607" name="楕円 606"/>
        <xdr:cNvSpPr/>
      </xdr:nvSpPr>
      <xdr:spPr>
        <a:xfrm>
          <a:off x="12763500" y="86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150073</xdr:rowOff>
    </xdr:from>
    <xdr:ext cx="534377" cy="259045"/>
    <xdr:sp macro="" textlink="">
      <xdr:nvSpPr>
        <xdr:cNvPr id="608" name="テキスト ボックス 607"/>
        <xdr:cNvSpPr txBox="1"/>
      </xdr:nvSpPr>
      <xdr:spPr>
        <a:xfrm>
          <a:off x="12547111" y="83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111277</xdr:rowOff>
    </xdr:from>
    <xdr:to>
      <xdr:col>85</xdr:col>
      <xdr:colOff>127000</xdr:colOff>
      <xdr:row>79</xdr:row>
      <xdr:rowOff>25095</xdr:rowOff>
    </xdr:to>
    <xdr:cxnSp macro="">
      <xdr:nvCxnSpPr>
        <xdr:cNvPr id="637" name="直線コネクタ 636"/>
        <xdr:cNvCxnSpPr/>
      </xdr:nvCxnSpPr>
      <xdr:spPr>
        <a:xfrm flipV="1">
          <a:off x="15481300" y="13484377"/>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38"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25095</xdr:rowOff>
    </xdr:from>
    <xdr:to>
      <xdr:col>81</xdr:col>
      <xdr:colOff>50800</xdr:colOff>
      <xdr:row>79</xdr:row>
      <xdr:rowOff>38849</xdr:rowOff>
    </xdr:to>
    <xdr:cxnSp macro="">
      <xdr:nvCxnSpPr>
        <xdr:cNvPr id="640" name="直線コネクタ 639"/>
        <xdr:cNvCxnSpPr/>
      </xdr:nvCxnSpPr>
      <xdr:spPr>
        <a:xfrm flipV="1">
          <a:off x="14592300" y="1356964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38849</xdr:rowOff>
    </xdr:from>
    <xdr:to>
      <xdr:col>76</xdr:col>
      <xdr:colOff>114300</xdr:colOff>
      <xdr:row>79</xdr:row>
      <xdr:rowOff>40563</xdr:rowOff>
    </xdr:to>
    <xdr:cxnSp macro="">
      <xdr:nvCxnSpPr>
        <xdr:cNvPr id="643" name="直線コネクタ 642"/>
        <xdr:cNvCxnSpPr/>
      </xdr:nvCxnSpPr>
      <xdr:spPr>
        <a:xfrm flipV="1">
          <a:off x="13703300" y="1358339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40563</xdr:rowOff>
    </xdr:from>
    <xdr:to>
      <xdr:col>71</xdr:col>
      <xdr:colOff>177800</xdr:colOff>
      <xdr:row>79</xdr:row>
      <xdr:rowOff>43498</xdr:rowOff>
    </xdr:to>
    <xdr:cxnSp macro="">
      <xdr:nvCxnSpPr>
        <xdr:cNvPr id="646" name="直線コネクタ 645"/>
        <xdr:cNvCxnSpPr/>
      </xdr:nvCxnSpPr>
      <xdr:spPr>
        <a:xfrm flipV="1">
          <a:off x="12814300" y="13585113"/>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60477</xdr:rowOff>
    </xdr:from>
    <xdr:to>
      <xdr:col>85</xdr:col>
      <xdr:colOff>177800</xdr:colOff>
      <xdr:row>78</xdr:row>
      <xdr:rowOff>162077</xdr:rowOff>
    </xdr:to>
    <xdr:sp macro="" textlink="">
      <xdr:nvSpPr>
        <xdr:cNvPr id="656" name="楕円 655"/>
        <xdr:cNvSpPr/>
      </xdr:nvSpPr>
      <xdr:spPr>
        <a:xfrm>
          <a:off x="16268700" y="134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19854</xdr:rowOff>
    </xdr:from>
    <xdr:ext cx="469744" cy="259045"/>
    <xdr:sp macro="" textlink="">
      <xdr:nvSpPr>
        <xdr:cNvPr id="657" name="災害復旧費該当値テキスト"/>
        <xdr:cNvSpPr txBox="1"/>
      </xdr:nvSpPr>
      <xdr:spPr>
        <a:xfrm>
          <a:off x="16370300" y="132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145745</xdr:rowOff>
    </xdr:from>
    <xdr:to>
      <xdr:col>81</xdr:col>
      <xdr:colOff>101600</xdr:colOff>
      <xdr:row>79</xdr:row>
      <xdr:rowOff>75895</xdr:rowOff>
    </xdr:to>
    <xdr:sp macro="" textlink="">
      <xdr:nvSpPr>
        <xdr:cNvPr id="658" name="楕円 657"/>
        <xdr:cNvSpPr/>
      </xdr:nvSpPr>
      <xdr:spPr>
        <a:xfrm>
          <a:off x="15430500" y="1351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67022</xdr:rowOff>
    </xdr:from>
    <xdr:ext cx="378565" cy="259045"/>
    <xdr:sp macro="" textlink="">
      <xdr:nvSpPr>
        <xdr:cNvPr id="659" name="テキスト ボックス 658"/>
        <xdr:cNvSpPr txBox="1"/>
      </xdr:nvSpPr>
      <xdr:spPr>
        <a:xfrm>
          <a:off x="15292017" y="1361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159499</xdr:rowOff>
    </xdr:from>
    <xdr:to>
      <xdr:col>76</xdr:col>
      <xdr:colOff>165100</xdr:colOff>
      <xdr:row>79</xdr:row>
      <xdr:rowOff>89649</xdr:rowOff>
    </xdr:to>
    <xdr:sp macro="" textlink="">
      <xdr:nvSpPr>
        <xdr:cNvPr id="660" name="楕円 659"/>
        <xdr:cNvSpPr/>
      </xdr:nvSpPr>
      <xdr:spPr>
        <a:xfrm>
          <a:off x="14541500" y="135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80776</xdr:rowOff>
    </xdr:from>
    <xdr:ext cx="378565" cy="259045"/>
    <xdr:sp macro="" textlink="">
      <xdr:nvSpPr>
        <xdr:cNvPr id="661" name="テキスト ボックス 660"/>
        <xdr:cNvSpPr txBox="1"/>
      </xdr:nvSpPr>
      <xdr:spPr>
        <a:xfrm>
          <a:off x="14403017" y="136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161213</xdr:rowOff>
    </xdr:from>
    <xdr:to>
      <xdr:col>72</xdr:col>
      <xdr:colOff>38100</xdr:colOff>
      <xdr:row>79</xdr:row>
      <xdr:rowOff>91363</xdr:rowOff>
    </xdr:to>
    <xdr:sp macro="" textlink="">
      <xdr:nvSpPr>
        <xdr:cNvPr id="662" name="楕円 661"/>
        <xdr:cNvSpPr/>
      </xdr:nvSpPr>
      <xdr:spPr>
        <a:xfrm>
          <a:off x="13652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82490</xdr:rowOff>
    </xdr:from>
    <xdr:ext cx="378565" cy="259045"/>
    <xdr:sp macro="" textlink="">
      <xdr:nvSpPr>
        <xdr:cNvPr id="663" name="テキスト ボックス 662"/>
        <xdr:cNvSpPr txBox="1"/>
      </xdr:nvSpPr>
      <xdr:spPr>
        <a:xfrm>
          <a:off x="13514017" y="136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164148</xdr:rowOff>
    </xdr:from>
    <xdr:to>
      <xdr:col>67</xdr:col>
      <xdr:colOff>101600</xdr:colOff>
      <xdr:row>79</xdr:row>
      <xdr:rowOff>94298</xdr:rowOff>
    </xdr:to>
    <xdr:sp macro="" textlink="">
      <xdr:nvSpPr>
        <xdr:cNvPr id="664" name="楕円 663"/>
        <xdr:cNvSpPr/>
      </xdr:nvSpPr>
      <xdr:spPr>
        <a:xfrm>
          <a:off x="12763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85425</xdr:rowOff>
    </xdr:from>
    <xdr:ext cx="313932" cy="259045"/>
    <xdr:sp macro="" textlink="">
      <xdr:nvSpPr>
        <xdr:cNvPr id="665" name="テキスト ボックス 664"/>
        <xdr:cNvSpPr txBox="1"/>
      </xdr:nvSpPr>
      <xdr:spPr>
        <a:xfrm>
          <a:off x="12657333" y="13629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83522</xdr:rowOff>
    </xdr:from>
    <xdr:to>
      <xdr:col>85</xdr:col>
      <xdr:colOff>127000</xdr:colOff>
      <xdr:row>94</xdr:row>
      <xdr:rowOff>94438</xdr:rowOff>
    </xdr:to>
    <xdr:cxnSp macro="">
      <xdr:nvCxnSpPr>
        <xdr:cNvPr id="691" name="直線コネクタ 690"/>
        <xdr:cNvCxnSpPr/>
      </xdr:nvCxnSpPr>
      <xdr:spPr>
        <a:xfrm flipV="1">
          <a:off x="15481300" y="16199822"/>
          <a:ext cx="8382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77149</xdr:rowOff>
    </xdr:from>
    <xdr:to>
      <xdr:col>81</xdr:col>
      <xdr:colOff>50800</xdr:colOff>
      <xdr:row>94</xdr:row>
      <xdr:rowOff>94438</xdr:rowOff>
    </xdr:to>
    <xdr:cxnSp macro="">
      <xdr:nvCxnSpPr>
        <xdr:cNvPr id="694" name="直線コネクタ 693"/>
        <xdr:cNvCxnSpPr/>
      </xdr:nvCxnSpPr>
      <xdr:spPr>
        <a:xfrm>
          <a:off x="14592300" y="16193449"/>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77149</xdr:rowOff>
    </xdr:from>
    <xdr:to>
      <xdr:col>76</xdr:col>
      <xdr:colOff>114300</xdr:colOff>
      <xdr:row>94</xdr:row>
      <xdr:rowOff>139528</xdr:rowOff>
    </xdr:to>
    <xdr:cxnSp macro="">
      <xdr:nvCxnSpPr>
        <xdr:cNvPr id="697" name="直線コネクタ 696"/>
        <xdr:cNvCxnSpPr/>
      </xdr:nvCxnSpPr>
      <xdr:spPr>
        <a:xfrm flipV="1">
          <a:off x="13703300" y="16193449"/>
          <a:ext cx="889000" cy="6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74492</xdr:rowOff>
    </xdr:from>
    <xdr:to>
      <xdr:col>71</xdr:col>
      <xdr:colOff>177800</xdr:colOff>
      <xdr:row>94</xdr:row>
      <xdr:rowOff>139528</xdr:rowOff>
    </xdr:to>
    <xdr:cxnSp macro="">
      <xdr:nvCxnSpPr>
        <xdr:cNvPr id="700" name="直線コネクタ 699"/>
        <xdr:cNvCxnSpPr/>
      </xdr:nvCxnSpPr>
      <xdr:spPr>
        <a:xfrm>
          <a:off x="12814300" y="16190792"/>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32722</xdr:rowOff>
    </xdr:from>
    <xdr:to>
      <xdr:col>85</xdr:col>
      <xdr:colOff>177800</xdr:colOff>
      <xdr:row>94</xdr:row>
      <xdr:rowOff>134322</xdr:rowOff>
    </xdr:to>
    <xdr:sp macro="" textlink="">
      <xdr:nvSpPr>
        <xdr:cNvPr id="710" name="楕円 709"/>
        <xdr:cNvSpPr/>
      </xdr:nvSpPr>
      <xdr:spPr>
        <a:xfrm>
          <a:off x="16268700" y="1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55599</xdr:rowOff>
    </xdr:from>
    <xdr:ext cx="534377" cy="259045"/>
    <xdr:sp macro="" textlink="">
      <xdr:nvSpPr>
        <xdr:cNvPr id="711" name="公債費該当値テキスト"/>
        <xdr:cNvSpPr txBox="1"/>
      </xdr:nvSpPr>
      <xdr:spPr>
        <a:xfrm>
          <a:off x="16370300" y="1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43638</xdr:rowOff>
    </xdr:from>
    <xdr:to>
      <xdr:col>81</xdr:col>
      <xdr:colOff>101600</xdr:colOff>
      <xdr:row>94</xdr:row>
      <xdr:rowOff>145238</xdr:rowOff>
    </xdr:to>
    <xdr:sp macro="" textlink="">
      <xdr:nvSpPr>
        <xdr:cNvPr id="712" name="楕円 711"/>
        <xdr:cNvSpPr/>
      </xdr:nvSpPr>
      <xdr:spPr>
        <a:xfrm>
          <a:off x="15430500" y="16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161765</xdr:rowOff>
    </xdr:from>
    <xdr:ext cx="534377" cy="259045"/>
    <xdr:sp macro="" textlink="">
      <xdr:nvSpPr>
        <xdr:cNvPr id="713" name="テキスト ボックス 712"/>
        <xdr:cNvSpPr txBox="1"/>
      </xdr:nvSpPr>
      <xdr:spPr>
        <a:xfrm>
          <a:off x="15214111" y="159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26349</xdr:rowOff>
    </xdr:from>
    <xdr:to>
      <xdr:col>76</xdr:col>
      <xdr:colOff>165100</xdr:colOff>
      <xdr:row>94</xdr:row>
      <xdr:rowOff>127949</xdr:rowOff>
    </xdr:to>
    <xdr:sp macro="" textlink="">
      <xdr:nvSpPr>
        <xdr:cNvPr id="714" name="楕円 713"/>
        <xdr:cNvSpPr/>
      </xdr:nvSpPr>
      <xdr:spPr>
        <a:xfrm>
          <a:off x="14541500" y="161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144476</xdr:rowOff>
    </xdr:from>
    <xdr:ext cx="534377" cy="259045"/>
    <xdr:sp macro="" textlink="">
      <xdr:nvSpPr>
        <xdr:cNvPr id="715" name="テキスト ボックス 714"/>
        <xdr:cNvSpPr txBox="1"/>
      </xdr:nvSpPr>
      <xdr:spPr>
        <a:xfrm>
          <a:off x="14325111" y="159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88728</xdr:rowOff>
    </xdr:from>
    <xdr:to>
      <xdr:col>72</xdr:col>
      <xdr:colOff>38100</xdr:colOff>
      <xdr:row>95</xdr:row>
      <xdr:rowOff>18878</xdr:rowOff>
    </xdr:to>
    <xdr:sp macro="" textlink="">
      <xdr:nvSpPr>
        <xdr:cNvPr id="716" name="楕円 715"/>
        <xdr:cNvSpPr/>
      </xdr:nvSpPr>
      <xdr:spPr>
        <a:xfrm>
          <a:off x="13652500" y="162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35405</xdr:rowOff>
    </xdr:from>
    <xdr:ext cx="534377" cy="259045"/>
    <xdr:sp macro="" textlink="">
      <xdr:nvSpPr>
        <xdr:cNvPr id="717" name="テキスト ボックス 716"/>
        <xdr:cNvSpPr txBox="1"/>
      </xdr:nvSpPr>
      <xdr:spPr>
        <a:xfrm>
          <a:off x="13436111" y="159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23692</xdr:rowOff>
    </xdr:from>
    <xdr:to>
      <xdr:col>67</xdr:col>
      <xdr:colOff>101600</xdr:colOff>
      <xdr:row>94</xdr:row>
      <xdr:rowOff>125292</xdr:rowOff>
    </xdr:to>
    <xdr:sp macro="" textlink="">
      <xdr:nvSpPr>
        <xdr:cNvPr id="718" name="楕円 717"/>
        <xdr:cNvSpPr/>
      </xdr:nvSpPr>
      <xdr:spPr>
        <a:xfrm>
          <a:off x="12763500" y="161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141819</xdr:rowOff>
    </xdr:from>
    <xdr:ext cx="534377" cy="259045"/>
    <xdr:sp macro="" textlink="">
      <xdr:nvSpPr>
        <xdr:cNvPr id="719" name="テキスト ボックス 718"/>
        <xdr:cNvSpPr txBox="1"/>
      </xdr:nvSpPr>
      <xdr:spPr>
        <a:xfrm>
          <a:off x="12547111" y="15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議会設備改修事業にかかる経費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がその主な要因である。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27,703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上津クリーンセンター改修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事業にかかる経費の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がその主な要因である。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48,679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しており、総合武道館整備にかかる経費の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がその主な要因である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前年度と比較し、実質収支額が約</a:t>
          </a:r>
          <a:r>
            <a:rPr kumimoji="1" lang="en-US" altLang="ja-JP" sz="1300">
              <a:latin typeface="ＭＳ Ｐゴシック" panose="020B0600070205080204" pitchFamily="50" charset="-128"/>
              <a:ea typeface="ＭＳ Ｐゴシック" panose="020B0600070205080204" pitchFamily="50" charset="-128"/>
            </a:rPr>
            <a:t>35,000</a:t>
          </a:r>
          <a:r>
            <a:rPr kumimoji="1" lang="ja-JP" altLang="en-US" sz="1300">
              <a:latin typeface="ＭＳ Ｐゴシック" panose="020B0600070205080204" pitchFamily="50" charset="-128"/>
              <a:ea typeface="ＭＳ Ｐゴシック" panose="020B0600070205080204" pitchFamily="50" charset="-128"/>
            </a:rPr>
            <a:t>千円の減、標準財政規模が増加したことにより実質収支比率は</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ポイントの減となり、実質単年度収支も標準財政規模に占める割合では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財政調整基金は取崩しを回避しており、前年度とほぼ同額を維持している。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年度は、連結実質赤字比率はない。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2036_&#20037;&#30041;&#3185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20.399999999999999</v>
          </cell>
          <cell r="CN51">
            <v>26.5</v>
          </cell>
          <cell r="CV51">
            <v>27.9</v>
          </cell>
        </row>
        <row r="53">
          <cell r="CF53">
            <v>50.7</v>
          </cell>
          <cell r="CN53">
            <v>51.8</v>
          </cell>
          <cell r="CV53">
            <v>53.1</v>
          </cell>
        </row>
        <row r="55">
          <cell r="AN55" t="str">
            <v>類似団体内平均値</v>
          </cell>
          <cell r="CF55">
            <v>38.9</v>
          </cell>
          <cell r="CN55">
            <v>37.6</v>
          </cell>
          <cell r="CV55">
            <v>34</v>
          </cell>
        </row>
        <row r="57">
          <cell r="CF57">
            <v>59.3</v>
          </cell>
          <cell r="CN57">
            <v>60</v>
          </cell>
          <cell r="CV57">
            <v>60.8</v>
          </cell>
        </row>
        <row r="72">
          <cell r="BP72" t="str">
            <v>H26</v>
          </cell>
          <cell r="BX72" t="str">
            <v>H27</v>
          </cell>
          <cell r="CF72" t="str">
            <v>H28</v>
          </cell>
          <cell r="CN72" t="str">
            <v>H29</v>
          </cell>
          <cell r="CV72" t="str">
            <v>H30</v>
          </cell>
        </row>
        <row r="73">
          <cell r="AN73" t="str">
            <v>当該団体値</v>
          </cell>
          <cell r="BP73">
            <v>6.7</v>
          </cell>
          <cell r="BX73">
            <v>21.6</v>
          </cell>
          <cell r="CF73">
            <v>20.399999999999999</v>
          </cell>
          <cell r="CN73">
            <v>26.5</v>
          </cell>
          <cell r="CV73">
            <v>27.9</v>
          </cell>
        </row>
        <row r="75">
          <cell r="BP75">
            <v>3.5</v>
          </cell>
          <cell r="BX75">
            <v>3.7</v>
          </cell>
          <cell r="CF75">
            <v>3.6</v>
          </cell>
          <cell r="CN75">
            <v>3.6</v>
          </cell>
          <cell r="CV75">
            <v>3.3</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127819443</v>
      </c>
      <c r="BO4" s="392"/>
      <c r="BP4" s="392"/>
      <c r="BQ4" s="392"/>
      <c r="BR4" s="392"/>
      <c r="BS4" s="392"/>
      <c r="BT4" s="392"/>
      <c r="BU4" s="393"/>
      <c r="BV4" s="391">
        <v>132020443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1.5</v>
      </c>
      <c r="CU4" s="398"/>
      <c r="CV4" s="398"/>
      <c r="CW4" s="398"/>
      <c r="CX4" s="398"/>
      <c r="CY4" s="398"/>
      <c r="CZ4" s="398"/>
      <c r="DA4" s="399"/>
      <c r="DB4" s="397">
        <v>1.5</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126421929</v>
      </c>
      <c r="BO5" s="429"/>
      <c r="BP5" s="429"/>
      <c r="BQ5" s="429"/>
      <c r="BR5" s="429"/>
      <c r="BS5" s="429"/>
      <c r="BT5" s="429"/>
      <c r="BU5" s="430"/>
      <c r="BV5" s="428">
        <v>130741675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95.9</v>
      </c>
      <c r="CU5" s="426"/>
      <c r="CV5" s="426"/>
      <c r="CW5" s="426"/>
      <c r="CX5" s="426"/>
      <c r="CY5" s="426"/>
      <c r="CZ5" s="426"/>
      <c r="DA5" s="427"/>
      <c r="DB5" s="425">
        <v>95.3</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1397514</v>
      </c>
      <c r="BO6" s="429"/>
      <c r="BP6" s="429"/>
      <c r="BQ6" s="429"/>
      <c r="BR6" s="429"/>
      <c r="BS6" s="429"/>
      <c r="BT6" s="429"/>
      <c r="BU6" s="430"/>
      <c r="BV6" s="428">
        <v>1278768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103.2</v>
      </c>
      <c r="CU6" s="466"/>
      <c r="CV6" s="466"/>
      <c r="CW6" s="466"/>
      <c r="CX6" s="466"/>
      <c r="CY6" s="466"/>
      <c r="CZ6" s="466"/>
      <c r="DA6" s="467"/>
      <c r="DB6" s="465">
        <v>102.2</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397792</v>
      </c>
      <c r="BO7" s="429"/>
      <c r="BP7" s="429"/>
      <c r="BQ7" s="429"/>
      <c r="BR7" s="429"/>
      <c r="BS7" s="429"/>
      <c r="BT7" s="429"/>
      <c r="BU7" s="430"/>
      <c r="BV7" s="428">
        <v>243914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68588711</v>
      </c>
      <c r="CU7" s="429"/>
      <c r="CV7" s="429"/>
      <c r="CW7" s="429"/>
      <c r="CX7" s="429"/>
      <c r="CY7" s="429"/>
      <c r="CZ7" s="429"/>
      <c r="DA7" s="430"/>
      <c r="DB7" s="428">
        <v>68300632</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999722</v>
      </c>
      <c r="BO8" s="429"/>
      <c r="BP8" s="429"/>
      <c r="BQ8" s="429"/>
      <c r="BR8" s="429"/>
      <c r="BS8" s="429"/>
      <c r="BT8" s="429"/>
      <c r="BU8" s="430"/>
      <c r="BV8" s="428">
        <v>1034854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0.67</v>
      </c>
      <c r="CU8" s="469"/>
      <c r="CV8" s="469"/>
      <c r="CW8" s="469"/>
      <c r="CX8" s="469"/>
      <c r="CY8" s="469"/>
      <c r="CZ8" s="469"/>
      <c r="DA8" s="470"/>
      <c r="DB8" s="468">
        <v>0.66</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304552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-35132</v>
      </c>
      <c r="BO9" s="429"/>
      <c r="BP9" s="429"/>
      <c r="BQ9" s="429"/>
      <c r="BR9" s="429"/>
      <c r="BS9" s="429"/>
      <c r="BT9" s="429"/>
      <c r="BU9" s="430"/>
      <c r="BV9" s="428">
        <v>30123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16.100000000000001</v>
      </c>
      <c r="CU9" s="426"/>
      <c r="CV9" s="426"/>
      <c r="CW9" s="426"/>
      <c r="CX9" s="426"/>
      <c r="CY9" s="426"/>
      <c r="CZ9" s="426"/>
      <c r="DA9" s="427"/>
      <c r="DB9" s="425">
        <v>16.2</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302402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24571</v>
      </c>
      <c r="BO10" s="429"/>
      <c r="BP10" s="429"/>
      <c r="BQ10" s="429"/>
      <c r="BR10" s="429"/>
      <c r="BS10" s="429"/>
      <c r="BT10" s="429"/>
      <c r="BU10" s="430"/>
      <c r="BV10" s="428">
        <v>27099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2">
      <c r="A12" s="186"/>
      <c r="B12" s="488" t="s">
        <v>130</v>
      </c>
      <c r="C12" s="489"/>
      <c r="D12" s="489"/>
      <c r="E12" s="489"/>
      <c r="F12" s="489"/>
      <c r="G12" s="489"/>
      <c r="H12" s="489"/>
      <c r="I12" s="489"/>
      <c r="J12" s="489"/>
      <c r="K12" s="490"/>
      <c r="L12" s="497" t="s">
        <v>131</v>
      </c>
      <c r="M12" s="498"/>
      <c r="N12" s="498"/>
      <c r="O12" s="498"/>
      <c r="P12" s="498"/>
      <c r="Q12" s="499"/>
      <c r="R12" s="500">
        <v>306112</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139</v>
      </c>
      <c r="N13" s="517"/>
      <c r="O13" s="517"/>
      <c r="P13" s="517"/>
      <c r="Q13" s="518"/>
      <c r="R13" s="509">
        <v>302071</v>
      </c>
      <c r="S13" s="510"/>
      <c r="T13" s="510"/>
      <c r="U13" s="510"/>
      <c r="V13" s="511"/>
      <c r="W13" s="444" t="s">
        <v>140</v>
      </c>
      <c r="X13" s="445"/>
      <c r="Y13" s="445"/>
      <c r="Z13" s="445"/>
      <c r="AA13" s="445"/>
      <c r="AB13" s="435"/>
      <c r="AC13" s="479">
        <v>7769</v>
      </c>
      <c r="AD13" s="480"/>
      <c r="AE13" s="480"/>
      <c r="AF13" s="480"/>
      <c r="AG13" s="519"/>
      <c r="AH13" s="479">
        <v>7999</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-10561</v>
      </c>
      <c r="BO13" s="429"/>
      <c r="BP13" s="429"/>
      <c r="BQ13" s="429"/>
      <c r="BR13" s="429"/>
      <c r="BS13" s="429"/>
      <c r="BT13" s="429"/>
      <c r="BU13" s="430"/>
      <c r="BV13" s="428">
        <v>57222</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3.3</v>
      </c>
      <c r="CU13" s="426"/>
      <c r="CV13" s="426"/>
      <c r="CW13" s="426"/>
      <c r="CX13" s="426"/>
      <c r="CY13" s="426"/>
      <c r="CZ13" s="426"/>
      <c r="DA13" s="427"/>
      <c r="DB13" s="425">
        <v>3.6</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145</v>
      </c>
      <c r="M14" s="507"/>
      <c r="N14" s="507"/>
      <c r="O14" s="507"/>
      <c r="P14" s="507"/>
      <c r="Q14" s="508"/>
      <c r="R14" s="509">
        <v>306461</v>
      </c>
      <c r="S14" s="510"/>
      <c r="T14" s="510"/>
      <c r="U14" s="510"/>
      <c r="V14" s="511"/>
      <c r="W14" s="418"/>
      <c r="X14" s="419"/>
      <c r="Y14" s="419"/>
      <c r="Z14" s="419"/>
      <c r="AA14" s="419"/>
      <c r="AB14" s="408"/>
      <c r="AC14" s="512">
        <v>5.8</v>
      </c>
      <c r="AD14" s="513"/>
      <c r="AE14" s="513"/>
      <c r="AF14" s="513"/>
      <c r="AG14" s="514"/>
      <c r="AH14" s="512">
        <v>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27.9</v>
      </c>
      <c r="CU14" s="524"/>
      <c r="CV14" s="524"/>
      <c r="CW14" s="524"/>
      <c r="CX14" s="524"/>
      <c r="CY14" s="524"/>
      <c r="CZ14" s="524"/>
      <c r="DA14" s="525"/>
      <c r="DB14" s="523">
        <v>26.5</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139</v>
      </c>
      <c r="N15" s="517"/>
      <c r="O15" s="517"/>
      <c r="P15" s="517"/>
      <c r="Q15" s="518"/>
      <c r="R15" s="509">
        <v>302673</v>
      </c>
      <c r="S15" s="510"/>
      <c r="T15" s="510"/>
      <c r="U15" s="510"/>
      <c r="V15" s="511"/>
      <c r="W15" s="444" t="s">
        <v>147</v>
      </c>
      <c r="X15" s="445"/>
      <c r="Y15" s="445"/>
      <c r="Z15" s="445"/>
      <c r="AA15" s="445"/>
      <c r="AB15" s="435"/>
      <c r="AC15" s="479">
        <v>27388</v>
      </c>
      <c r="AD15" s="480"/>
      <c r="AE15" s="480"/>
      <c r="AF15" s="480"/>
      <c r="AG15" s="519"/>
      <c r="AH15" s="479">
        <v>26392</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35348533</v>
      </c>
      <c r="BO15" s="392"/>
      <c r="BP15" s="392"/>
      <c r="BQ15" s="392"/>
      <c r="BR15" s="392"/>
      <c r="BS15" s="392"/>
      <c r="BT15" s="392"/>
      <c r="BU15" s="393"/>
      <c r="BV15" s="391">
        <v>34796818</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20.399999999999999</v>
      </c>
      <c r="AD16" s="513"/>
      <c r="AE16" s="513"/>
      <c r="AF16" s="513"/>
      <c r="AG16" s="514"/>
      <c r="AH16" s="512">
        <v>19.8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52770784</v>
      </c>
      <c r="BO16" s="429"/>
      <c r="BP16" s="429"/>
      <c r="BQ16" s="429"/>
      <c r="BR16" s="429"/>
      <c r="BS16" s="429"/>
      <c r="BT16" s="429"/>
      <c r="BU16" s="430"/>
      <c r="BV16" s="428">
        <v>52402226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98781</v>
      </c>
      <c r="AD17" s="480"/>
      <c r="AE17" s="480"/>
      <c r="AF17" s="480"/>
      <c r="AG17" s="519"/>
      <c r="AH17" s="479">
        <v>99026</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45424003</v>
      </c>
      <c r="BO17" s="429"/>
      <c r="BP17" s="429"/>
      <c r="BQ17" s="429"/>
      <c r="BR17" s="429"/>
      <c r="BS17" s="429"/>
      <c r="BT17" s="429"/>
      <c r="BU17" s="430"/>
      <c r="BV17" s="428">
        <v>44751294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229.96</v>
      </c>
      <c r="M18" s="541"/>
      <c r="N18" s="541"/>
      <c r="O18" s="541"/>
      <c r="P18" s="541"/>
      <c r="Q18" s="541"/>
      <c r="R18" s="542"/>
      <c r="S18" s="542"/>
      <c r="T18" s="542"/>
      <c r="U18" s="542"/>
      <c r="V18" s="543"/>
      <c r="W18" s="446"/>
      <c r="X18" s="447"/>
      <c r="Y18" s="447"/>
      <c r="Z18" s="447"/>
      <c r="AA18" s="447"/>
      <c r="AB18" s="438"/>
      <c r="AC18" s="544">
        <v>73.8</v>
      </c>
      <c r="AD18" s="545"/>
      <c r="AE18" s="545"/>
      <c r="AF18" s="545"/>
      <c r="AG18" s="546"/>
      <c r="AH18" s="544">
        <v>74.2</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67889889</v>
      </c>
      <c r="BO18" s="429"/>
      <c r="BP18" s="429"/>
      <c r="BQ18" s="429"/>
      <c r="BR18" s="429"/>
      <c r="BS18" s="429"/>
      <c r="BT18" s="429"/>
      <c r="BU18" s="430"/>
      <c r="BV18" s="428">
        <v>66495063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1324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76823577</v>
      </c>
      <c r="BO19" s="429"/>
      <c r="BP19" s="429"/>
      <c r="BQ19" s="429"/>
      <c r="BR19" s="429"/>
      <c r="BS19" s="429"/>
      <c r="BT19" s="429"/>
      <c r="BU19" s="430"/>
      <c r="BV19" s="428">
        <v>75675872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121913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144842476</v>
      </c>
      <c r="BO23" s="429"/>
      <c r="BP23" s="429"/>
      <c r="BQ23" s="429"/>
      <c r="BR23" s="429"/>
      <c r="BS23" s="429"/>
      <c r="BT23" s="429"/>
      <c r="BU23" s="430"/>
      <c r="BV23" s="428">
        <v>145522929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10970</v>
      </c>
      <c r="R24" s="480"/>
      <c r="S24" s="480"/>
      <c r="T24" s="480"/>
      <c r="U24" s="480"/>
      <c r="V24" s="519"/>
      <c r="W24" s="578"/>
      <c r="X24" s="566"/>
      <c r="Y24" s="567"/>
      <c r="Z24" s="478" t="s">
        <v>171</v>
      </c>
      <c r="AA24" s="458"/>
      <c r="AB24" s="458"/>
      <c r="AC24" s="458"/>
      <c r="AD24" s="458"/>
      <c r="AE24" s="458"/>
      <c r="AF24" s="458"/>
      <c r="AG24" s="459"/>
      <c r="AH24" s="479">
        <v>1547</v>
      </c>
      <c r="AI24" s="480"/>
      <c r="AJ24" s="480"/>
      <c r="AK24" s="480"/>
      <c r="AL24" s="519"/>
      <c r="AM24" s="479">
        <v>4972058</v>
      </c>
      <c r="AN24" s="480"/>
      <c r="AO24" s="480"/>
      <c r="AP24" s="480"/>
      <c r="AQ24" s="480"/>
      <c r="AR24" s="519"/>
      <c r="AS24" s="479">
        <v>3214</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110907076</v>
      </c>
      <c r="BO24" s="429"/>
      <c r="BP24" s="429"/>
      <c r="BQ24" s="429"/>
      <c r="BR24" s="429"/>
      <c r="BS24" s="429"/>
      <c r="BT24" s="429"/>
      <c r="BU24" s="430"/>
      <c r="BV24" s="428">
        <v>110530277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2</v>
      </c>
      <c r="M25" s="480"/>
      <c r="N25" s="480"/>
      <c r="O25" s="480"/>
      <c r="P25" s="519"/>
      <c r="Q25" s="479">
        <v>8970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176</v>
      </c>
      <c r="AN25" s="480"/>
      <c r="AO25" s="480"/>
      <c r="AP25" s="480"/>
      <c r="AQ25" s="480"/>
      <c r="AR25" s="519"/>
      <c r="AS25" s="479" t="s">
        <v>129</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31150552</v>
      </c>
      <c r="BO25" s="392"/>
      <c r="BP25" s="392"/>
      <c r="BQ25" s="392"/>
      <c r="BR25" s="392"/>
      <c r="BS25" s="392"/>
      <c r="BT25" s="392"/>
      <c r="BU25" s="393"/>
      <c r="BV25" s="391">
        <v>26211512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178</v>
      </c>
      <c r="F26" s="458"/>
      <c r="G26" s="458"/>
      <c r="H26" s="458"/>
      <c r="I26" s="458"/>
      <c r="J26" s="458"/>
      <c r="K26" s="459"/>
      <c r="L26" s="479">
        <v>1</v>
      </c>
      <c r="M26" s="480"/>
      <c r="N26" s="480"/>
      <c r="O26" s="480"/>
      <c r="P26" s="519"/>
      <c r="Q26" s="479">
        <v>6860</v>
      </c>
      <c r="R26" s="480"/>
      <c r="S26" s="480"/>
      <c r="T26" s="480"/>
      <c r="U26" s="480"/>
      <c r="V26" s="519"/>
      <c r="W26" s="578"/>
      <c r="X26" s="566"/>
      <c r="Y26" s="567"/>
      <c r="Z26" s="478" t="s">
        <v>179</v>
      </c>
      <c r="AA26" s="588"/>
      <c r="AB26" s="588"/>
      <c r="AC26" s="588"/>
      <c r="AD26" s="588"/>
      <c r="AE26" s="588"/>
      <c r="AF26" s="588"/>
      <c r="AG26" s="589"/>
      <c r="AH26" s="479">
        <v>5</v>
      </c>
      <c r="AI26" s="480"/>
      <c r="AJ26" s="480"/>
      <c r="AK26" s="480"/>
      <c r="AL26" s="519"/>
      <c r="AM26" s="479">
        <v>15895</v>
      </c>
      <c r="AN26" s="480"/>
      <c r="AO26" s="480"/>
      <c r="AP26" s="480"/>
      <c r="AQ26" s="480"/>
      <c r="AR26" s="519"/>
      <c r="AS26" s="479">
        <v>3179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v>150000</v>
      </c>
      <c r="BO26" s="429"/>
      <c r="BP26" s="429"/>
      <c r="BQ26" s="429"/>
      <c r="BR26" s="429"/>
      <c r="BS26" s="429"/>
      <c r="BT26" s="429"/>
      <c r="BU26" s="430"/>
      <c r="BV26" s="428">
        <v>150000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181</v>
      </c>
      <c r="F27" s="458"/>
      <c r="G27" s="458"/>
      <c r="H27" s="458"/>
      <c r="I27" s="458"/>
      <c r="J27" s="458"/>
      <c r="K27" s="459"/>
      <c r="L27" s="479">
        <v>1</v>
      </c>
      <c r="M27" s="480"/>
      <c r="N27" s="480"/>
      <c r="O27" s="480"/>
      <c r="P27" s="519"/>
      <c r="Q27" s="479">
        <v>6830</v>
      </c>
      <c r="R27" s="480"/>
      <c r="S27" s="480"/>
      <c r="T27" s="480"/>
      <c r="U27" s="480"/>
      <c r="V27" s="519"/>
      <c r="W27" s="578"/>
      <c r="X27" s="566"/>
      <c r="Y27" s="567"/>
      <c r="Z27" s="478" t="s">
        <v>182</v>
      </c>
      <c r="AA27" s="458"/>
      <c r="AB27" s="458"/>
      <c r="AC27" s="458"/>
      <c r="AD27" s="458"/>
      <c r="AE27" s="458"/>
      <c r="AF27" s="458"/>
      <c r="AG27" s="459"/>
      <c r="AH27" s="479">
        <v>112</v>
      </c>
      <c r="AI27" s="480"/>
      <c r="AJ27" s="480"/>
      <c r="AK27" s="480"/>
      <c r="AL27" s="519"/>
      <c r="AM27" s="479">
        <v>435757</v>
      </c>
      <c r="AN27" s="480"/>
      <c r="AO27" s="480"/>
      <c r="AP27" s="480"/>
      <c r="AQ27" s="480"/>
      <c r="AR27" s="519"/>
      <c r="AS27" s="479">
        <v>3891</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2919971</v>
      </c>
      <c r="BO27" s="602"/>
      <c r="BP27" s="602"/>
      <c r="BQ27" s="602"/>
      <c r="BR27" s="602"/>
      <c r="BS27" s="602"/>
      <c r="BT27" s="602"/>
      <c r="BU27" s="603"/>
      <c r="BV27" s="601">
        <v>2915366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184</v>
      </c>
      <c r="F28" s="458"/>
      <c r="G28" s="458"/>
      <c r="H28" s="458"/>
      <c r="I28" s="458"/>
      <c r="J28" s="458"/>
      <c r="K28" s="459"/>
      <c r="L28" s="479">
        <v>1</v>
      </c>
      <c r="M28" s="480"/>
      <c r="N28" s="480"/>
      <c r="O28" s="480"/>
      <c r="P28" s="519"/>
      <c r="Q28" s="479">
        <v>6160</v>
      </c>
      <c r="R28" s="480"/>
      <c r="S28" s="480"/>
      <c r="T28" s="480"/>
      <c r="U28" s="480"/>
      <c r="V28" s="519"/>
      <c r="W28" s="578"/>
      <c r="X28" s="566"/>
      <c r="Y28" s="567"/>
      <c r="Z28" s="478" t="s">
        <v>185</v>
      </c>
      <c r="AA28" s="458"/>
      <c r="AB28" s="458"/>
      <c r="AC28" s="458"/>
      <c r="AD28" s="458"/>
      <c r="AE28" s="458"/>
      <c r="AF28" s="458"/>
      <c r="AG28" s="459"/>
      <c r="AH28" s="479" t="s">
        <v>129</v>
      </c>
      <c r="AI28" s="480"/>
      <c r="AJ28" s="480"/>
      <c r="AK28" s="480"/>
      <c r="AL28" s="519"/>
      <c r="AM28" s="479" t="s">
        <v>175</v>
      </c>
      <c r="AN28" s="480"/>
      <c r="AO28" s="480"/>
      <c r="AP28" s="480"/>
      <c r="AQ28" s="480"/>
      <c r="AR28" s="519"/>
      <c r="AS28" s="479" t="s">
        <v>176</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7617041</v>
      </c>
      <c r="BO28" s="392"/>
      <c r="BP28" s="392"/>
      <c r="BQ28" s="392"/>
      <c r="BR28" s="392"/>
      <c r="BS28" s="392"/>
      <c r="BT28" s="392"/>
      <c r="BU28" s="393"/>
      <c r="BV28" s="391">
        <v>7592470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187</v>
      </c>
      <c r="F29" s="458"/>
      <c r="G29" s="458"/>
      <c r="H29" s="458"/>
      <c r="I29" s="458"/>
      <c r="J29" s="458"/>
      <c r="K29" s="459"/>
      <c r="L29" s="479">
        <v>36</v>
      </c>
      <c r="M29" s="480"/>
      <c r="N29" s="480"/>
      <c r="O29" s="480"/>
      <c r="P29" s="519"/>
      <c r="Q29" s="479">
        <v>5820</v>
      </c>
      <c r="R29" s="480"/>
      <c r="S29" s="480"/>
      <c r="T29" s="480"/>
      <c r="U29" s="480"/>
      <c r="V29" s="519"/>
      <c r="W29" s="579"/>
      <c r="X29" s="580"/>
      <c r="Y29" s="581"/>
      <c r="Z29" s="478" t="s">
        <v>188</v>
      </c>
      <c r="AA29" s="458"/>
      <c r="AB29" s="458"/>
      <c r="AC29" s="458"/>
      <c r="AD29" s="458"/>
      <c r="AE29" s="458"/>
      <c r="AF29" s="458"/>
      <c r="AG29" s="459"/>
      <c r="AH29" s="479">
        <v>1659</v>
      </c>
      <c r="AI29" s="480"/>
      <c r="AJ29" s="480"/>
      <c r="AK29" s="480"/>
      <c r="AL29" s="519"/>
      <c r="AM29" s="479">
        <v>5407815</v>
      </c>
      <c r="AN29" s="480"/>
      <c r="AO29" s="480"/>
      <c r="AP29" s="480"/>
      <c r="AQ29" s="480"/>
      <c r="AR29" s="519"/>
      <c r="AS29" s="479">
        <v>3260</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1851160</v>
      </c>
      <c r="BO29" s="429"/>
      <c r="BP29" s="429"/>
      <c r="BQ29" s="429"/>
      <c r="BR29" s="429"/>
      <c r="BS29" s="429"/>
      <c r="BT29" s="429"/>
      <c r="BU29" s="430"/>
      <c r="BV29" s="428">
        <v>1844071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7972703</v>
      </c>
      <c r="BO30" s="602"/>
      <c r="BP30" s="602"/>
      <c r="BQ30" s="602"/>
      <c r="BR30" s="602"/>
      <c r="BS30" s="602"/>
      <c r="BT30" s="602"/>
      <c r="BU30" s="603"/>
      <c r="BV30" s="601">
        <v>9152582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202</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199</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IF('各会計、関係団体の財政状況及び健全化判断比率'!B33="","",'各会計、関係団体の財政状況及び健全化判断比率'!B33)</f>
        <v>水道事業</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IF('各会計、関係団体の財政状況及び健全化判断比率'!B35="","",'各会計、関係団体の財政状況及び健全化判断比率'!B35)</f>
        <v>農業集落排水事業</v>
      </c>
      <c r="BH34" s="615"/>
      <c r="BI34" s="615"/>
      <c r="BJ34" s="615"/>
      <c r="BK34" s="615"/>
      <c r="BL34" s="615"/>
      <c r="BM34" s="615"/>
      <c r="BN34" s="615"/>
      <c r="BO34" s="615"/>
      <c r="BP34" s="615"/>
      <c r="BQ34" s="615"/>
      <c r="BR34" s="615"/>
      <c r="BS34" s="615"/>
      <c r="BT34" s="615"/>
      <c r="BU34" s="615"/>
      <c r="BV34" s="213"/>
      <c r="BW34" s="614">
        <f>IF(BY34="","",MAX(C34:D43,U34:V43,AM34:AN43,BE34:BF43)+1)</f>
        <v>14</v>
      </c>
      <c r="BX34" s="614"/>
      <c r="BY34" s="615" t="str">
        <f>IF('各会計、関係団体の財政状況及び健全化判断比率'!B68="","",'各会計、関係団体の財政状況及び健全化判断比率'!B68)</f>
        <v>浮羽老人ホーム組合</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久留米市開発公社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IF('各会計、関係団体の財政状況及び健全化判断比率'!B34="","",'各会計、関係団体の財政状況及び健全化判断比率'!B34)</f>
        <v>下水道事業</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IF('各会計、関係団体の財政状況及び健全化判断比率'!B36="","",'各会計、関係団体の財政状況及び健全化判断比率'!B36)</f>
        <v>特定地域生活排水処理事業</v>
      </c>
      <c r="BH35" s="615"/>
      <c r="BI35" s="615"/>
      <c r="BJ35" s="615"/>
      <c r="BK35" s="615"/>
      <c r="BL35" s="615"/>
      <c r="BM35" s="615"/>
      <c r="BN35" s="615"/>
      <c r="BO35" s="615"/>
      <c r="BP35" s="615"/>
      <c r="BQ35" s="615"/>
      <c r="BR35" s="615"/>
      <c r="BS35" s="615"/>
      <c r="BT35" s="615"/>
      <c r="BU35" s="615"/>
      <c r="BV35" s="213"/>
      <c r="BW35" s="614">
        <f t="shared" ref="BW35:BW43" si="2">IF(BY35="","",BW34+1)</f>
        <v>15</v>
      </c>
      <c r="BX35" s="614"/>
      <c r="BY35" s="615" t="str">
        <f>IF('各会計、関係団体の財政状況及び健全化判断比率'!B69="","",'各会計、関係団体の財政状況及び健全化判断比率'!B69)</f>
        <v>うきは久留米環境施設組合</v>
      </c>
      <c r="BZ35" s="615"/>
      <c r="CA35" s="615"/>
      <c r="CB35" s="615"/>
      <c r="CC35" s="615"/>
      <c r="CD35" s="615"/>
      <c r="CE35" s="615"/>
      <c r="CF35" s="615"/>
      <c r="CG35" s="615"/>
      <c r="CH35" s="615"/>
      <c r="CI35" s="615"/>
      <c r="CJ35" s="615"/>
      <c r="CK35" s="615"/>
      <c r="CL35" s="615"/>
      <c r="CM35" s="615"/>
      <c r="CN35" s="213"/>
      <c r="CO35" s="614">
        <f t="shared" ref="CO35:CO43" si="3">IF(CQ35="","",CO34+1)</f>
        <v>25</v>
      </c>
      <c r="CP35" s="614"/>
      <c r="CQ35" s="615" t="str">
        <f>IF('各会計、関係団体の財政状況及び健全化判断比率'!BS8="","",'各会計、関係団体の財政状況及び健全化判断比率'!BS8)</f>
        <v>久留米市都市公園管理センター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母子父子寡婦福祉資金貸付事業特別会計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13</v>
      </c>
      <c r="BF36" s="614"/>
      <c r="BG36" s="615" t="str">
        <f>IF('各会計、関係団体の財政状況及び健全化判断比率'!B37="","",'各会計、関係団体の財政状況及び健全化判断比率'!B37)</f>
        <v>卸売市場事業</v>
      </c>
      <c r="BH36" s="615"/>
      <c r="BI36" s="615"/>
      <c r="BJ36" s="615"/>
      <c r="BK36" s="615"/>
      <c r="BL36" s="615"/>
      <c r="BM36" s="615"/>
      <c r="BN36" s="615"/>
      <c r="BO36" s="615"/>
      <c r="BP36" s="615"/>
      <c r="BQ36" s="615"/>
      <c r="BR36" s="615"/>
      <c r="BS36" s="615"/>
      <c r="BT36" s="615"/>
      <c r="BU36" s="615"/>
      <c r="BV36" s="213"/>
      <c r="BW36" s="614">
        <f t="shared" si="2"/>
        <v>16</v>
      </c>
      <c r="BX36" s="614"/>
      <c r="BY36" s="615" t="str">
        <f>IF('各会計、関係団体の財政状況及び健全化判断比率'!B70="","",'各会計、関係団体の財政状況及び健全化判断比率'!B70)</f>
        <v>両筑衛生施設組合</v>
      </c>
      <c r="BZ36" s="615"/>
      <c r="CA36" s="615"/>
      <c r="CB36" s="615"/>
      <c r="CC36" s="615"/>
      <c r="CD36" s="615"/>
      <c r="CE36" s="615"/>
      <c r="CF36" s="615"/>
      <c r="CG36" s="615"/>
      <c r="CH36" s="615"/>
      <c r="CI36" s="615"/>
      <c r="CJ36" s="615"/>
      <c r="CK36" s="615"/>
      <c r="CL36" s="615"/>
      <c r="CM36" s="615"/>
      <c r="CN36" s="213"/>
      <c r="CO36" s="614">
        <f t="shared" si="3"/>
        <v>26</v>
      </c>
      <c r="CP36" s="614"/>
      <c r="CQ36" s="615" t="str">
        <f>IF('各会計、関係団体の財政状況及び健全化判断比率'!BS9="","",'各会計、関係団体の財政状況及び健全化判断比率'!BS9)</f>
        <v>久留米市みどりの里づくり推進機構</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市営駐車場事業特別会計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17</v>
      </c>
      <c r="BX37" s="614"/>
      <c r="BY37" s="615" t="str">
        <f>IF('各会計、関係団体の財政状況及び健全化判断比率'!B71="","",'各会計、関係団体の財政状況及び健全化判断比率'!B71)</f>
        <v>久留米市外三市町高等学校組合</v>
      </c>
      <c r="BZ37" s="615"/>
      <c r="CA37" s="615"/>
      <c r="CB37" s="615"/>
      <c r="CC37" s="615"/>
      <c r="CD37" s="615"/>
      <c r="CE37" s="615"/>
      <c r="CF37" s="615"/>
      <c r="CG37" s="615"/>
      <c r="CH37" s="615"/>
      <c r="CI37" s="615"/>
      <c r="CJ37" s="615"/>
      <c r="CK37" s="615"/>
      <c r="CL37" s="615"/>
      <c r="CM37" s="615"/>
      <c r="CN37" s="213"/>
      <c r="CO37" s="614">
        <f t="shared" si="3"/>
        <v>27</v>
      </c>
      <c r="CP37" s="614"/>
      <c r="CQ37" s="615" t="str">
        <f>IF('各会計、関係団体の財政状況及び健全化判断比率'!BS10="","",'各会計、関係団体の財政状況及び健全化判断比率'!BS10)</f>
        <v>久留米地域地場産業振興センター</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8</v>
      </c>
      <c r="V38" s="614"/>
      <c r="W38" s="615" t="str">
        <f>IF('各会計、関係団体の財政状況及び健全化判断比率'!B32="","",'各会計、関係団体の財政状況及び健全化判断比率'!B32)</f>
        <v>競輪事業特別会計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18</v>
      </c>
      <c r="BX38" s="614"/>
      <c r="BY38" s="615" t="str">
        <f>IF('各会計、関係団体の財政状況及び健全化判断比率'!B72="","",'各会計、関係団体の財政状況及び健全化判断比率'!B72)</f>
        <v>久留米広域市町村圏事務組合(一般会計)</v>
      </c>
      <c r="BZ38" s="615"/>
      <c r="CA38" s="615"/>
      <c r="CB38" s="615"/>
      <c r="CC38" s="615"/>
      <c r="CD38" s="615"/>
      <c r="CE38" s="615"/>
      <c r="CF38" s="615"/>
      <c r="CG38" s="615"/>
      <c r="CH38" s="615"/>
      <c r="CI38" s="615"/>
      <c r="CJ38" s="615"/>
      <c r="CK38" s="615"/>
      <c r="CL38" s="615"/>
      <c r="CM38" s="615"/>
      <c r="CN38" s="213"/>
      <c r="CO38" s="614">
        <f t="shared" si="3"/>
        <v>28</v>
      </c>
      <c r="CP38" s="614"/>
      <c r="CQ38" s="615" t="str">
        <f>IF('各会計、関係団体の財政状況及び健全化判断比率'!BS11="","",'各会計、関係団体の財政状況及び健全化判断比率'!BS11)</f>
        <v>久留米観光コンベンション国際交流協会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19</v>
      </c>
      <c r="BX39" s="614"/>
      <c r="BY39" s="615" t="str">
        <f>IF('各会計、関係団体の財政状況及び健全化判断比率'!B73="","",'各会計、関係団体の財政状況及び健全化判断比率'!B73)</f>
        <v>久留米広域市町村圏事務組合(ふるさと振興事業特別会計)</v>
      </c>
      <c r="BZ39" s="615"/>
      <c r="CA39" s="615"/>
      <c r="CB39" s="615"/>
      <c r="CC39" s="615"/>
      <c r="CD39" s="615"/>
      <c r="CE39" s="615"/>
      <c r="CF39" s="615"/>
      <c r="CG39" s="615"/>
      <c r="CH39" s="615"/>
      <c r="CI39" s="615"/>
      <c r="CJ39" s="615"/>
      <c r="CK39" s="615"/>
      <c r="CL39" s="615"/>
      <c r="CM39" s="615"/>
      <c r="CN39" s="213"/>
      <c r="CO39" s="614">
        <f t="shared" si="3"/>
        <v>29</v>
      </c>
      <c r="CP39" s="614"/>
      <c r="CQ39" s="615" t="str">
        <f>IF('各会計、関係団体の財政状況及び健全化判断比率'!BS12="","",'各会計、関係団体の財政状況及び健全化判断比率'!BS12)</f>
        <v>久留米市生きがい健康づくり財団</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20</v>
      </c>
      <c r="BX40" s="614"/>
      <c r="BY40" s="615" t="str">
        <f>IF('各会計、関係団体の財政状況及び健全化判断比率'!B74="","",'各会計、関係団体の財政状況及び健全化判断比率'!B74)</f>
        <v>久留米広域市町村圏事務組合(小児救急医療支援事業特別会計)</v>
      </c>
      <c r="BZ40" s="615"/>
      <c r="CA40" s="615"/>
      <c r="CB40" s="615"/>
      <c r="CC40" s="615"/>
      <c r="CD40" s="615"/>
      <c r="CE40" s="615"/>
      <c r="CF40" s="615"/>
      <c r="CG40" s="615"/>
      <c r="CH40" s="615"/>
      <c r="CI40" s="615"/>
      <c r="CJ40" s="615"/>
      <c r="CK40" s="615"/>
      <c r="CL40" s="615"/>
      <c r="CM40" s="615"/>
      <c r="CN40" s="213"/>
      <c r="CO40" s="614">
        <f t="shared" si="3"/>
        <v>30</v>
      </c>
      <c r="CP40" s="614"/>
      <c r="CQ40" s="615" t="str">
        <f>IF('各会計、関係団体の財政状況及び健全化判断比率'!BS13="","",'各会計、関係団体の財政状況及び健全化判断比率'!BS13)</f>
        <v>久留米都市開発ビル</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21</v>
      </c>
      <c r="BX41" s="614"/>
      <c r="BY41" s="615" t="str">
        <f>IF('各会計、関係団体の財政状況及び健全化判断比率'!B75="","",'各会計、関係団体の財政状況及び健全化判断比率'!B75)</f>
        <v>久留米広域市町村圏事務組合(広域消防特別会計)</v>
      </c>
      <c r="BZ41" s="615"/>
      <c r="CA41" s="615"/>
      <c r="CB41" s="615"/>
      <c r="CC41" s="615"/>
      <c r="CD41" s="615"/>
      <c r="CE41" s="615"/>
      <c r="CF41" s="615"/>
      <c r="CG41" s="615"/>
      <c r="CH41" s="615"/>
      <c r="CI41" s="615"/>
      <c r="CJ41" s="615"/>
      <c r="CK41" s="615"/>
      <c r="CL41" s="615"/>
      <c r="CM41" s="615"/>
      <c r="CN41" s="213"/>
      <c r="CO41" s="614">
        <f t="shared" si="3"/>
        <v>31</v>
      </c>
      <c r="CP41" s="614"/>
      <c r="CQ41" s="615" t="str">
        <f>IF('各会計、関係団体の財政状況及び健全化判断比率'!BS14="","",'各会計、関係団体の財政状況及び健全化判断比率'!BS14)</f>
        <v>久留米ビジネスプラザ</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22</v>
      </c>
      <c r="BX42" s="614"/>
      <c r="BY42" s="615" t="str">
        <f>IF('各会計、関係団体の財政状況及び健全化判断比率'!B76="","",'各会計、関係団体の財政状況及び健全化判断比率'!B76)</f>
        <v>甘木・朝倉・三井環境施設組合</v>
      </c>
      <c r="BZ42" s="615"/>
      <c r="CA42" s="615"/>
      <c r="CB42" s="615"/>
      <c r="CC42" s="615"/>
      <c r="CD42" s="615"/>
      <c r="CE42" s="615"/>
      <c r="CF42" s="615"/>
      <c r="CG42" s="615"/>
      <c r="CH42" s="615"/>
      <c r="CI42" s="615"/>
      <c r="CJ42" s="615"/>
      <c r="CK42" s="615"/>
      <c r="CL42" s="615"/>
      <c r="CM42" s="615"/>
      <c r="CN42" s="213"/>
      <c r="CO42" s="614">
        <f t="shared" si="3"/>
        <v>32</v>
      </c>
      <c r="CP42" s="614"/>
      <c r="CQ42" s="615" t="str">
        <f>IF('各会計、関係団体の財政状況及び健全化判断比率'!BS15="","",'各会計、関係団体の財政状況及び健全化判断比率'!BS15)</f>
        <v>久留米リサーチ・パーク</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23</v>
      </c>
      <c r="BX43" s="614"/>
      <c r="BY43" s="615" t="str">
        <f>IF('各会計、関係団体の財政状況及び健全化判断比率'!B77="","",'各会計、関係団体の財政状況及び健全化判断比率'!B77)</f>
        <v>福岡県自治振興組合(一般会計)</v>
      </c>
      <c r="BZ43" s="615"/>
      <c r="CA43" s="615"/>
      <c r="CB43" s="615"/>
      <c r="CC43" s="615"/>
      <c r="CD43" s="615"/>
      <c r="CE43" s="615"/>
      <c r="CF43" s="615"/>
      <c r="CG43" s="615"/>
      <c r="CH43" s="615"/>
      <c r="CI43" s="615"/>
      <c r="CJ43" s="615"/>
      <c r="CK43" s="615"/>
      <c r="CL43" s="615"/>
      <c r="CM43" s="615"/>
      <c r="CN43" s="213"/>
      <c r="CO43" s="614">
        <f t="shared" si="3"/>
        <v>33</v>
      </c>
      <c r="CP43" s="614"/>
      <c r="CQ43" s="615" t="str">
        <f>IF('各会計、関係団体の財政状況及び健全化判断比率'!BS16="","",'各会計、関係団体の財政状況及び健全化判断比率'!BS16)</f>
        <v>ハイマート久留米</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n03Sf4ZEqgj+xV0QxjZI2Ck+nEpyLkAJRtDVx2xr5Ns9uyDjhDAPiyqbxwIuVGtig+u9dllkOd8TdpN93IJiw==" saltValue="5rynh9X6a1FI/DaloFaZ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06" t="s">
        <v>577</v>
      </c>
      <c r="D34" s="1206"/>
      <c r="E34" s="1207"/>
      <c r="F34" s="32">
        <v>5.57</v>
      </c>
      <c r="G34" s="33">
        <v>5.07</v>
      </c>
      <c r="H34" s="33">
        <v>5.74</v>
      </c>
      <c r="I34" s="33">
        <v>6.04</v>
      </c>
      <c r="J34" s="34">
        <v>6.32</v>
      </c>
      <c r="K34" s="22"/>
      <c r="L34" s="22"/>
      <c r="M34" s="22"/>
      <c r="N34" s="22"/>
      <c r="O34" s="22"/>
      <c r="P34" s="22"/>
    </row>
    <row r="35" spans="1:16" ht="39" customHeight="1" x14ac:dyDescent="0.2">
      <c r="A35" s="22"/>
      <c r="B35" s="35"/>
      <c r="C35" s="1200" t="s">
        <v>578</v>
      </c>
      <c r="D35" s="1201"/>
      <c r="E35" s="1202"/>
      <c r="F35" s="36">
        <v>1.72</v>
      </c>
      <c r="G35" s="37">
        <v>0.99</v>
      </c>
      <c r="H35" s="37">
        <v>1.79</v>
      </c>
      <c r="I35" s="37">
        <v>2.44</v>
      </c>
      <c r="J35" s="38">
        <v>4.38</v>
      </c>
      <c r="K35" s="22"/>
      <c r="L35" s="22"/>
      <c r="M35" s="22"/>
      <c r="N35" s="22"/>
      <c r="O35" s="22"/>
      <c r="P35" s="22"/>
    </row>
    <row r="36" spans="1:16" ht="39" customHeight="1" x14ac:dyDescent="0.2">
      <c r="A36" s="22"/>
      <c r="B36" s="35"/>
      <c r="C36" s="1200" t="s">
        <v>579</v>
      </c>
      <c r="D36" s="1201"/>
      <c r="E36" s="1202"/>
      <c r="F36" s="36">
        <v>1.31</v>
      </c>
      <c r="G36" s="37">
        <v>1.38</v>
      </c>
      <c r="H36" s="37">
        <v>1.25</v>
      </c>
      <c r="I36" s="37">
        <v>1.27</v>
      </c>
      <c r="J36" s="38">
        <v>1.19</v>
      </c>
      <c r="K36" s="22"/>
      <c r="L36" s="22"/>
      <c r="M36" s="22"/>
      <c r="N36" s="22"/>
      <c r="O36" s="22"/>
      <c r="P36" s="22"/>
    </row>
    <row r="37" spans="1:16" ht="39" customHeight="1" x14ac:dyDescent="0.2">
      <c r="A37" s="22"/>
      <c r="B37" s="35"/>
      <c r="C37" s="1200" t="s">
        <v>580</v>
      </c>
      <c r="D37" s="1201"/>
      <c r="E37" s="1202"/>
      <c r="F37" s="36">
        <v>0.04</v>
      </c>
      <c r="G37" s="37" t="s">
        <v>581</v>
      </c>
      <c r="H37" s="37">
        <v>0.13</v>
      </c>
      <c r="I37" s="37">
        <v>0.68</v>
      </c>
      <c r="J37" s="38">
        <v>1.1399999999999999</v>
      </c>
      <c r="K37" s="22"/>
      <c r="L37" s="22"/>
      <c r="M37" s="22"/>
      <c r="N37" s="22"/>
      <c r="O37" s="22"/>
      <c r="P37" s="22"/>
    </row>
    <row r="38" spans="1:16" ht="39" customHeight="1" x14ac:dyDescent="0.2">
      <c r="A38" s="22"/>
      <c r="B38" s="35"/>
      <c r="C38" s="1200" t="s">
        <v>582</v>
      </c>
      <c r="D38" s="1201"/>
      <c r="E38" s="1202"/>
      <c r="F38" s="36">
        <v>0.76</v>
      </c>
      <c r="G38" s="37">
        <v>0.8</v>
      </c>
      <c r="H38" s="37">
        <v>0.81</v>
      </c>
      <c r="I38" s="37">
        <v>0.82</v>
      </c>
      <c r="J38" s="38">
        <v>0.83</v>
      </c>
      <c r="K38" s="22"/>
      <c r="L38" s="22"/>
      <c r="M38" s="22"/>
      <c r="N38" s="22"/>
      <c r="O38" s="22"/>
      <c r="P38" s="22"/>
    </row>
    <row r="39" spans="1:16" ht="39" customHeight="1" x14ac:dyDescent="0.2">
      <c r="A39" s="22"/>
      <c r="B39" s="35"/>
      <c r="C39" s="1200" t="s">
        <v>583</v>
      </c>
      <c r="D39" s="1201"/>
      <c r="E39" s="1202"/>
      <c r="F39" s="36">
        <v>0.59</v>
      </c>
      <c r="G39" s="37">
        <v>0.48</v>
      </c>
      <c r="H39" s="37">
        <v>0.68</v>
      </c>
      <c r="I39" s="37">
        <v>0.82</v>
      </c>
      <c r="J39" s="38">
        <v>0.56000000000000005</v>
      </c>
      <c r="K39" s="22"/>
      <c r="L39" s="22"/>
      <c r="M39" s="22"/>
      <c r="N39" s="22"/>
      <c r="O39" s="22"/>
      <c r="P39" s="22"/>
    </row>
    <row r="40" spans="1:16" ht="39" customHeight="1" x14ac:dyDescent="0.2">
      <c r="A40" s="22"/>
      <c r="B40" s="35"/>
      <c r="C40" s="1200" t="s">
        <v>584</v>
      </c>
      <c r="D40" s="1201"/>
      <c r="E40" s="1202"/>
      <c r="F40" s="36">
        <v>0.15</v>
      </c>
      <c r="G40" s="37">
        <v>0.17</v>
      </c>
      <c r="H40" s="37">
        <v>0.2</v>
      </c>
      <c r="I40" s="37">
        <v>0.2</v>
      </c>
      <c r="J40" s="38">
        <v>0.21</v>
      </c>
      <c r="K40" s="22"/>
      <c r="L40" s="22"/>
      <c r="M40" s="22"/>
      <c r="N40" s="22"/>
      <c r="O40" s="22"/>
      <c r="P40" s="22"/>
    </row>
    <row r="41" spans="1:16" ht="39" customHeight="1" x14ac:dyDescent="0.2">
      <c r="A41" s="22"/>
      <c r="B41" s="35"/>
      <c r="C41" s="1200" t="s">
        <v>585</v>
      </c>
      <c r="D41" s="1201"/>
      <c r="E41" s="1202"/>
      <c r="F41" s="36">
        <v>0.14000000000000001</v>
      </c>
      <c r="G41" s="37">
        <v>0.14000000000000001</v>
      </c>
      <c r="H41" s="37">
        <v>0.14000000000000001</v>
      </c>
      <c r="I41" s="37">
        <v>0.17</v>
      </c>
      <c r="J41" s="38">
        <v>0.19</v>
      </c>
      <c r="K41" s="22"/>
      <c r="L41" s="22"/>
      <c r="M41" s="22"/>
      <c r="N41" s="22"/>
      <c r="O41" s="22"/>
      <c r="P41" s="22"/>
    </row>
    <row r="42" spans="1:16" ht="39" customHeight="1" x14ac:dyDescent="0.2">
      <c r="A42" s="22"/>
      <c r="B42" s="39"/>
      <c r="C42" s="1200" t="s">
        <v>586</v>
      </c>
      <c r="D42" s="1201"/>
      <c r="E42" s="1202"/>
      <c r="F42" s="36" t="s">
        <v>543</v>
      </c>
      <c r="G42" s="37" t="s">
        <v>543</v>
      </c>
      <c r="H42" s="37" t="s">
        <v>543</v>
      </c>
      <c r="I42" s="37" t="s">
        <v>543</v>
      </c>
      <c r="J42" s="38" t="s">
        <v>543</v>
      </c>
      <c r="K42" s="22"/>
      <c r="L42" s="22"/>
      <c r="M42" s="22"/>
      <c r="N42" s="22"/>
      <c r="O42" s="22"/>
      <c r="P42" s="22"/>
    </row>
    <row r="43" spans="1:16" ht="39" customHeight="1" thickBot="1" x14ac:dyDescent="0.25">
      <c r="A43" s="22"/>
      <c r="B43" s="40"/>
      <c r="C43" s="1203" t="s">
        <v>587</v>
      </c>
      <c r="D43" s="1204"/>
      <c r="E43" s="1205"/>
      <c r="F43" s="41">
        <v>0.2</v>
      </c>
      <c r="G43" s="42">
        <v>0.23</v>
      </c>
      <c r="H43" s="42">
        <v>0.09</v>
      </c>
      <c r="I43" s="42">
        <v>0.09</v>
      </c>
      <c r="J43" s="43">
        <v>0.1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HqqyDlv1CCDWCjqExkpeWZKNtm+VXH0x+/DPy/Obqw/4bepWjtwHQI/pNMtV+fe+2M7/9gh8Mu0T56bpytcpQ==" saltValue="zSClw05O8+mM8kMulZt9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61" sqref="O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12445</v>
      </c>
      <c r="L45" s="60">
        <v>12270</v>
      </c>
      <c r="M45" s="60">
        <v>12308</v>
      </c>
      <c r="N45" s="60">
        <v>12744</v>
      </c>
      <c r="O45" s="61">
        <v>12846</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543</v>
      </c>
      <c r="L46" s="64" t="s">
        <v>543</v>
      </c>
      <c r="M46" s="64" t="s">
        <v>543</v>
      </c>
      <c r="N46" s="64" t="s">
        <v>543</v>
      </c>
      <c r="O46" s="65" t="s">
        <v>543</v>
      </c>
      <c r="P46" s="48"/>
      <c r="Q46" s="48"/>
      <c r="R46" s="48"/>
      <c r="S46" s="48"/>
      <c r="T46" s="48"/>
      <c r="U46" s="48"/>
    </row>
    <row r="47" spans="1:21" ht="30.75" customHeight="1" x14ac:dyDescent="0.2">
      <c r="A47" s="48"/>
      <c r="B47" s="1210"/>
      <c r="C47" s="1211"/>
      <c r="D47" s="62"/>
      <c r="E47" s="1216" t="s">
        <v>14</v>
      </c>
      <c r="F47" s="1216"/>
      <c r="G47" s="1216"/>
      <c r="H47" s="1216"/>
      <c r="I47" s="1216"/>
      <c r="J47" s="1217"/>
      <c r="K47" s="63">
        <v>67</v>
      </c>
      <c r="L47" s="64">
        <v>67</v>
      </c>
      <c r="M47" s="64">
        <v>67</v>
      </c>
      <c r="N47" s="64">
        <v>67</v>
      </c>
      <c r="O47" s="65">
        <v>67</v>
      </c>
      <c r="P47" s="48"/>
      <c r="Q47" s="48"/>
      <c r="R47" s="48"/>
      <c r="S47" s="48"/>
      <c r="T47" s="48"/>
      <c r="U47" s="48"/>
    </row>
    <row r="48" spans="1:21" ht="30.75" customHeight="1" x14ac:dyDescent="0.2">
      <c r="A48" s="48"/>
      <c r="B48" s="1210"/>
      <c r="C48" s="1211"/>
      <c r="D48" s="62"/>
      <c r="E48" s="1216" t="s">
        <v>15</v>
      </c>
      <c r="F48" s="1216"/>
      <c r="G48" s="1216"/>
      <c r="H48" s="1216"/>
      <c r="I48" s="1216"/>
      <c r="J48" s="1217"/>
      <c r="K48" s="63">
        <v>1502</v>
      </c>
      <c r="L48" s="64">
        <v>1667</v>
      </c>
      <c r="M48" s="64">
        <v>1651</v>
      </c>
      <c r="N48" s="64">
        <v>1637</v>
      </c>
      <c r="O48" s="65">
        <v>1676</v>
      </c>
      <c r="P48" s="48"/>
      <c r="Q48" s="48"/>
      <c r="R48" s="48"/>
      <c r="S48" s="48"/>
      <c r="T48" s="48"/>
      <c r="U48" s="48"/>
    </row>
    <row r="49" spans="1:21" ht="30.75" customHeight="1" x14ac:dyDescent="0.2">
      <c r="A49" s="48"/>
      <c r="B49" s="1210"/>
      <c r="C49" s="1211"/>
      <c r="D49" s="62"/>
      <c r="E49" s="1216" t="s">
        <v>16</v>
      </c>
      <c r="F49" s="1216"/>
      <c r="G49" s="1216"/>
      <c r="H49" s="1216"/>
      <c r="I49" s="1216"/>
      <c r="J49" s="1217"/>
      <c r="K49" s="63">
        <v>325</v>
      </c>
      <c r="L49" s="64">
        <v>317</v>
      </c>
      <c r="M49" s="64">
        <v>360</v>
      </c>
      <c r="N49" s="64">
        <v>377</v>
      </c>
      <c r="O49" s="65">
        <v>400</v>
      </c>
      <c r="P49" s="48"/>
      <c r="Q49" s="48"/>
      <c r="R49" s="48"/>
      <c r="S49" s="48"/>
      <c r="T49" s="48"/>
      <c r="U49" s="48"/>
    </row>
    <row r="50" spans="1:21" ht="30.75" customHeight="1" x14ac:dyDescent="0.2">
      <c r="A50" s="48"/>
      <c r="B50" s="1210"/>
      <c r="C50" s="1211"/>
      <c r="D50" s="62"/>
      <c r="E50" s="1216" t="s">
        <v>17</v>
      </c>
      <c r="F50" s="1216"/>
      <c r="G50" s="1216"/>
      <c r="H50" s="1216"/>
      <c r="I50" s="1216"/>
      <c r="J50" s="1217"/>
      <c r="K50" s="63">
        <v>434</v>
      </c>
      <c r="L50" s="64">
        <v>374</v>
      </c>
      <c r="M50" s="64">
        <v>135</v>
      </c>
      <c r="N50" s="64">
        <v>205</v>
      </c>
      <c r="O50" s="65">
        <v>57</v>
      </c>
      <c r="P50" s="48"/>
      <c r="Q50" s="48"/>
      <c r="R50" s="48"/>
      <c r="S50" s="48"/>
      <c r="T50" s="48"/>
      <c r="U50" s="48"/>
    </row>
    <row r="51" spans="1:21" ht="30.75" customHeight="1" x14ac:dyDescent="0.2">
      <c r="A51" s="48"/>
      <c r="B51" s="1212"/>
      <c r="C51" s="1213"/>
      <c r="D51" s="66"/>
      <c r="E51" s="1216" t="s">
        <v>18</v>
      </c>
      <c r="F51" s="1216"/>
      <c r="G51" s="1216"/>
      <c r="H51" s="1216"/>
      <c r="I51" s="1216"/>
      <c r="J51" s="1217"/>
      <c r="K51" s="63">
        <v>0</v>
      </c>
      <c r="L51" s="64" t="s">
        <v>543</v>
      </c>
      <c r="M51" s="64">
        <v>0</v>
      </c>
      <c r="N51" s="64" t="s">
        <v>543</v>
      </c>
      <c r="O51" s="65" t="s">
        <v>543</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12780</v>
      </c>
      <c r="L52" s="64">
        <v>12308</v>
      </c>
      <c r="M52" s="64">
        <v>12536</v>
      </c>
      <c r="N52" s="64">
        <v>13017</v>
      </c>
      <c r="O52" s="65">
        <v>13120</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1993</v>
      </c>
      <c r="L53" s="69">
        <v>2387</v>
      </c>
      <c r="M53" s="69">
        <v>1985</v>
      </c>
      <c r="N53" s="69">
        <v>2013</v>
      </c>
      <c r="O53" s="70">
        <v>1926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2">
      <c r="B57" s="1224" t="s">
        <v>25</v>
      </c>
      <c r="C57" s="1225"/>
      <c r="D57" s="1228" t="s">
        <v>26</v>
      </c>
      <c r="E57" s="1229"/>
      <c r="F57" s="1229"/>
      <c r="G57" s="1229"/>
      <c r="H57" s="1229"/>
      <c r="I57" s="1229"/>
      <c r="J57" s="1230"/>
      <c r="K57" s="82">
        <v>2297</v>
      </c>
      <c r="L57" s="83">
        <v>2303</v>
      </c>
      <c r="M57" s="83">
        <v>2320</v>
      </c>
      <c r="N57" s="83">
        <v>1836</v>
      </c>
      <c r="O57" s="84">
        <v>1844</v>
      </c>
    </row>
    <row r="58" spans="1:21" ht="31.5" customHeight="1" thickBot="1" x14ac:dyDescent="0.25">
      <c r="B58" s="1226"/>
      <c r="C58" s="1227"/>
      <c r="D58" s="1231" t="s">
        <v>27</v>
      </c>
      <c r="E58" s="1232"/>
      <c r="F58" s="1232"/>
      <c r="G58" s="1232"/>
      <c r="H58" s="1232"/>
      <c r="I58" s="1232"/>
      <c r="J58" s="1233"/>
      <c r="K58" s="85">
        <v>367</v>
      </c>
      <c r="L58" s="86">
        <v>433</v>
      </c>
      <c r="M58" s="86">
        <v>500</v>
      </c>
      <c r="N58" s="86">
        <v>567</v>
      </c>
      <c r="O58" s="87">
        <v>633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0gIxq9oRdOryuHMLtWuqMbUdcJtFkr7LjFnlafjWGIj5LDG5aDFj5+9ldHvQFgPfsUr+kANYYsEXA353u3BJQ==" saltValue="VpTCdLH8gDk0RfARRr7t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S46" sqref="S46"/>
    </sheetView>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570</v>
      </c>
      <c r="J40" s="99" t="s">
        <v>571</v>
      </c>
      <c r="K40" s="99" t="s">
        <v>572</v>
      </c>
      <c r="L40" s="99" t="s">
        <v>573</v>
      </c>
      <c r="M40" s="100" t="s">
        <v>574</v>
      </c>
    </row>
    <row r="41" spans="2:13" ht="27.75" customHeight="1" x14ac:dyDescent="0.2">
      <c r="B41" s="1234" t="s">
        <v>30</v>
      </c>
      <c r="C41" s="1235"/>
      <c r="D41" s="101"/>
      <c r="E41" s="1240" t="s">
        <v>31</v>
      </c>
      <c r="F41" s="1240"/>
      <c r="G41" s="1240"/>
      <c r="H41" s="1241"/>
      <c r="I41" s="102">
        <v>131845</v>
      </c>
      <c r="J41" s="103">
        <v>144592</v>
      </c>
      <c r="K41" s="103">
        <v>143060</v>
      </c>
      <c r="L41" s="103">
        <v>145523</v>
      </c>
      <c r="M41" s="104">
        <v>144842</v>
      </c>
    </row>
    <row r="42" spans="2:13" ht="27.75" customHeight="1" x14ac:dyDescent="0.2">
      <c r="B42" s="1236"/>
      <c r="C42" s="1237"/>
      <c r="D42" s="105"/>
      <c r="E42" s="1242" t="s">
        <v>32</v>
      </c>
      <c r="F42" s="1242"/>
      <c r="G42" s="1242"/>
      <c r="H42" s="1243"/>
      <c r="I42" s="106">
        <v>1873</v>
      </c>
      <c r="J42" s="107">
        <v>1627</v>
      </c>
      <c r="K42" s="107">
        <v>1405</v>
      </c>
      <c r="L42" s="107">
        <v>1226</v>
      </c>
      <c r="M42" s="108">
        <v>1097</v>
      </c>
    </row>
    <row r="43" spans="2:13" ht="27.75" customHeight="1" x14ac:dyDescent="0.2">
      <c r="B43" s="1236"/>
      <c r="C43" s="1237"/>
      <c r="D43" s="105"/>
      <c r="E43" s="1242" t="s">
        <v>33</v>
      </c>
      <c r="F43" s="1242"/>
      <c r="G43" s="1242"/>
      <c r="H43" s="1243"/>
      <c r="I43" s="106">
        <v>20102</v>
      </c>
      <c r="J43" s="107">
        <v>21977</v>
      </c>
      <c r="K43" s="107">
        <v>22253</v>
      </c>
      <c r="L43" s="107">
        <v>22628</v>
      </c>
      <c r="M43" s="108">
        <v>23819</v>
      </c>
    </row>
    <row r="44" spans="2:13" ht="27.75" customHeight="1" x14ac:dyDescent="0.2">
      <c r="B44" s="1236"/>
      <c r="C44" s="1237"/>
      <c r="D44" s="105"/>
      <c r="E44" s="1242" t="s">
        <v>34</v>
      </c>
      <c r="F44" s="1242"/>
      <c r="G44" s="1242"/>
      <c r="H44" s="1243"/>
      <c r="I44" s="106">
        <v>1468</v>
      </c>
      <c r="J44" s="107">
        <v>1665</v>
      </c>
      <c r="K44" s="107">
        <v>1899</v>
      </c>
      <c r="L44" s="107">
        <v>2086</v>
      </c>
      <c r="M44" s="108">
        <v>1924</v>
      </c>
    </row>
    <row r="45" spans="2:13" ht="27.75" customHeight="1" x14ac:dyDescent="0.2">
      <c r="B45" s="1236"/>
      <c r="C45" s="1237"/>
      <c r="D45" s="105"/>
      <c r="E45" s="1242" t="s">
        <v>35</v>
      </c>
      <c r="F45" s="1242"/>
      <c r="G45" s="1242"/>
      <c r="H45" s="1243"/>
      <c r="I45" s="106">
        <v>16056</v>
      </c>
      <c r="J45" s="107">
        <v>15240</v>
      </c>
      <c r="K45" s="107">
        <v>15244</v>
      </c>
      <c r="L45" s="107">
        <v>15231</v>
      </c>
      <c r="M45" s="108">
        <v>14488</v>
      </c>
    </row>
    <row r="46" spans="2:13" ht="27.75" customHeight="1" x14ac:dyDescent="0.2">
      <c r="B46" s="1236"/>
      <c r="C46" s="1237"/>
      <c r="D46" s="109"/>
      <c r="E46" s="1242" t="s">
        <v>36</v>
      </c>
      <c r="F46" s="1242"/>
      <c r="G46" s="1242"/>
      <c r="H46" s="1243"/>
      <c r="I46" s="106">
        <v>393</v>
      </c>
      <c r="J46" s="107">
        <v>332</v>
      </c>
      <c r="K46" s="107">
        <v>261</v>
      </c>
      <c r="L46" s="107">
        <v>235</v>
      </c>
      <c r="M46" s="108">
        <v>217</v>
      </c>
    </row>
    <row r="47" spans="2:13" ht="27.75" customHeight="1" x14ac:dyDescent="0.2">
      <c r="B47" s="1236"/>
      <c r="C47" s="1237"/>
      <c r="D47" s="110"/>
      <c r="E47" s="1244" t="s">
        <v>37</v>
      </c>
      <c r="F47" s="1245"/>
      <c r="G47" s="1245"/>
      <c r="H47" s="1246"/>
      <c r="I47" s="106" t="s">
        <v>543</v>
      </c>
      <c r="J47" s="107" t="s">
        <v>543</v>
      </c>
      <c r="K47" s="107" t="s">
        <v>543</v>
      </c>
      <c r="L47" s="107" t="s">
        <v>543</v>
      </c>
      <c r="M47" s="108" t="s">
        <v>543</v>
      </c>
    </row>
    <row r="48" spans="2:13" ht="27.75" customHeight="1" x14ac:dyDescent="0.2">
      <c r="B48" s="1236"/>
      <c r="C48" s="1237"/>
      <c r="D48" s="105"/>
      <c r="E48" s="1242" t="s">
        <v>38</v>
      </c>
      <c r="F48" s="1242"/>
      <c r="G48" s="1242"/>
      <c r="H48" s="1243"/>
      <c r="I48" s="106" t="s">
        <v>543</v>
      </c>
      <c r="J48" s="107" t="s">
        <v>543</v>
      </c>
      <c r="K48" s="107" t="s">
        <v>543</v>
      </c>
      <c r="L48" s="107" t="s">
        <v>543</v>
      </c>
      <c r="M48" s="108" t="s">
        <v>543</v>
      </c>
    </row>
    <row r="49" spans="2:13" ht="27.75" customHeight="1" x14ac:dyDescent="0.2">
      <c r="B49" s="1238"/>
      <c r="C49" s="1239"/>
      <c r="D49" s="105"/>
      <c r="E49" s="1242" t="s">
        <v>39</v>
      </c>
      <c r="F49" s="1242"/>
      <c r="G49" s="1242"/>
      <c r="H49" s="1243"/>
      <c r="I49" s="106" t="s">
        <v>543</v>
      </c>
      <c r="J49" s="107" t="s">
        <v>543</v>
      </c>
      <c r="K49" s="107" t="s">
        <v>543</v>
      </c>
      <c r="L49" s="107" t="s">
        <v>543</v>
      </c>
      <c r="M49" s="108" t="s">
        <v>543</v>
      </c>
    </row>
    <row r="50" spans="2:13" ht="27.75" customHeight="1" x14ac:dyDescent="0.2">
      <c r="B50" s="1247" t="s">
        <v>40</v>
      </c>
      <c r="C50" s="1248"/>
      <c r="D50" s="111"/>
      <c r="E50" s="1242" t="s">
        <v>41</v>
      </c>
      <c r="F50" s="1242"/>
      <c r="G50" s="1242"/>
      <c r="H50" s="1243"/>
      <c r="I50" s="106">
        <v>19897</v>
      </c>
      <c r="J50" s="107">
        <v>20797</v>
      </c>
      <c r="K50" s="107">
        <v>20455</v>
      </c>
      <c r="L50" s="107">
        <v>19867</v>
      </c>
      <c r="M50" s="108">
        <v>19623</v>
      </c>
    </row>
    <row r="51" spans="2:13" ht="27.75" customHeight="1" x14ac:dyDescent="0.2">
      <c r="B51" s="1236"/>
      <c r="C51" s="1237"/>
      <c r="D51" s="105"/>
      <c r="E51" s="1242" t="s">
        <v>42</v>
      </c>
      <c r="F51" s="1242"/>
      <c r="G51" s="1242"/>
      <c r="H51" s="1243"/>
      <c r="I51" s="106">
        <v>27214</v>
      </c>
      <c r="J51" s="107">
        <v>25284</v>
      </c>
      <c r="K51" s="107">
        <v>24768</v>
      </c>
      <c r="L51" s="107">
        <v>24928</v>
      </c>
      <c r="M51" s="108">
        <v>25559</v>
      </c>
    </row>
    <row r="52" spans="2:13" ht="27.75" customHeight="1" x14ac:dyDescent="0.2">
      <c r="B52" s="1238"/>
      <c r="C52" s="1239"/>
      <c r="D52" s="105"/>
      <c r="E52" s="1242" t="s">
        <v>43</v>
      </c>
      <c r="F52" s="1242"/>
      <c r="G52" s="1242"/>
      <c r="H52" s="1243"/>
      <c r="I52" s="106">
        <v>120656</v>
      </c>
      <c r="J52" s="107">
        <v>126831</v>
      </c>
      <c r="K52" s="107">
        <v>126994</v>
      </c>
      <c r="L52" s="107">
        <v>126722</v>
      </c>
      <c r="M52" s="108">
        <v>124915</v>
      </c>
    </row>
    <row r="53" spans="2:13" ht="27.75" customHeight="1" thickBot="1" x14ac:dyDescent="0.25">
      <c r="B53" s="1249" t="s">
        <v>44</v>
      </c>
      <c r="C53" s="1250"/>
      <c r="D53" s="112"/>
      <c r="E53" s="1251" t="s">
        <v>45</v>
      </c>
      <c r="F53" s="1251"/>
      <c r="G53" s="1251"/>
      <c r="H53" s="1252"/>
      <c r="I53" s="113">
        <v>3972</v>
      </c>
      <c r="J53" s="114">
        <v>12522</v>
      </c>
      <c r="K53" s="114">
        <v>11904</v>
      </c>
      <c r="L53" s="114">
        <v>15412</v>
      </c>
      <c r="M53" s="115">
        <v>16291</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CTAg779Rvun/0gcleJLIR9U+NA6guRtPL1a4Akwxb/Xl4IKal6ebyl9AxK/kTmZ4hV3n3HylCsrDqoQNCTeyA==" saltValue="QYUQi5oGnVcTDVm5kGT+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62" sqref="C62:E62"/>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572</v>
      </c>
      <c r="G54" s="124" t="s">
        <v>573</v>
      </c>
      <c r="H54" s="125" t="s">
        <v>574</v>
      </c>
    </row>
    <row r="55" spans="2:8" ht="52.5" customHeight="1" x14ac:dyDescent="0.2">
      <c r="B55" s="126"/>
      <c r="C55" s="1261" t="s">
        <v>48</v>
      </c>
      <c r="D55" s="1261"/>
      <c r="E55" s="1262"/>
      <c r="F55" s="127">
        <v>7565</v>
      </c>
      <c r="G55" s="127">
        <v>7592</v>
      </c>
      <c r="H55" s="128">
        <v>7617</v>
      </c>
    </row>
    <row r="56" spans="2:8" ht="52.5" customHeight="1" x14ac:dyDescent="0.2">
      <c r="B56" s="129"/>
      <c r="C56" s="1263" t="s">
        <v>49</v>
      </c>
      <c r="D56" s="1263"/>
      <c r="E56" s="1264"/>
      <c r="F56" s="130">
        <v>1836</v>
      </c>
      <c r="G56" s="130">
        <v>1844</v>
      </c>
      <c r="H56" s="131">
        <v>1851</v>
      </c>
    </row>
    <row r="57" spans="2:8" ht="53.25" customHeight="1" x14ac:dyDescent="0.2">
      <c r="B57" s="129"/>
      <c r="C57" s="1265" t="s">
        <v>50</v>
      </c>
      <c r="D57" s="1265"/>
      <c r="E57" s="1266"/>
      <c r="F57" s="132">
        <v>10787</v>
      </c>
      <c r="G57" s="132">
        <v>9153</v>
      </c>
      <c r="H57" s="133">
        <v>7973</v>
      </c>
    </row>
    <row r="58" spans="2:8" ht="45.75" customHeight="1" x14ac:dyDescent="0.2">
      <c r="B58" s="134"/>
      <c r="C58" s="1253" t="s">
        <v>632</v>
      </c>
      <c r="D58" s="1254"/>
      <c r="E58" s="1255"/>
      <c r="F58" s="135">
        <v>2752</v>
      </c>
      <c r="G58" s="135">
        <v>2758</v>
      </c>
      <c r="H58" s="136">
        <v>2263</v>
      </c>
    </row>
    <row r="59" spans="2:8" ht="45.75" customHeight="1" x14ac:dyDescent="0.2">
      <c r="B59" s="134"/>
      <c r="C59" s="1253" t="s">
        <v>633</v>
      </c>
      <c r="D59" s="1254"/>
      <c r="E59" s="1255"/>
      <c r="F59" s="135">
        <v>1530</v>
      </c>
      <c r="G59" s="135">
        <v>1280</v>
      </c>
      <c r="H59" s="136">
        <v>1112</v>
      </c>
    </row>
    <row r="60" spans="2:8" ht="45.75" customHeight="1" x14ac:dyDescent="0.2">
      <c r="B60" s="134"/>
      <c r="C60" s="1253" t="s">
        <v>634</v>
      </c>
      <c r="D60" s="1254"/>
      <c r="E60" s="1255"/>
      <c r="F60" s="135">
        <v>1448</v>
      </c>
      <c r="G60" s="135">
        <v>826</v>
      </c>
      <c r="H60" s="136">
        <v>716</v>
      </c>
    </row>
    <row r="61" spans="2:8" ht="45.75" customHeight="1" x14ac:dyDescent="0.2">
      <c r="B61" s="134"/>
      <c r="C61" s="1253" t="s">
        <v>635</v>
      </c>
      <c r="D61" s="1254"/>
      <c r="E61" s="1255"/>
      <c r="F61" s="135">
        <v>2217</v>
      </c>
      <c r="G61" s="135">
        <v>1276</v>
      </c>
      <c r="H61" s="136">
        <v>500</v>
      </c>
    </row>
    <row r="62" spans="2:8" ht="45.75" customHeight="1" thickBot="1" x14ac:dyDescent="0.25">
      <c r="B62" s="137"/>
      <c r="C62" s="1256" t="s">
        <v>636</v>
      </c>
      <c r="D62" s="1257"/>
      <c r="E62" s="1258"/>
      <c r="F62" s="138">
        <v>0</v>
      </c>
      <c r="G62" s="138">
        <v>0</v>
      </c>
      <c r="H62" s="139">
        <v>500</v>
      </c>
    </row>
    <row r="63" spans="2:8" ht="52.5" customHeight="1" thickBot="1" x14ac:dyDescent="0.25">
      <c r="B63" s="140"/>
      <c r="C63" s="1259" t="s">
        <v>51</v>
      </c>
      <c r="D63" s="1259"/>
      <c r="E63" s="1260"/>
      <c r="F63" s="141">
        <v>20189</v>
      </c>
      <c r="G63" s="141">
        <v>18589</v>
      </c>
      <c r="H63" s="142">
        <v>17441</v>
      </c>
    </row>
    <row r="64" spans="2:8" ht="15" customHeight="1" x14ac:dyDescent="0.2"/>
    <row r="65" ht="0" hidden="1" customHeight="1" x14ac:dyDescent="0.2"/>
    <row r="66" ht="0" hidden="1" customHeight="1" x14ac:dyDescent="0.2"/>
  </sheetData>
  <sheetProtection algorithmName="SHA-512" hashValue="suVI8hIYYPnqjMbN80Bbfu9gMEB01xXznR+tYNHfzmcXY8AxqgWqvTrBtKbUFT7ESsrvsU7E9gdHXNPee08Sag==" saltValue="JMujfs+HrchoAUntrv6d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5" zoomScaleNormal="85"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637</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637</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638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639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640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641</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570</v>
      </c>
      <c r="BQ50" s="1301"/>
      <c r="BR50" s="1301"/>
      <c r="BS50" s="1301"/>
      <c r="BT50" s="1301"/>
      <c r="BU50" s="1301"/>
      <c r="BV50" s="1301"/>
      <c r="BW50" s="1301"/>
      <c r="BX50" s="1301" t="s">
        <v>571</v>
      </c>
      <c r="BY50" s="1301"/>
      <c r="BZ50" s="1301"/>
      <c r="CA50" s="1301"/>
      <c r="CB50" s="1301"/>
      <c r="CC50" s="1301"/>
      <c r="CD50" s="1301"/>
      <c r="CE50" s="1301"/>
      <c r="CF50" s="1301" t="s">
        <v>572</v>
      </c>
      <c r="CG50" s="1301"/>
      <c r="CH50" s="1301"/>
      <c r="CI50" s="1301"/>
      <c r="CJ50" s="1301"/>
      <c r="CK50" s="1301"/>
      <c r="CL50" s="1301"/>
      <c r="CM50" s="1301"/>
      <c r="CN50" s="1301" t="s">
        <v>573</v>
      </c>
      <c r="CO50" s="1301"/>
      <c r="CP50" s="1301"/>
      <c r="CQ50" s="1301"/>
      <c r="CR50" s="1301"/>
      <c r="CS50" s="1301"/>
      <c r="CT50" s="1301"/>
      <c r="CU50" s="1301"/>
      <c r="CV50" s="1301" t="s">
        <v>574</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642</v>
      </c>
      <c r="AO51" s="1305"/>
      <c r="AP51" s="1305"/>
      <c r="AQ51" s="1305"/>
      <c r="AR51" s="1305"/>
      <c r="AS51" s="1305"/>
      <c r="AT51" s="1305"/>
      <c r="AU51" s="1305"/>
      <c r="AV51" s="1305"/>
      <c r="AW51" s="1305"/>
      <c r="AX51" s="1305"/>
      <c r="AY51" s="1305"/>
      <c r="AZ51" s="1305"/>
      <c r="BA51" s="1305"/>
      <c r="BB51" s="1305" t="s">
        <v>643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20.399999999999999</v>
      </c>
      <c r="CG51" s="1307"/>
      <c r="CH51" s="1307"/>
      <c r="CI51" s="1307"/>
      <c r="CJ51" s="1307"/>
      <c r="CK51" s="1307"/>
      <c r="CL51" s="1307"/>
      <c r="CM51" s="1307"/>
      <c r="CN51" s="1307">
        <v>26.5</v>
      </c>
      <c r="CO51" s="1307"/>
      <c r="CP51" s="1307"/>
      <c r="CQ51" s="1307"/>
      <c r="CR51" s="1307"/>
      <c r="CS51" s="1307"/>
      <c r="CT51" s="1307"/>
      <c r="CU51" s="1307"/>
      <c r="CV51" s="1307">
        <v>27.9</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644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50.7</v>
      </c>
      <c r="CG53" s="1307"/>
      <c r="CH53" s="1307"/>
      <c r="CI53" s="1307"/>
      <c r="CJ53" s="1307"/>
      <c r="CK53" s="1307"/>
      <c r="CL53" s="1307"/>
      <c r="CM53" s="1307"/>
      <c r="CN53" s="1307">
        <v>51.8</v>
      </c>
      <c r="CO53" s="1307"/>
      <c r="CP53" s="1307"/>
      <c r="CQ53" s="1307"/>
      <c r="CR53" s="1307"/>
      <c r="CS53" s="1307"/>
      <c r="CT53" s="1307"/>
      <c r="CU53" s="1307"/>
      <c r="CV53" s="1307">
        <v>53.1</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645</v>
      </c>
      <c r="AO55" s="1301"/>
      <c r="AP55" s="1301"/>
      <c r="AQ55" s="1301"/>
      <c r="AR55" s="1301"/>
      <c r="AS55" s="1301"/>
      <c r="AT55" s="1301"/>
      <c r="AU55" s="1301"/>
      <c r="AV55" s="1301"/>
      <c r="AW55" s="1301"/>
      <c r="AX55" s="1301"/>
      <c r="AY55" s="1301"/>
      <c r="AZ55" s="1301"/>
      <c r="BA55" s="1301"/>
      <c r="BB55" s="1305" t="s">
        <v>643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644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646</v>
      </c>
    </row>
    <row r="64" spans="1:109" ht="13" x14ac:dyDescent="0.2">
      <c r="B64" s="1276"/>
      <c r="G64" s="1283"/>
      <c r="I64" s="1317"/>
      <c r="J64" s="1317"/>
      <c r="K64" s="1317"/>
      <c r="L64" s="1317"/>
      <c r="M64" s="1317"/>
      <c r="N64" s="1318"/>
      <c r="AM64" s="1283"/>
      <c r="AN64" s="1283" t="s">
        <v>639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285" t="s">
        <v>647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22"/>
      <c r="I71" s="1323"/>
      <c r="J71" s="1320"/>
      <c r="K71" s="1320"/>
      <c r="L71" s="1321"/>
      <c r="M71" s="1320"/>
      <c r="N71" s="1321"/>
      <c r="AM71" s="1322"/>
      <c r="AN71" s="1269" t="s">
        <v>641</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570</v>
      </c>
      <c r="BQ72" s="1301"/>
      <c r="BR72" s="1301"/>
      <c r="BS72" s="1301"/>
      <c r="BT72" s="1301"/>
      <c r="BU72" s="1301"/>
      <c r="BV72" s="1301"/>
      <c r="BW72" s="1301"/>
      <c r="BX72" s="1301" t="s">
        <v>571</v>
      </c>
      <c r="BY72" s="1301"/>
      <c r="BZ72" s="1301"/>
      <c r="CA72" s="1301"/>
      <c r="CB72" s="1301"/>
      <c r="CC72" s="1301"/>
      <c r="CD72" s="1301"/>
      <c r="CE72" s="1301"/>
      <c r="CF72" s="1301" t="s">
        <v>572</v>
      </c>
      <c r="CG72" s="1301"/>
      <c r="CH72" s="1301"/>
      <c r="CI72" s="1301"/>
      <c r="CJ72" s="1301"/>
      <c r="CK72" s="1301"/>
      <c r="CL72" s="1301"/>
      <c r="CM72" s="1301"/>
      <c r="CN72" s="1301" t="s">
        <v>573</v>
      </c>
      <c r="CO72" s="1301"/>
      <c r="CP72" s="1301"/>
      <c r="CQ72" s="1301"/>
      <c r="CR72" s="1301"/>
      <c r="CS72" s="1301"/>
      <c r="CT72" s="1301"/>
      <c r="CU72" s="1301"/>
      <c r="CV72" s="1301" t="s">
        <v>574</v>
      </c>
      <c r="CW72" s="1301"/>
      <c r="CX72" s="1301"/>
      <c r="CY72" s="1301"/>
      <c r="CZ72" s="1301"/>
      <c r="DA72" s="1301"/>
      <c r="DB72" s="1301"/>
      <c r="DC72" s="1301"/>
    </row>
    <row r="73" spans="2:107" ht="13" x14ac:dyDescent="0.2">
      <c r="B73" s="1276"/>
      <c r="G73" s="1302"/>
      <c r="H73" s="1302"/>
      <c r="I73" s="1302"/>
      <c r="J73" s="1302"/>
      <c r="K73" s="1324"/>
      <c r="L73" s="1324"/>
      <c r="M73" s="1324"/>
      <c r="N73" s="1324"/>
      <c r="AM73" s="1294"/>
      <c r="AN73" s="1305" t="s">
        <v>642</v>
      </c>
      <c r="AO73" s="1305"/>
      <c r="AP73" s="1305"/>
      <c r="AQ73" s="1305"/>
      <c r="AR73" s="1305"/>
      <c r="AS73" s="1305"/>
      <c r="AT73" s="1305"/>
      <c r="AU73" s="1305"/>
      <c r="AV73" s="1305"/>
      <c r="AW73" s="1305"/>
      <c r="AX73" s="1305"/>
      <c r="AY73" s="1305"/>
      <c r="AZ73" s="1305"/>
      <c r="BA73" s="1305"/>
      <c r="BB73" s="1305" t="s">
        <v>648</v>
      </c>
      <c r="BC73" s="1305"/>
      <c r="BD73" s="1305"/>
      <c r="BE73" s="1305"/>
      <c r="BF73" s="1305"/>
      <c r="BG73" s="1305"/>
      <c r="BH73" s="1305"/>
      <c r="BI73" s="1305"/>
      <c r="BJ73" s="1305"/>
      <c r="BK73" s="1305"/>
      <c r="BL73" s="1305"/>
      <c r="BM73" s="1305"/>
      <c r="BN73" s="1305"/>
      <c r="BO73" s="1305"/>
      <c r="BP73" s="1307">
        <v>6.7</v>
      </c>
      <c r="BQ73" s="1307"/>
      <c r="BR73" s="1307"/>
      <c r="BS73" s="1307"/>
      <c r="BT73" s="1307"/>
      <c r="BU73" s="1307"/>
      <c r="BV73" s="1307"/>
      <c r="BW73" s="1307"/>
      <c r="BX73" s="1307">
        <v>21.6</v>
      </c>
      <c r="BY73" s="1307"/>
      <c r="BZ73" s="1307"/>
      <c r="CA73" s="1307"/>
      <c r="CB73" s="1307"/>
      <c r="CC73" s="1307"/>
      <c r="CD73" s="1307"/>
      <c r="CE73" s="1307"/>
      <c r="CF73" s="1307">
        <v>20.399999999999999</v>
      </c>
      <c r="CG73" s="1307"/>
      <c r="CH73" s="1307"/>
      <c r="CI73" s="1307"/>
      <c r="CJ73" s="1307"/>
      <c r="CK73" s="1307"/>
      <c r="CL73" s="1307"/>
      <c r="CM73" s="1307"/>
      <c r="CN73" s="1307">
        <v>26.5</v>
      </c>
      <c r="CO73" s="1307"/>
      <c r="CP73" s="1307"/>
      <c r="CQ73" s="1307"/>
      <c r="CR73" s="1307"/>
      <c r="CS73" s="1307"/>
      <c r="CT73" s="1307"/>
      <c r="CU73" s="1307"/>
      <c r="CV73" s="1307">
        <v>27.9</v>
      </c>
      <c r="CW73" s="1307"/>
      <c r="CX73" s="1307"/>
      <c r="CY73" s="1307"/>
      <c r="CZ73" s="1307"/>
      <c r="DA73" s="1307"/>
      <c r="DB73" s="1307"/>
      <c r="DC73" s="1307"/>
    </row>
    <row r="74" spans="2:107" ht="13"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649</v>
      </c>
      <c r="BC75" s="1305"/>
      <c r="BD75" s="1305"/>
      <c r="BE75" s="1305"/>
      <c r="BF75" s="1305"/>
      <c r="BG75" s="1305"/>
      <c r="BH75" s="1305"/>
      <c r="BI75" s="1305"/>
      <c r="BJ75" s="1305"/>
      <c r="BK75" s="1305"/>
      <c r="BL75" s="1305"/>
      <c r="BM75" s="1305"/>
      <c r="BN75" s="1305"/>
      <c r="BO75" s="1305"/>
      <c r="BP75" s="1307">
        <v>3.5</v>
      </c>
      <c r="BQ75" s="1307"/>
      <c r="BR75" s="1307"/>
      <c r="BS75" s="1307"/>
      <c r="BT75" s="1307"/>
      <c r="BU75" s="1307"/>
      <c r="BV75" s="1307"/>
      <c r="BW75" s="1307"/>
      <c r="BX75" s="1307">
        <v>3.7</v>
      </c>
      <c r="BY75" s="1307"/>
      <c r="BZ75" s="1307"/>
      <c r="CA75" s="1307"/>
      <c r="CB75" s="1307"/>
      <c r="CC75" s="1307"/>
      <c r="CD75" s="1307"/>
      <c r="CE75" s="1307"/>
      <c r="CF75" s="1307">
        <v>3.6</v>
      </c>
      <c r="CG75" s="1307"/>
      <c r="CH75" s="1307"/>
      <c r="CI75" s="1307"/>
      <c r="CJ75" s="1307"/>
      <c r="CK75" s="1307"/>
      <c r="CL75" s="1307"/>
      <c r="CM75" s="1307"/>
      <c r="CN75" s="1307">
        <v>3.6</v>
      </c>
      <c r="CO75" s="1307"/>
      <c r="CP75" s="1307"/>
      <c r="CQ75" s="1307"/>
      <c r="CR75" s="1307"/>
      <c r="CS75" s="1307"/>
      <c r="CT75" s="1307"/>
      <c r="CU75" s="1307"/>
      <c r="CV75" s="1307">
        <v>3.3</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24"/>
      <c r="L77" s="1324"/>
      <c r="M77" s="1324"/>
      <c r="N77" s="1324"/>
      <c r="AN77" s="1301" t="s">
        <v>645</v>
      </c>
      <c r="AO77" s="1301"/>
      <c r="AP77" s="1301"/>
      <c r="AQ77" s="1301"/>
      <c r="AR77" s="1301"/>
      <c r="AS77" s="1301"/>
      <c r="AT77" s="1301"/>
      <c r="AU77" s="1301"/>
      <c r="AV77" s="1301"/>
      <c r="AW77" s="1301"/>
      <c r="AX77" s="1301"/>
      <c r="AY77" s="1301"/>
      <c r="AZ77" s="1301"/>
      <c r="BA77" s="1301"/>
      <c r="BB77" s="1305" t="s">
        <v>648</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ht="13"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650</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ht="13"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27"/>
      <c r="AQ87" s="1327"/>
      <c r="BC87" s="1327"/>
      <c r="BO87" s="1327"/>
      <c r="CA87" s="1327"/>
      <c r="CM87" s="1327"/>
      <c r="CY87" s="1327"/>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7dulFhQsL4vwxegiTOQjmN9BLoeciuMT4fHcVhwKyGI8eGZLnuK29d61wgmM4QDwkR69OHwVpCmQ2S9SMkEvw==" saltValue="iJ686OT7Zqpwwd41lrT6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K1i+dIECZ0AW9qt1Wbw7AHLRMH/f8am6Ks+ZE9Q28f97tImg1ObF0O9doWMy1IzDEVG+ONNElCD9R0KLGc+VQ==" saltValue="EFpYLBtomFX/5vyvVwi7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BFXuFf1gHndle6M7BPCMoK0nOs4Zmjkl8KPQ/W+7iWFIrZ4dE0MsJP2qmELoE7vlcVTOY9a64uFdLJy5TMi+Q==" saltValue="6Hq+UdDAAoMWRQ38tDNx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567</v>
      </c>
      <c r="G2" s="156"/>
      <c r="H2" s="157"/>
    </row>
    <row r="3" spans="1:8" x14ac:dyDescent="0.2">
      <c r="A3" s="153" t="s">
        <v>560</v>
      </c>
      <c r="B3" s="158"/>
      <c r="C3" s="159"/>
      <c r="D3" s="160">
        <v>89671</v>
      </c>
      <c r="E3" s="161"/>
      <c r="F3" s="162">
        <v>51613</v>
      </c>
      <c r="G3" s="163"/>
      <c r="H3" s="164"/>
    </row>
    <row r="4" spans="1:8" x14ac:dyDescent="0.2">
      <c r="A4" s="165"/>
      <c r="B4" s="166"/>
      <c r="C4" s="167"/>
      <c r="D4" s="168">
        <v>40683</v>
      </c>
      <c r="E4" s="169"/>
      <c r="F4" s="170">
        <v>25872</v>
      </c>
      <c r="G4" s="171"/>
      <c r="H4" s="172"/>
    </row>
    <row r="5" spans="1:8" x14ac:dyDescent="0.2">
      <c r="A5" s="153" t="s">
        <v>562</v>
      </c>
      <c r="B5" s="158"/>
      <c r="C5" s="159"/>
      <c r="D5" s="160">
        <v>103010</v>
      </c>
      <c r="E5" s="161"/>
      <c r="F5" s="162">
        <v>50880</v>
      </c>
      <c r="G5" s="163"/>
      <c r="H5" s="164"/>
    </row>
    <row r="6" spans="1:8" x14ac:dyDescent="0.2">
      <c r="A6" s="165"/>
      <c r="B6" s="166"/>
      <c r="C6" s="167"/>
      <c r="D6" s="168">
        <v>49479</v>
      </c>
      <c r="E6" s="169"/>
      <c r="F6" s="170">
        <v>27819</v>
      </c>
      <c r="G6" s="171"/>
      <c r="H6" s="172"/>
    </row>
    <row r="7" spans="1:8" x14ac:dyDescent="0.2">
      <c r="A7" s="153" t="s">
        <v>563</v>
      </c>
      <c r="B7" s="158"/>
      <c r="C7" s="159"/>
      <c r="D7" s="160">
        <v>42534</v>
      </c>
      <c r="E7" s="161"/>
      <c r="F7" s="162">
        <v>46395</v>
      </c>
      <c r="G7" s="163"/>
      <c r="H7" s="164"/>
    </row>
    <row r="8" spans="1:8" x14ac:dyDescent="0.2">
      <c r="A8" s="165"/>
      <c r="B8" s="166"/>
      <c r="C8" s="167"/>
      <c r="D8" s="168">
        <v>17113</v>
      </c>
      <c r="E8" s="169"/>
      <c r="F8" s="170">
        <v>26304</v>
      </c>
      <c r="G8" s="171"/>
      <c r="H8" s="172"/>
    </row>
    <row r="9" spans="1:8" x14ac:dyDescent="0.2">
      <c r="A9" s="153" t="s">
        <v>564</v>
      </c>
      <c r="B9" s="158"/>
      <c r="C9" s="159"/>
      <c r="D9" s="160">
        <v>54355</v>
      </c>
      <c r="E9" s="161"/>
      <c r="F9" s="162">
        <v>48088</v>
      </c>
      <c r="G9" s="163"/>
      <c r="H9" s="164"/>
    </row>
    <row r="10" spans="1:8" x14ac:dyDescent="0.2">
      <c r="A10" s="165"/>
      <c r="B10" s="166"/>
      <c r="C10" s="167"/>
      <c r="D10" s="168">
        <v>23284</v>
      </c>
      <c r="E10" s="169"/>
      <c r="F10" s="170">
        <v>25183</v>
      </c>
      <c r="G10" s="171"/>
      <c r="H10" s="172"/>
    </row>
    <row r="11" spans="1:8" x14ac:dyDescent="0.2">
      <c r="A11" s="153" t="s">
        <v>565</v>
      </c>
      <c r="B11" s="158"/>
      <c r="C11" s="159"/>
      <c r="D11" s="160">
        <v>39719</v>
      </c>
      <c r="E11" s="161"/>
      <c r="F11" s="162">
        <v>46457</v>
      </c>
      <c r="G11" s="163"/>
      <c r="H11" s="164"/>
    </row>
    <row r="12" spans="1:8" x14ac:dyDescent="0.2">
      <c r="A12" s="165"/>
      <c r="B12" s="166"/>
      <c r="C12" s="173"/>
      <c r="D12" s="168">
        <v>20079</v>
      </c>
      <c r="E12" s="169"/>
      <c r="F12" s="170">
        <v>24020</v>
      </c>
      <c r="G12" s="171"/>
      <c r="H12" s="172"/>
    </row>
    <row r="13" spans="1:8" x14ac:dyDescent="0.2">
      <c r="A13" s="153"/>
      <c r="B13" s="158"/>
      <c r="C13" s="174"/>
      <c r="D13" s="175">
        <v>65858</v>
      </c>
      <c r="E13" s="176"/>
      <c r="F13" s="177">
        <v>48687</v>
      </c>
      <c r="G13" s="178"/>
      <c r="H13" s="164"/>
    </row>
    <row r="14" spans="1:8" x14ac:dyDescent="0.2">
      <c r="A14" s="165"/>
      <c r="B14" s="166"/>
      <c r="C14" s="167"/>
      <c r="D14" s="168">
        <v>30128</v>
      </c>
      <c r="E14" s="169"/>
      <c r="F14" s="170">
        <v>25840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1.57</v>
      </c>
      <c r="C19" s="179">
        <f>ROUND(VALUE(SUBSTITUTE(実質収支比率等に係る経年分析!G$48,"▲","-")),2)</f>
        <v>1.69</v>
      </c>
      <c r="D19" s="179">
        <f>ROUND(VALUE(SUBSTITUTE(実質収支比率等に係る経年分析!H$48,"▲","-")),2)</f>
        <v>1.48</v>
      </c>
      <c r="E19" s="179">
        <f>ROUND(VALUE(SUBSTITUTE(実質収支比率等に係る経年分析!I$48,"▲","-")),2)</f>
        <v>1.52</v>
      </c>
      <c r="F19" s="179">
        <f>ROUND(VALUE(SUBSTITUTE(実質収支比率等に係る経年分析!J$48,"▲","-")),2)</f>
        <v>1.46</v>
      </c>
    </row>
    <row r="20" spans="1:11" x14ac:dyDescent="0.2">
      <c r="A20" s="179" t="s">
        <v>55</v>
      </c>
      <c r="B20" s="179">
        <f>ROUND(VALUE(SUBSTITUTE(実質収支比率等に係る経年分析!F$47,"▲","-")),2)</f>
        <v>10.84</v>
      </c>
      <c r="C20" s="179">
        <f>ROUND(VALUE(SUBSTITUTE(実質収支比率等に係る経年分析!G$47,"▲","-")),2)</f>
        <v>11.09</v>
      </c>
      <c r="D20" s="179">
        <f>ROUND(VALUE(SUBSTITUTE(実質収支比率等に係る経年分析!H$47,"▲","-")),2)</f>
        <v>11.13</v>
      </c>
      <c r="E20" s="179">
        <f>ROUND(VALUE(SUBSTITUTE(実質収支比率等に係る経年分析!I$47,"▲","-")),2)</f>
        <v>11.12</v>
      </c>
      <c r="F20" s="179">
        <f>ROUND(VALUE(SUBSTITUTE(実質収支比率等に係る経年分析!J$47,"▲","-")),2)</f>
        <v>11.11</v>
      </c>
    </row>
    <row r="21" spans="1:11" x14ac:dyDescent="0.2">
      <c r="A21" s="179" t="s">
        <v>56</v>
      </c>
      <c r="B21" s="179">
        <f>IF(ISNUMBER(VALUE(SUBSTITUTE(実質収支比率等に係る経年分析!F$49,"▲","-"))),ROUND(VALUE(SUBSTITUTE(実質収支比率等に係る経年分析!F$49,"▲","-")),2),NA())</f>
        <v>-0.39</v>
      </c>
      <c r="C21" s="179">
        <f>IF(ISNUMBER(VALUE(SUBSTITUTE(実質収支比率等に係る経年分析!G$49,"▲","-"))),ROUND(VALUE(SUBSTITUTE(実質収支比率等に係る経年分析!G$49,"▲","-")),2),NA())</f>
        <v>0.18</v>
      </c>
      <c r="D21" s="179">
        <f>IF(ISNUMBER(VALUE(SUBSTITUTE(実質収支比率等に係る経年分析!H$49,"▲","-"))),ROUND(VALUE(SUBSTITUTE(実質収支比率等に係る経年分析!H$49,"▲","-")),2),NA())</f>
        <v>0.79</v>
      </c>
      <c r="E21" s="179">
        <f>IF(ISNUMBER(VALUE(SUBSTITUTE(実質収支比率等に係る経年分析!I$49,"▲","-"))),ROUND(VALUE(SUBSTITUTE(実質収支比率等に係る経年分析!I$49,"▲","-")),2),NA())</f>
        <v>0.08</v>
      </c>
      <c r="F21" s="179">
        <f>IF(ISNUMBER(VALUE(SUBSTITUTE(実質収支比率等に係る経年分析!J$49,"▲","-"))),ROUND(VALUE(SUBSTITUTE(実質収支比率等に係る経年分析!J$49,"▲","-")),2),NA())</f>
        <v>-0.02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0.14000000000000001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0.19</v>
      </c>
    </row>
    <row r="30" spans="1:11" x14ac:dyDescent="0.2">
      <c r="A30" s="180" t="str">
        <f>IF(連結実質赤字比率に係る赤字・黒字の構成分析!C$40="",NA(),連結実質赤字比率に係る赤字・黒字の構成分析!C$40)</f>
        <v>母子父子寡婦福祉資金貸付事業特別会計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0.21</v>
      </c>
    </row>
    <row r="31" spans="1:11" x14ac:dyDescent="0.2">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0.56000000000000005</v>
      </c>
    </row>
    <row r="32" spans="1:11" x14ac:dyDescent="0.2">
      <c r="A32" s="180" t="str">
        <f>IF(連結実質赤字比率に係る赤字・黒字の構成分析!C$38="",NA(),連結実質赤字比率に係る赤字・黒字の構成分析!C$38)</f>
        <v>競輪事業特別会計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f>IF(ROUND(VALUE(SUBSTITUTE(連結実質赤字比率に係る赤字・黒字の構成分析!G$37,"▲", "-")), 2) &lt; 0, ABS(ROUND(VALUE(SUBSTITUTE(連結実質赤字比率に係る赤字・黒字の構成分析!G$37,"▲", "-")), 2)), NA())</f>
        <v>0.43</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1.1399999999999999</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1.19</v>
      </c>
    </row>
    <row r="35" spans="1:16" x14ac:dyDescent="0.2">
      <c r="A35" s="180" t="str">
        <f>IF(連結実質赤字比率に係る赤字・黒字の構成分析!C$35="",NA(),連結実質赤字比率に係る赤字・黒字の構成分析!C$35)</f>
        <v>下水道事業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4.38</v>
      </c>
    </row>
    <row r="36" spans="1:16" x14ac:dyDescent="0.2">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12780</v>
      </c>
      <c r="E42" s="181"/>
      <c r="F42" s="181"/>
      <c r="G42" s="181">
        <f>'実質公債費比率（分子）の構造'!L$52</f>
        <v>12308</v>
      </c>
      <c r="H42" s="181"/>
      <c r="I42" s="181"/>
      <c r="J42" s="181">
        <f>'実質公債費比率（分子）の構造'!M$52</f>
        <v>12536</v>
      </c>
      <c r="K42" s="181"/>
      <c r="L42" s="181"/>
      <c r="M42" s="181">
        <f>'実質公債費比率（分子）の構造'!N$52</f>
        <v>13017</v>
      </c>
      <c r="N42" s="181"/>
      <c r="O42" s="181"/>
      <c r="P42" s="181">
        <f>'実質公債費比率（分子）の構造'!O$52</f>
        <v>13120</v>
      </c>
    </row>
    <row r="43" spans="1:16" x14ac:dyDescent="0.2">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434</v>
      </c>
      <c r="C44" s="181"/>
      <c r="D44" s="181"/>
      <c r="E44" s="181">
        <f>'実質公債費比率（分子）の構造'!L$50</f>
        <v>374</v>
      </c>
      <c r="F44" s="181"/>
      <c r="G44" s="181"/>
      <c r="H44" s="181">
        <f>'実質公債費比率（分子）の構造'!M$50</f>
        <v>135</v>
      </c>
      <c r="I44" s="181"/>
      <c r="J44" s="181"/>
      <c r="K44" s="181">
        <f>'実質公債費比率（分子）の構造'!N$50</f>
        <v>205</v>
      </c>
      <c r="L44" s="181"/>
      <c r="M44" s="181"/>
      <c r="N44" s="181">
        <f>'実質公債費比率（分子）の構造'!O$50</f>
        <v>57</v>
      </c>
      <c r="O44" s="181"/>
      <c r="P44" s="181"/>
    </row>
    <row r="45" spans="1:16" x14ac:dyDescent="0.2">
      <c r="A45" s="181" t="s">
        <v>66</v>
      </c>
      <c r="B45" s="181">
        <f>'実質公債費比率（分子）の構造'!K$49</f>
        <v>325</v>
      </c>
      <c r="C45" s="181"/>
      <c r="D45" s="181"/>
      <c r="E45" s="181">
        <f>'実質公債費比率（分子）の構造'!L$49</f>
        <v>317</v>
      </c>
      <c r="F45" s="181"/>
      <c r="G45" s="181"/>
      <c r="H45" s="181">
        <f>'実質公債費比率（分子）の構造'!M$49</f>
        <v>360</v>
      </c>
      <c r="I45" s="181"/>
      <c r="J45" s="181"/>
      <c r="K45" s="181">
        <f>'実質公債費比率（分子）の構造'!N$49</f>
        <v>377</v>
      </c>
      <c r="L45" s="181"/>
      <c r="M45" s="181"/>
      <c r="N45" s="181">
        <f>'実質公債費比率（分子）の構造'!O$49</f>
        <v>400</v>
      </c>
      <c r="O45" s="181"/>
      <c r="P45" s="181"/>
    </row>
    <row r="46" spans="1:16" x14ac:dyDescent="0.2">
      <c r="A46" s="181" t="s">
        <v>67</v>
      </c>
      <c r="B46" s="181">
        <f>'実質公債費比率（分子）の構造'!K$48</f>
        <v>1502</v>
      </c>
      <c r="C46" s="181"/>
      <c r="D46" s="181"/>
      <c r="E46" s="181">
        <f>'実質公債費比率（分子）の構造'!L$48</f>
        <v>1667</v>
      </c>
      <c r="F46" s="181"/>
      <c r="G46" s="181"/>
      <c r="H46" s="181">
        <f>'実質公債費比率（分子）の構造'!M$48</f>
        <v>1651</v>
      </c>
      <c r="I46" s="181"/>
      <c r="J46" s="181"/>
      <c r="K46" s="181">
        <f>'実質公債費比率（分子）の構造'!N$48</f>
        <v>1637</v>
      </c>
      <c r="L46" s="181"/>
      <c r="M46" s="181"/>
      <c r="N46" s="181">
        <f>'実質公債費比率（分子）の構造'!O$48</f>
        <v>1676</v>
      </c>
      <c r="O46" s="181"/>
      <c r="P46" s="181"/>
    </row>
    <row r="47" spans="1:16" x14ac:dyDescent="0.2">
      <c r="A47" s="181" t="s">
        <v>68</v>
      </c>
      <c r="B47" s="181">
        <f>'実質公債費比率（分子）の構造'!K$47</f>
        <v>67</v>
      </c>
      <c r="C47" s="181"/>
      <c r="D47" s="181"/>
      <c r="E47" s="181">
        <f>'実質公債費比率（分子）の構造'!L$47</f>
        <v>67</v>
      </c>
      <c r="F47" s="181"/>
      <c r="G47" s="181"/>
      <c r="H47" s="181">
        <f>'実質公債費比率（分子）の構造'!M$47</f>
        <v>67</v>
      </c>
      <c r="I47" s="181"/>
      <c r="J47" s="181"/>
      <c r="K47" s="181">
        <f>'実質公債費比率（分子）の構造'!N$47</f>
        <v>67</v>
      </c>
      <c r="L47" s="181"/>
      <c r="M47" s="181"/>
      <c r="N47" s="181">
        <f>'実質公債費比率（分子）の構造'!O$47</f>
        <v>67</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12445</v>
      </c>
      <c r="C49" s="181"/>
      <c r="D49" s="181"/>
      <c r="E49" s="181">
        <f>'実質公債費比率（分子）の構造'!L$45</f>
        <v>12270</v>
      </c>
      <c r="F49" s="181"/>
      <c r="G49" s="181"/>
      <c r="H49" s="181">
        <f>'実質公債費比率（分子）の構造'!M$45</f>
        <v>12308</v>
      </c>
      <c r="I49" s="181"/>
      <c r="J49" s="181"/>
      <c r="K49" s="181">
        <f>'実質公債費比率（分子）の構造'!N$45</f>
        <v>12744</v>
      </c>
      <c r="L49" s="181"/>
      <c r="M49" s="181"/>
      <c r="N49" s="181">
        <f>'実質公債費比率（分子）の構造'!O$45</f>
        <v>12846</v>
      </c>
      <c r="O49" s="181"/>
      <c r="P49" s="181"/>
    </row>
    <row r="50" spans="1:16" x14ac:dyDescent="0.2">
      <c r="A50" s="181" t="s">
        <v>71</v>
      </c>
      <c r="B50" s="181" t="e">
        <f>NA()</f>
        <v>#N/A</v>
      </c>
      <c r="C50" s="181">
        <f>IF(ISNUMBER('実質公債費比率（分子）の構造'!K$53),'実質公債費比率（分子）の構造'!K$53,NA())</f>
        <v>1993</v>
      </c>
      <c r="D50" s="181" t="e">
        <f>NA()</f>
        <v>#N/A</v>
      </c>
      <c r="E50" s="181" t="e">
        <f>NA()</f>
        <v>#N/A</v>
      </c>
      <c r="F50" s="181">
        <f>IF(ISNUMBER('実質公債費比率（分子）の構造'!L$53),'実質公債費比率（分子）の構造'!L$53,NA())</f>
        <v>2387</v>
      </c>
      <c r="G50" s="181" t="e">
        <f>NA()</f>
        <v>#N/A</v>
      </c>
      <c r="H50" s="181" t="e">
        <f>NA()</f>
        <v>#N/A</v>
      </c>
      <c r="I50" s="181">
        <f>IF(ISNUMBER('実質公債費比率（分子）の構造'!M$53),'実質公債費比率（分子）の構造'!M$53,NA())</f>
        <v>1985</v>
      </c>
      <c r="J50" s="181" t="e">
        <f>NA()</f>
        <v>#N/A</v>
      </c>
      <c r="K50" s="181" t="e">
        <f>NA()</f>
        <v>#N/A</v>
      </c>
      <c r="L50" s="181">
        <f>IF(ISNUMBER('実質公債費比率（分子）の構造'!N$53),'実質公債費比率（分子）の構造'!N$53,NA())</f>
        <v>2013</v>
      </c>
      <c r="M50" s="181" t="e">
        <f>NA()</f>
        <v>#N/A</v>
      </c>
      <c r="N50" s="181" t="e">
        <f>NA()</f>
        <v>#N/A</v>
      </c>
      <c r="O50" s="181">
        <f>IF(ISNUMBER('実質公債費比率（分子）の構造'!O$53),'実質公債費比率（分子）の構造'!O$53,NA())</f>
        <v>1926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120656</v>
      </c>
      <c r="E56" s="180"/>
      <c r="F56" s="180"/>
      <c r="G56" s="180">
        <f>'将来負担比率（分子）の構造'!J$52</f>
        <v>126831</v>
      </c>
      <c r="H56" s="180"/>
      <c r="I56" s="180"/>
      <c r="J56" s="180">
        <f>'将来負担比率（分子）の構造'!K$52</f>
        <v>126994</v>
      </c>
      <c r="K56" s="180"/>
      <c r="L56" s="180"/>
      <c r="M56" s="180">
        <f>'将来負担比率（分子）の構造'!L$52</f>
        <v>126722</v>
      </c>
      <c r="N56" s="180"/>
      <c r="O56" s="180"/>
      <c r="P56" s="180">
        <f>'将来負担比率（分子）の構造'!M$52</f>
        <v>124915</v>
      </c>
    </row>
    <row r="57" spans="1:16" x14ac:dyDescent="0.2">
      <c r="A57" s="180" t="s">
        <v>42</v>
      </c>
      <c r="B57" s="180"/>
      <c r="C57" s="180"/>
      <c r="D57" s="180">
        <f>'将来負担比率（分子）の構造'!I$51</f>
        <v>27214</v>
      </c>
      <c r="E57" s="180"/>
      <c r="F57" s="180"/>
      <c r="G57" s="180">
        <f>'将来負担比率（分子）の構造'!J$51</f>
        <v>25284</v>
      </c>
      <c r="H57" s="180"/>
      <c r="I57" s="180"/>
      <c r="J57" s="180">
        <f>'将来負担比率（分子）の構造'!K$51</f>
        <v>24768</v>
      </c>
      <c r="K57" s="180"/>
      <c r="L57" s="180"/>
      <c r="M57" s="180">
        <f>'将来負担比率（分子）の構造'!L$51</f>
        <v>24928</v>
      </c>
      <c r="N57" s="180"/>
      <c r="O57" s="180"/>
      <c r="P57" s="180">
        <f>'将来負担比率（分子）の構造'!M$51</f>
        <v>25559</v>
      </c>
    </row>
    <row r="58" spans="1:16" x14ac:dyDescent="0.2">
      <c r="A58" s="180" t="s">
        <v>41</v>
      </c>
      <c r="B58" s="180"/>
      <c r="C58" s="180"/>
      <c r="D58" s="180">
        <f>'将来負担比率（分子）の構造'!I$50</f>
        <v>19897</v>
      </c>
      <c r="E58" s="180"/>
      <c r="F58" s="180"/>
      <c r="G58" s="180">
        <f>'将来負担比率（分子）の構造'!J$50</f>
        <v>20797</v>
      </c>
      <c r="H58" s="180"/>
      <c r="I58" s="180"/>
      <c r="J58" s="180">
        <f>'将来負担比率（分子）の構造'!K$50</f>
        <v>20455</v>
      </c>
      <c r="K58" s="180"/>
      <c r="L58" s="180"/>
      <c r="M58" s="180">
        <f>'将来負担比率（分子）の構造'!L$50</f>
        <v>19867</v>
      </c>
      <c r="N58" s="180"/>
      <c r="O58" s="180"/>
      <c r="P58" s="180">
        <f>'将来負担比率（分子）の構造'!M$50</f>
        <v>19623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393</v>
      </c>
      <c r="C61" s="180"/>
      <c r="D61" s="180"/>
      <c r="E61" s="180">
        <f>'将来負担比率（分子）の構造'!J$46</f>
        <v>332</v>
      </c>
      <c r="F61" s="180"/>
      <c r="G61" s="180"/>
      <c r="H61" s="180">
        <f>'将来負担比率（分子）の構造'!K$46</f>
        <v>261</v>
      </c>
      <c r="I61" s="180"/>
      <c r="J61" s="180"/>
      <c r="K61" s="180">
        <f>'将来負担比率（分子）の構造'!L$46</f>
        <v>235</v>
      </c>
      <c r="L61" s="180"/>
      <c r="M61" s="180"/>
      <c r="N61" s="180">
        <f>'将来負担比率（分子）の構造'!M$46</f>
        <v>217</v>
      </c>
      <c r="O61" s="180"/>
      <c r="P61" s="180"/>
    </row>
    <row r="62" spans="1:16" x14ac:dyDescent="0.2">
      <c r="A62" s="180" t="s">
        <v>35</v>
      </c>
      <c r="B62" s="180">
        <f>'将来負担比率（分子）の構造'!I$45</f>
        <v>16056</v>
      </c>
      <c r="C62" s="180"/>
      <c r="D62" s="180"/>
      <c r="E62" s="180">
        <f>'将来負担比率（分子）の構造'!J$45</f>
        <v>15240</v>
      </c>
      <c r="F62" s="180"/>
      <c r="G62" s="180"/>
      <c r="H62" s="180">
        <f>'将来負担比率（分子）の構造'!K$45</f>
        <v>15244</v>
      </c>
      <c r="I62" s="180"/>
      <c r="J62" s="180"/>
      <c r="K62" s="180">
        <f>'将来負担比率（分子）の構造'!L$45</f>
        <v>15231</v>
      </c>
      <c r="L62" s="180"/>
      <c r="M62" s="180"/>
      <c r="N62" s="180">
        <f>'将来負担比率（分子）の構造'!M$45</f>
        <v>14488</v>
      </c>
      <c r="O62" s="180"/>
      <c r="P62" s="180"/>
    </row>
    <row r="63" spans="1:16" x14ac:dyDescent="0.2">
      <c r="A63" s="180" t="s">
        <v>34</v>
      </c>
      <c r="B63" s="180">
        <f>'将来負担比率（分子）の構造'!I$44</f>
        <v>1468</v>
      </c>
      <c r="C63" s="180"/>
      <c r="D63" s="180"/>
      <c r="E63" s="180">
        <f>'将来負担比率（分子）の構造'!J$44</f>
        <v>1665</v>
      </c>
      <c r="F63" s="180"/>
      <c r="G63" s="180"/>
      <c r="H63" s="180">
        <f>'将来負担比率（分子）の構造'!K$44</f>
        <v>1899</v>
      </c>
      <c r="I63" s="180"/>
      <c r="J63" s="180"/>
      <c r="K63" s="180">
        <f>'将来負担比率（分子）の構造'!L$44</f>
        <v>2086</v>
      </c>
      <c r="L63" s="180"/>
      <c r="M63" s="180"/>
      <c r="N63" s="180">
        <f>'将来負担比率（分子）の構造'!M$44</f>
        <v>1924</v>
      </c>
      <c r="O63" s="180"/>
      <c r="P63" s="180"/>
    </row>
    <row r="64" spans="1:16" x14ac:dyDescent="0.2">
      <c r="A64" s="180" t="s">
        <v>33</v>
      </c>
      <c r="B64" s="180">
        <f>'将来負担比率（分子）の構造'!I$43</f>
        <v>20102</v>
      </c>
      <c r="C64" s="180"/>
      <c r="D64" s="180"/>
      <c r="E64" s="180">
        <f>'将来負担比率（分子）の構造'!J$43</f>
        <v>21977</v>
      </c>
      <c r="F64" s="180"/>
      <c r="G64" s="180"/>
      <c r="H64" s="180">
        <f>'将来負担比率（分子）の構造'!K$43</f>
        <v>22253</v>
      </c>
      <c r="I64" s="180"/>
      <c r="J64" s="180"/>
      <c r="K64" s="180">
        <f>'将来負担比率（分子）の構造'!L$43</f>
        <v>22628</v>
      </c>
      <c r="L64" s="180"/>
      <c r="M64" s="180"/>
      <c r="N64" s="180">
        <f>'将来負担比率（分子）の構造'!M$43</f>
        <v>23819</v>
      </c>
      <c r="O64" s="180"/>
      <c r="P64" s="180"/>
    </row>
    <row r="65" spans="1:16" x14ac:dyDescent="0.2">
      <c r="A65" s="180" t="s">
        <v>32</v>
      </c>
      <c r="B65" s="180">
        <f>'将来負担比率（分子）の構造'!I$42</f>
        <v>1873</v>
      </c>
      <c r="C65" s="180"/>
      <c r="D65" s="180"/>
      <c r="E65" s="180">
        <f>'将来負担比率（分子）の構造'!J$42</f>
        <v>1627</v>
      </c>
      <c r="F65" s="180"/>
      <c r="G65" s="180"/>
      <c r="H65" s="180">
        <f>'将来負担比率（分子）の構造'!K$42</f>
        <v>1405</v>
      </c>
      <c r="I65" s="180"/>
      <c r="J65" s="180"/>
      <c r="K65" s="180">
        <f>'将来負担比率（分子）の構造'!L$42</f>
        <v>1226</v>
      </c>
      <c r="L65" s="180"/>
      <c r="M65" s="180"/>
      <c r="N65" s="180">
        <f>'将来負担比率（分子）の構造'!M$42</f>
        <v>1097</v>
      </c>
      <c r="O65" s="180"/>
      <c r="P65" s="180"/>
    </row>
    <row r="66" spans="1:16" x14ac:dyDescent="0.2">
      <c r="A66" s="180" t="s">
        <v>31</v>
      </c>
      <c r="B66" s="180">
        <f>'将来負担比率（分子）の構造'!I$41</f>
        <v>131845</v>
      </c>
      <c r="C66" s="180"/>
      <c r="D66" s="180"/>
      <c r="E66" s="180">
        <f>'将来負担比率（分子）の構造'!J$41</f>
        <v>144592</v>
      </c>
      <c r="F66" s="180"/>
      <c r="G66" s="180"/>
      <c r="H66" s="180">
        <f>'将来負担比率（分子）の構造'!K$41</f>
        <v>143060</v>
      </c>
      <c r="I66" s="180"/>
      <c r="J66" s="180"/>
      <c r="K66" s="180">
        <f>'将来負担比率（分子）の構造'!L$41</f>
        <v>145523</v>
      </c>
      <c r="L66" s="180"/>
      <c r="M66" s="180"/>
      <c r="N66" s="180">
        <f>'将来負担比率（分子）の構造'!M$41</f>
        <v>144842</v>
      </c>
      <c r="O66" s="180"/>
      <c r="P66" s="180"/>
    </row>
    <row r="67" spans="1:16" x14ac:dyDescent="0.2">
      <c r="A67" s="180" t="s">
        <v>75</v>
      </c>
      <c r="B67" s="180" t="e">
        <f>NA()</f>
        <v>#N/A</v>
      </c>
      <c r="C67" s="180">
        <f>IF(ISNUMBER('将来負担比率（分子）の構造'!I$53), IF('将来負担比率（分子）の構造'!I$53 &lt; 0, 0, '将来負担比率（分子）の構造'!I$53), NA())</f>
        <v>3972</v>
      </c>
      <c r="D67" s="180" t="e">
        <f>NA()</f>
        <v>#N/A</v>
      </c>
      <c r="E67" s="180" t="e">
        <f>NA()</f>
        <v>#N/A</v>
      </c>
      <c r="F67" s="180">
        <f>IF(ISNUMBER('将来負担比率（分子）の構造'!J$53), IF('将来負担比率（分子）の構造'!J$53 &lt; 0, 0, '将来負担比率（分子）の構造'!J$53), NA())</f>
        <v>12522</v>
      </c>
      <c r="G67" s="180" t="e">
        <f>NA()</f>
        <v>#N/A</v>
      </c>
      <c r="H67" s="180" t="e">
        <f>NA()</f>
        <v>#N/A</v>
      </c>
      <c r="I67" s="180">
        <f>IF(ISNUMBER('将来負担比率（分子）の構造'!K$53), IF('将来負担比率（分子）の構造'!K$53 &lt; 0, 0, '将来負担比率（分子）の構造'!K$53), NA())</f>
        <v>11904</v>
      </c>
      <c r="J67" s="180" t="e">
        <f>NA()</f>
        <v>#N/A</v>
      </c>
      <c r="K67" s="180" t="e">
        <f>NA()</f>
        <v>#N/A</v>
      </c>
      <c r="L67" s="180">
        <f>IF(ISNUMBER('将来負担比率（分子）の構造'!L$53), IF('将来負担比率（分子）の構造'!L$53 &lt; 0, 0, '将来負担比率（分子）の構造'!L$53), NA())</f>
        <v>15412</v>
      </c>
      <c r="M67" s="180" t="e">
        <f>NA()</f>
        <v>#N/A</v>
      </c>
      <c r="N67" s="180" t="e">
        <f>NA()</f>
        <v>#N/A</v>
      </c>
      <c r="O67" s="180">
        <f>IF(ISNUMBER('将来負担比率（分子）の構造'!M$53), IF('将来負担比率（分子）の構造'!M$53 &lt; 0, 0, '将来負担比率（分子）の構造'!M$53), NA())</f>
        <v>16291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7565</v>
      </c>
      <c r="C72" s="184">
        <f>基金残高に係る経年分析!G55</f>
        <v>7592</v>
      </c>
      <c r="D72" s="184">
        <f>基金残高に係る経年分析!H55</f>
        <v>7617</v>
      </c>
    </row>
    <row r="73" spans="1:16" x14ac:dyDescent="0.2">
      <c r="A73" s="183" t="s">
        <v>78</v>
      </c>
      <c r="B73" s="184">
        <f>基金残高に係る経年分析!F56</f>
        <v>1836</v>
      </c>
      <c r="C73" s="184">
        <f>基金残高に係る経年分析!G56</f>
        <v>1844</v>
      </c>
      <c r="D73" s="184">
        <f>基金残高に係る経年分析!H56</f>
        <v>1851</v>
      </c>
    </row>
    <row r="74" spans="1:16" x14ac:dyDescent="0.2">
      <c r="A74" s="183" t="s">
        <v>79</v>
      </c>
      <c r="B74" s="184">
        <f>基金残高に係る経年分析!F57</f>
        <v>10787</v>
      </c>
      <c r="C74" s="184">
        <f>基金残高に係る経年分析!G57</f>
        <v>9153</v>
      </c>
      <c r="D74" s="184">
        <f>基金残高に係る経年分析!H57</f>
        <v>7973</v>
      </c>
    </row>
  </sheetData>
  <sheetProtection algorithmName="SHA-512" hashValue="hzO8e8HeRBpbkUQhWADy+X/2wKQaEwcSunVfTPX2AnmW5xegFAV9pvogZqkL6aja7VJD6ZE1Ar2pPEdfnCABww==" saltValue="kttyiWXMj8j9gH5ZVJw8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229</v>
      </c>
      <c r="C5" s="628"/>
      <c r="D5" s="628"/>
      <c r="E5" s="628"/>
      <c r="F5" s="628"/>
      <c r="G5" s="628"/>
      <c r="H5" s="628"/>
      <c r="I5" s="628"/>
      <c r="J5" s="628"/>
      <c r="K5" s="628"/>
      <c r="L5" s="628"/>
      <c r="M5" s="628"/>
      <c r="N5" s="628"/>
      <c r="O5" s="628"/>
      <c r="P5" s="628"/>
      <c r="Q5" s="629"/>
      <c r="R5" s="630">
        <v>42567186</v>
      </c>
      <c r="S5" s="631"/>
      <c r="T5" s="631"/>
      <c r="U5" s="631"/>
      <c r="V5" s="631"/>
      <c r="W5" s="631"/>
      <c r="X5" s="631"/>
      <c r="Y5" s="632"/>
      <c r="Z5" s="633">
        <v>33.299999999999997</v>
      </c>
      <c r="AA5" s="633"/>
      <c r="AB5" s="633"/>
      <c r="AC5" s="633"/>
      <c r="AD5" s="634">
        <v>40075064</v>
      </c>
      <c r="AE5" s="634"/>
      <c r="AF5" s="634"/>
      <c r="AG5" s="634"/>
      <c r="AH5" s="634"/>
      <c r="AI5" s="634"/>
      <c r="AJ5" s="634"/>
      <c r="AK5" s="634"/>
      <c r="AL5" s="635">
        <v>60.9</v>
      </c>
      <c r="AM5" s="636"/>
      <c r="AN5" s="636"/>
      <c r="AO5" s="637"/>
      <c r="AP5" s="627" t="s">
        <v>230</v>
      </c>
      <c r="AQ5" s="628"/>
      <c r="AR5" s="628"/>
      <c r="AS5" s="628"/>
      <c r="AT5" s="628"/>
      <c r="AU5" s="628"/>
      <c r="AV5" s="628"/>
      <c r="AW5" s="628"/>
      <c r="AX5" s="628"/>
      <c r="AY5" s="628"/>
      <c r="AZ5" s="628"/>
      <c r="BA5" s="628"/>
      <c r="BB5" s="628"/>
      <c r="BC5" s="628"/>
      <c r="BD5" s="628"/>
      <c r="BE5" s="628"/>
      <c r="BF5" s="629"/>
      <c r="BG5" s="641">
        <v>38892169</v>
      </c>
      <c r="BH5" s="642"/>
      <c r="BI5" s="642"/>
      <c r="BJ5" s="642"/>
      <c r="BK5" s="642"/>
      <c r="BL5" s="642"/>
      <c r="BM5" s="642"/>
      <c r="BN5" s="643"/>
      <c r="BO5" s="644">
        <v>91.4</v>
      </c>
      <c r="BP5" s="644"/>
      <c r="BQ5" s="644"/>
      <c r="BR5" s="644"/>
      <c r="BS5" s="645">
        <v>782994</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2">
      <c r="B6" s="638" t="s">
        <v>234</v>
      </c>
      <c r="C6" s="639"/>
      <c r="D6" s="639"/>
      <c r="E6" s="639"/>
      <c r="F6" s="639"/>
      <c r="G6" s="639"/>
      <c r="H6" s="639"/>
      <c r="I6" s="639"/>
      <c r="J6" s="639"/>
      <c r="K6" s="639"/>
      <c r="L6" s="639"/>
      <c r="M6" s="639"/>
      <c r="N6" s="639"/>
      <c r="O6" s="639"/>
      <c r="P6" s="639"/>
      <c r="Q6" s="640"/>
      <c r="R6" s="641">
        <v>836764</v>
      </c>
      <c r="S6" s="642"/>
      <c r="T6" s="642"/>
      <c r="U6" s="642"/>
      <c r="V6" s="642"/>
      <c r="W6" s="642"/>
      <c r="X6" s="642"/>
      <c r="Y6" s="643"/>
      <c r="Z6" s="644">
        <v>0.7</v>
      </c>
      <c r="AA6" s="644"/>
      <c r="AB6" s="644"/>
      <c r="AC6" s="644"/>
      <c r="AD6" s="645">
        <v>836764</v>
      </c>
      <c r="AE6" s="645"/>
      <c r="AF6" s="645"/>
      <c r="AG6" s="645"/>
      <c r="AH6" s="645"/>
      <c r="AI6" s="645"/>
      <c r="AJ6" s="645"/>
      <c r="AK6" s="645"/>
      <c r="AL6" s="646">
        <v>1.3</v>
      </c>
      <c r="AM6" s="647"/>
      <c r="AN6" s="647"/>
      <c r="AO6" s="648"/>
      <c r="AP6" s="638" t="s">
        <v>235</v>
      </c>
      <c r="AQ6" s="639"/>
      <c r="AR6" s="639"/>
      <c r="AS6" s="639"/>
      <c r="AT6" s="639"/>
      <c r="AU6" s="639"/>
      <c r="AV6" s="639"/>
      <c r="AW6" s="639"/>
      <c r="AX6" s="639"/>
      <c r="AY6" s="639"/>
      <c r="AZ6" s="639"/>
      <c r="BA6" s="639"/>
      <c r="BB6" s="639"/>
      <c r="BC6" s="639"/>
      <c r="BD6" s="639"/>
      <c r="BE6" s="639"/>
      <c r="BF6" s="640"/>
      <c r="BG6" s="641">
        <v>38892169</v>
      </c>
      <c r="BH6" s="642"/>
      <c r="BI6" s="642"/>
      <c r="BJ6" s="642"/>
      <c r="BK6" s="642"/>
      <c r="BL6" s="642"/>
      <c r="BM6" s="642"/>
      <c r="BN6" s="643"/>
      <c r="BO6" s="644">
        <v>91.4</v>
      </c>
      <c r="BP6" s="644"/>
      <c r="BQ6" s="644"/>
      <c r="BR6" s="644"/>
      <c r="BS6" s="645">
        <v>782994</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647505</v>
      </c>
      <c r="CS6" s="642"/>
      <c r="CT6" s="642"/>
      <c r="CU6" s="642"/>
      <c r="CV6" s="642"/>
      <c r="CW6" s="642"/>
      <c r="CX6" s="642"/>
      <c r="CY6" s="643"/>
      <c r="CZ6" s="635">
        <v>0.5</v>
      </c>
      <c r="DA6" s="636"/>
      <c r="DB6" s="636"/>
      <c r="DC6" s="655"/>
      <c r="DD6" s="650" t="s">
        <v>237</v>
      </c>
      <c r="DE6" s="642"/>
      <c r="DF6" s="642"/>
      <c r="DG6" s="642"/>
      <c r="DH6" s="642"/>
      <c r="DI6" s="642"/>
      <c r="DJ6" s="642"/>
      <c r="DK6" s="642"/>
      <c r="DL6" s="642"/>
      <c r="DM6" s="642"/>
      <c r="DN6" s="642"/>
      <c r="DO6" s="642"/>
      <c r="DP6" s="643"/>
      <c r="DQ6" s="650">
        <v>646724</v>
      </c>
      <c r="DR6" s="642"/>
      <c r="DS6" s="642"/>
      <c r="DT6" s="642"/>
      <c r="DU6" s="642"/>
      <c r="DV6" s="642"/>
      <c r="DW6" s="642"/>
      <c r="DX6" s="642"/>
      <c r="DY6" s="642"/>
      <c r="DZ6" s="642"/>
      <c r="EA6" s="642"/>
      <c r="EB6" s="642"/>
      <c r="EC6" s="651"/>
    </row>
    <row r="7" spans="2:143" ht="11.25" customHeight="1" x14ac:dyDescent="0.2">
      <c r="B7" s="638" t="s">
        <v>238</v>
      </c>
      <c r="C7" s="639"/>
      <c r="D7" s="639"/>
      <c r="E7" s="639"/>
      <c r="F7" s="639"/>
      <c r="G7" s="639"/>
      <c r="H7" s="639"/>
      <c r="I7" s="639"/>
      <c r="J7" s="639"/>
      <c r="K7" s="639"/>
      <c r="L7" s="639"/>
      <c r="M7" s="639"/>
      <c r="N7" s="639"/>
      <c r="O7" s="639"/>
      <c r="P7" s="639"/>
      <c r="Q7" s="640"/>
      <c r="R7" s="641">
        <v>57731</v>
      </c>
      <c r="S7" s="642"/>
      <c r="T7" s="642"/>
      <c r="U7" s="642"/>
      <c r="V7" s="642"/>
      <c r="W7" s="642"/>
      <c r="X7" s="642"/>
      <c r="Y7" s="643"/>
      <c r="Z7" s="644">
        <v>0</v>
      </c>
      <c r="AA7" s="644"/>
      <c r="AB7" s="644"/>
      <c r="AC7" s="644"/>
      <c r="AD7" s="645">
        <v>57731</v>
      </c>
      <c r="AE7" s="645"/>
      <c r="AF7" s="645"/>
      <c r="AG7" s="645"/>
      <c r="AH7" s="645"/>
      <c r="AI7" s="645"/>
      <c r="AJ7" s="645"/>
      <c r="AK7" s="645"/>
      <c r="AL7" s="646">
        <v>0.1</v>
      </c>
      <c r="AM7" s="647"/>
      <c r="AN7" s="647"/>
      <c r="AO7" s="648"/>
      <c r="AP7" s="638" t="s">
        <v>239</v>
      </c>
      <c r="AQ7" s="639"/>
      <c r="AR7" s="639"/>
      <c r="AS7" s="639"/>
      <c r="AT7" s="639"/>
      <c r="AU7" s="639"/>
      <c r="AV7" s="639"/>
      <c r="AW7" s="639"/>
      <c r="AX7" s="639"/>
      <c r="AY7" s="639"/>
      <c r="AZ7" s="639"/>
      <c r="BA7" s="639"/>
      <c r="BB7" s="639"/>
      <c r="BC7" s="639"/>
      <c r="BD7" s="639"/>
      <c r="BE7" s="639"/>
      <c r="BF7" s="640"/>
      <c r="BG7" s="641">
        <v>19917150</v>
      </c>
      <c r="BH7" s="642"/>
      <c r="BI7" s="642"/>
      <c r="BJ7" s="642"/>
      <c r="BK7" s="642"/>
      <c r="BL7" s="642"/>
      <c r="BM7" s="642"/>
      <c r="BN7" s="643"/>
      <c r="BO7" s="644">
        <v>46.8</v>
      </c>
      <c r="BP7" s="644"/>
      <c r="BQ7" s="644"/>
      <c r="BR7" s="644"/>
      <c r="BS7" s="645">
        <v>782994</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11032529</v>
      </c>
      <c r="CS7" s="642"/>
      <c r="CT7" s="642"/>
      <c r="CU7" s="642"/>
      <c r="CV7" s="642"/>
      <c r="CW7" s="642"/>
      <c r="CX7" s="642"/>
      <c r="CY7" s="643"/>
      <c r="CZ7" s="644">
        <v>8.6999999999999993</v>
      </c>
      <c r="DA7" s="644"/>
      <c r="DB7" s="644"/>
      <c r="DC7" s="644"/>
      <c r="DD7" s="650">
        <v>628248</v>
      </c>
      <c r="DE7" s="642"/>
      <c r="DF7" s="642"/>
      <c r="DG7" s="642"/>
      <c r="DH7" s="642"/>
      <c r="DI7" s="642"/>
      <c r="DJ7" s="642"/>
      <c r="DK7" s="642"/>
      <c r="DL7" s="642"/>
      <c r="DM7" s="642"/>
      <c r="DN7" s="642"/>
      <c r="DO7" s="642"/>
      <c r="DP7" s="643"/>
      <c r="DQ7" s="650">
        <v>8636386</v>
      </c>
      <c r="DR7" s="642"/>
      <c r="DS7" s="642"/>
      <c r="DT7" s="642"/>
      <c r="DU7" s="642"/>
      <c r="DV7" s="642"/>
      <c r="DW7" s="642"/>
      <c r="DX7" s="642"/>
      <c r="DY7" s="642"/>
      <c r="DZ7" s="642"/>
      <c r="EA7" s="642"/>
      <c r="EB7" s="642"/>
      <c r="EC7" s="651"/>
    </row>
    <row r="8" spans="2:143" ht="11.25" customHeight="1" x14ac:dyDescent="0.2">
      <c r="B8" s="638" t="s">
        <v>241</v>
      </c>
      <c r="C8" s="639"/>
      <c r="D8" s="639"/>
      <c r="E8" s="639"/>
      <c r="F8" s="639"/>
      <c r="G8" s="639"/>
      <c r="H8" s="639"/>
      <c r="I8" s="639"/>
      <c r="J8" s="639"/>
      <c r="K8" s="639"/>
      <c r="L8" s="639"/>
      <c r="M8" s="639"/>
      <c r="N8" s="639"/>
      <c r="O8" s="639"/>
      <c r="P8" s="639"/>
      <c r="Q8" s="640"/>
      <c r="R8" s="641">
        <v>128280</v>
      </c>
      <c r="S8" s="642"/>
      <c r="T8" s="642"/>
      <c r="U8" s="642"/>
      <c r="V8" s="642"/>
      <c r="W8" s="642"/>
      <c r="X8" s="642"/>
      <c r="Y8" s="643"/>
      <c r="Z8" s="644">
        <v>0.1</v>
      </c>
      <c r="AA8" s="644"/>
      <c r="AB8" s="644"/>
      <c r="AC8" s="644"/>
      <c r="AD8" s="645">
        <v>128280</v>
      </c>
      <c r="AE8" s="645"/>
      <c r="AF8" s="645"/>
      <c r="AG8" s="645"/>
      <c r="AH8" s="645"/>
      <c r="AI8" s="645"/>
      <c r="AJ8" s="645"/>
      <c r="AK8" s="645"/>
      <c r="AL8" s="646">
        <v>0.2</v>
      </c>
      <c r="AM8" s="647"/>
      <c r="AN8" s="647"/>
      <c r="AO8" s="648"/>
      <c r="AP8" s="638" t="s">
        <v>242</v>
      </c>
      <c r="AQ8" s="639"/>
      <c r="AR8" s="639"/>
      <c r="AS8" s="639"/>
      <c r="AT8" s="639"/>
      <c r="AU8" s="639"/>
      <c r="AV8" s="639"/>
      <c r="AW8" s="639"/>
      <c r="AX8" s="639"/>
      <c r="AY8" s="639"/>
      <c r="AZ8" s="639"/>
      <c r="BA8" s="639"/>
      <c r="BB8" s="639"/>
      <c r="BC8" s="639"/>
      <c r="BD8" s="639"/>
      <c r="BE8" s="639"/>
      <c r="BF8" s="640"/>
      <c r="BG8" s="641">
        <v>494708</v>
      </c>
      <c r="BH8" s="642"/>
      <c r="BI8" s="642"/>
      <c r="BJ8" s="642"/>
      <c r="BK8" s="642"/>
      <c r="BL8" s="642"/>
      <c r="BM8" s="642"/>
      <c r="BN8" s="643"/>
      <c r="BO8" s="644">
        <v>1.2</v>
      </c>
      <c r="BP8" s="644"/>
      <c r="BQ8" s="644"/>
      <c r="BR8" s="644"/>
      <c r="BS8" s="650" t="s">
        <v>237</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56739475</v>
      </c>
      <c r="CS8" s="642"/>
      <c r="CT8" s="642"/>
      <c r="CU8" s="642"/>
      <c r="CV8" s="642"/>
      <c r="CW8" s="642"/>
      <c r="CX8" s="642"/>
      <c r="CY8" s="643"/>
      <c r="CZ8" s="644">
        <v>44.9</v>
      </c>
      <c r="DA8" s="644"/>
      <c r="DB8" s="644"/>
      <c r="DC8" s="644"/>
      <c r="DD8" s="650">
        <v>1282157</v>
      </c>
      <c r="DE8" s="642"/>
      <c r="DF8" s="642"/>
      <c r="DG8" s="642"/>
      <c r="DH8" s="642"/>
      <c r="DI8" s="642"/>
      <c r="DJ8" s="642"/>
      <c r="DK8" s="642"/>
      <c r="DL8" s="642"/>
      <c r="DM8" s="642"/>
      <c r="DN8" s="642"/>
      <c r="DO8" s="642"/>
      <c r="DP8" s="643"/>
      <c r="DQ8" s="650">
        <v>24319397</v>
      </c>
      <c r="DR8" s="642"/>
      <c r="DS8" s="642"/>
      <c r="DT8" s="642"/>
      <c r="DU8" s="642"/>
      <c r="DV8" s="642"/>
      <c r="DW8" s="642"/>
      <c r="DX8" s="642"/>
      <c r="DY8" s="642"/>
      <c r="DZ8" s="642"/>
      <c r="EA8" s="642"/>
      <c r="EB8" s="642"/>
      <c r="EC8" s="651"/>
    </row>
    <row r="9" spans="2:143" ht="11.25" customHeight="1" x14ac:dyDescent="0.2">
      <c r="B9" s="638" t="s">
        <v>244</v>
      </c>
      <c r="C9" s="639"/>
      <c r="D9" s="639"/>
      <c r="E9" s="639"/>
      <c r="F9" s="639"/>
      <c r="G9" s="639"/>
      <c r="H9" s="639"/>
      <c r="I9" s="639"/>
      <c r="J9" s="639"/>
      <c r="K9" s="639"/>
      <c r="L9" s="639"/>
      <c r="M9" s="639"/>
      <c r="N9" s="639"/>
      <c r="O9" s="639"/>
      <c r="P9" s="639"/>
      <c r="Q9" s="640"/>
      <c r="R9" s="641">
        <v>117578</v>
      </c>
      <c r="S9" s="642"/>
      <c r="T9" s="642"/>
      <c r="U9" s="642"/>
      <c r="V9" s="642"/>
      <c r="W9" s="642"/>
      <c r="X9" s="642"/>
      <c r="Y9" s="643"/>
      <c r="Z9" s="644">
        <v>0.1</v>
      </c>
      <c r="AA9" s="644"/>
      <c r="AB9" s="644"/>
      <c r="AC9" s="644"/>
      <c r="AD9" s="645">
        <v>117578</v>
      </c>
      <c r="AE9" s="645"/>
      <c r="AF9" s="645"/>
      <c r="AG9" s="645"/>
      <c r="AH9" s="645"/>
      <c r="AI9" s="645"/>
      <c r="AJ9" s="645"/>
      <c r="AK9" s="645"/>
      <c r="AL9" s="646">
        <v>0.2</v>
      </c>
      <c r="AM9" s="647"/>
      <c r="AN9" s="647"/>
      <c r="AO9" s="648"/>
      <c r="AP9" s="638" t="s">
        <v>245</v>
      </c>
      <c r="AQ9" s="639"/>
      <c r="AR9" s="639"/>
      <c r="AS9" s="639"/>
      <c r="AT9" s="639"/>
      <c r="AU9" s="639"/>
      <c r="AV9" s="639"/>
      <c r="AW9" s="639"/>
      <c r="AX9" s="639"/>
      <c r="AY9" s="639"/>
      <c r="AZ9" s="639"/>
      <c r="BA9" s="639"/>
      <c r="BB9" s="639"/>
      <c r="BC9" s="639"/>
      <c r="BD9" s="639"/>
      <c r="BE9" s="639"/>
      <c r="BF9" s="640"/>
      <c r="BG9" s="641">
        <v>14661613</v>
      </c>
      <c r="BH9" s="642"/>
      <c r="BI9" s="642"/>
      <c r="BJ9" s="642"/>
      <c r="BK9" s="642"/>
      <c r="BL9" s="642"/>
      <c r="BM9" s="642"/>
      <c r="BN9" s="643"/>
      <c r="BO9" s="644">
        <v>34.4</v>
      </c>
      <c r="BP9" s="644"/>
      <c r="BQ9" s="644"/>
      <c r="BR9" s="644"/>
      <c r="BS9" s="650" t="s">
        <v>237</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8480330</v>
      </c>
      <c r="CS9" s="642"/>
      <c r="CT9" s="642"/>
      <c r="CU9" s="642"/>
      <c r="CV9" s="642"/>
      <c r="CW9" s="642"/>
      <c r="CX9" s="642"/>
      <c r="CY9" s="643"/>
      <c r="CZ9" s="644">
        <v>6.7</v>
      </c>
      <c r="DA9" s="644"/>
      <c r="DB9" s="644"/>
      <c r="DC9" s="644"/>
      <c r="DD9" s="650">
        <v>198963</v>
      </c>
      <c r="DE9" s="642"/>
      <c r="DF9" s="642"/>
      <c r="DG9" s="642"/>
      <c r="DH9" s="642"/>
      <c r="DI9" s="642"/>
      <c r="DJ9" s="642"/>
      <c r="DK9" s="642"/>
      <c r="DL9" s="642"/>
      <c r="DM9" s="642"/>
      <c r="DN9" s="642"/>
      <c r="DO9" s="642"/>
      <c r="DP9" s="643"/>
      <c r="DQ9" s="650">
        <v>6381339</v>
      </c>
      <c r="DR9" s="642"/>
      <c r="DS9" s="642"/>
      <c r="DT9" s="642"/>
      <c r="DU9" s="642"/>
      <c r="DV9" s="642"/>
      <c r="DW9" s="642"/>
      <c r="DX9" s="642"/>
      <c r="DY9" s="642"/>
      <c r="DZ9" s="642"/>
      <c r="EA9" s="642"/>
      <c r="EB9" s="642"/>
      <c r="EC9" s="651"/>
    </row>
    <row r="10" spans="2:143" ht="11.25" customHeight="1" x14ac:dyDescent="0.2">
      <c r="B10" s="638" t="s">
        <v>247</v>
      </c>
      <c r="C10" s="639"/>
      <c r="D10" s="639"/>
      <c r="E10" s="639"/>
      <c r="F10" s="639"/>
      <c r="G10" s="639"/>
      <c r="H10" s="639"/>
      <c r="I10" s="639"/>
      <c r="J10" s="639"/>
      <c r="K10" s="639"/>
      <c r="L10" s="639"/>
      <c r="M10" s="639"/>
      <c r="N10" s="639"/>
      <c r="O10" s="639"/>
      <c r="P10" s="639"/>
      <c r="Q10" s="640"/>
      <c r="R10" s="641" t="s">
        <v>237</v>
      </c>
      <c r="S10" s="642"/>
      <c r="T10" s="642"/>
      <c r="U10" s="642"/>
      <c r="V10" s="642"/>
      <c r="W10" s="642"/>
      <c r="X10" s="642"/>
      <c r="Y10" s="643"/>
      <c r="Z10" s="644" t="s">
        <v>237</v>
      </c>
      <c r="AA10" s="644"/>
      <c r="AB10" s="644"/>
      <c r="AC10" s="644"/>
      <c r="AD10" s="645" t="s">
        <v>237</v>
      </c>
      <c r="AE10" s="645"/>
      <c r="AF10" s="645"/>
      <c r="AG10" s="645"/>
      <c r="AH10" s="645"/>
      <c r="AI10" s="645"/>
      <c r="AJ10" s="645"/>
      <c r="AK10" s="645"/>
      <c r="AL10" s="646" t="s">
        <v>237</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806977</v>
      </c>
      <c r="BH10" s="642"/>
      <c r="BI10" s="642"/>
      <c r="BJ10" s="642"/>
      <c r="BK10" s="642"/>
      <c r="BL10" s="642"/>
      <c r="BM10" s="642"/>
      <c r="BN10" s="643"/>
      <c r="BO10" s="644">
        <v>1.9</v>
      </c>
      <c r="BP10" s="644"/>
      <c r="BQ10" s="644"/>
      <c r="BR10" s="644"/>
      <c r="BS10" s="650" t="s">
        <v>129</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328100</v>
      </c>
      <c r="CS10" s="642"/>
      <c r="CT10" s="642"/>
      <c r="CU10" s="642"/>
      <c r="CV10" s="642"/>
      <c r="CW10" s="642"/>
      <c r="CX10" s="642"/>
      <c r="CY10" s="643"/>
      <c r="CZ10" s="644">
        <v>0.3</v>
      </c>
      <c r="DA10" s="644"/>
      <c r="DB10" s="644"/>
      <c r="DC10" s="644"/>
      <c r="DD10" s="650">
        <v>21816</v>
      </c>
      <c r="DE10" s="642"/>
      <c r="DF10" s="642"/>
      <c r="DG10" s="642"/>
      <c r="DH10" s="642"/>
      <c r="DI10" s="642"/>
      <c r="DJ10" s="642"/>
      <c r="DK10" s="642"/>
      <c r="DL10" s="642"/>
      <c r="DM10" s="642"/>
      <c r="DN10" s="642"/>
      <c r="DO10" s="642"/>
      <c r="DP10" s="643"/>
      <c r="DQ10" s="650">
        <v>265827</v>
      </c>
      <c r="DR10" s="642"/>
      <c r="DS10" s="642"/>
      <c r="DT10" s="642"/>
      <c r="DU10" s="642"/>
      <c r="DV10" s="642"/>
      <c r="DW10" s="642"/>
      <c r="DX10" s="642"/>
      <c r="DY10" s="642"/>
      <c r="DZ10" s="642"/>
      <c r="EA10" s="642"/>
      <c r="EB10" s="642"/>
      <c r="EC10" s="651"/>
    </row>
    <row r="11" spans="2:143" ht="11.25" customHeight="1" x14ac:dyDescent="0.2">
      <c r="B11" s="638" t="s">
        <v>250</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237</v>
      </c>
      <c r="AE11" s="645"/>
      <c r="AF11" s="645"/>
      <c r="AG11" s="645"/>
      <c r="AH11" s="645"/>
      <c r="AI11" s="645"/>
      <c r="AJ11" s="645"/>
      <c r="AK11" s="645"/>
      <c r="AL11" s="646" t="s">
        <v>237</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3953852</v>
      </c>
      <c r="BH11" s="642"/>
      <c r="BI11" s="642"/>
      <c r="BJ11" s="642"/>
      <c r="BK11" s="642"/>
      <c r="BL11" s="642"/>
      <c r="BM11" s="642"/>
      <c r="BN11" s="643"/>
      <c r="BO11" s="644">
        <v>9.3000000000000007</v>
      </c>
      <c r="BP11" s="644"/>
      <c r="BQ11" s="644"/>
      <c r="BR11" s="644"/>
      <c r="BS11" s="650">
        <v>782994</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3261573</v>
      </c>
      <c r="CS11" s="642"/>
      <c r="CT11" s="642"/>
      <c r="CU11" s="642"/>
      <c r="CV11" s="642"/>
      <c r="CW11" s="642"/>
      <c r="CX11" s="642"/>
      <c r="CY11" s="643"/>
      <c r="CZ11" s="644">
        <v>2.6</v>
      </c>
      <c r="DA11" s="644"/>
      <c r="DB11" s="644"/>
      <c r="DC11" s="644"/>
      <c r="DD11" s="650">
        <v>1519351</v>
      </c>
      <c r="DE11" s="642"/>
      <c r="DF11" s="642"/>
      <c r="DG11" s="642"/>
      <c r="DH11" s="642"/>
      <c r="DI11" s="642"/>
      <c r="DJ11" s="642"/>
      <c r="DK11" s="642"/>
      <c r="DL11" s="642"/>
      <c r="DM11" s="642"/>
      <c r="DN11" s="642"/>
      <c r="DO11" s="642"/>
      <c r="DP11" s="643"/>
      <c r="DQ11" s="650">
        <v>1630127</v>
      </c>
      <c r="DR11" s="642"/>
      <c r="DS11" s="642"/>
      <c r="DT11" s="642"/>
      <c r="DU11" s="642"/>
      <c r="DV11" s="642"/>
      <c r="DW11" s="642"/>
      <c r="DX11" s="642"/>
      <c r="DY11" s="642"/>
      <c r="DZ11" s="642"/>
      <c r="EA11" s="642"/>
      <c r="EB11" s="642"/>
      <c r="EC11" s="651"/>
    </row>
    <row r="12" spans="2:143" ht="11.25" customHeight="1" x14ac:dyDescent="0.2">
      <c r="B12" s="638" t="s">
        <v>253</v>
      </c>
      <c r="C12" s="639"/>
      <c r="D12" s="639"/>
      <c r="E12" s="639"/>
      <c r="F12" s="639"/>
      <c r="G12" s="639"/>
      <c r="H12" s="639"/>
      <c r="I12" s="639"/>
      <c r="J12" s="639"/>
      <c r="K12" s="639"/>
      <c r="L12" s="639"/>
      <c r="M12" s="639"/>
      <c r="N12" s="639"/>
      <c r="O12" s="639"/>
      <c r="P12" s="639"/>
      <c r="Q12" s="640"/>
      <c r="R12" s="641">
        <v>5498219</v>
      </c>
      <c r="S12" s="642"/>
      <c r="T12" s="642"/>
      <c r="U12" s="642"/>
      <c r="V12" s="642"/>
      <c r="W12" s="642"/>
      <c r="X12" s="642"/>
      <c r="Y12" s="643"/>
      <c r="Z12" s="644">
        <v>4.3</v>
      </c>
      <c r="AA12" s="644"/>
      <c r="AB12" s="644"/>
      <c r="AC12" s="644"/>
      <c r="AD12" s="645">
        <v>5498219</v>
      </c>
      <c r="AE12" s="645"/>
      <c r="AF12" s="645"/>
      <c r="AG12" s="645"/>
      <c r="AH12" s="645"/>
      <c r="AI12" s="645"/>
      <c r="AJ12" s="645"/>
      <c r="AK12" s="645"/>
      <c r="AL12" s="646">
        <v>8.4</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16125584</v>
      </c>
      <c r="BH12" s="642"/>
      <c r="BI12" s="642"/>
      <c r="BJ12" s="642"/>
      <c r="BK12" s="642"/>
      <c r="BL12" s="642"/>
      <c r="BM12" s="642"/>
      <c r="BN12" s="643"/>
      <c r="BO12" s="644">
        <v>37.9</v>
      </c>
      <c r="BP12" s="644"/>
      <c r="BQ12" s="644"/>
      <c r="BR12" s="644"/>
      <c r="BS12" s="650" t="s">
        <v>237</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4354354</v>
      </c>
      <c r="CS12" s="642"/>
      <c r="CT12" s="642"/>
      <c r="CU12" s="642"/>
      <c r="CV12" s="642"/>
      <c r="CW12" s="642"/>
      <c r="CX12" s="642"/>
      <c r="CY12" s="643"/>
      <c r="CZ12" s="644">
        <v>3.4</v>
      </c>
      <c r="DA12" s="644"/>
      <c r="DB12" s="644"/>
      <c r="DC12" s="644"/>
      <c r="DD12" s="650">
        <v>425211</v>
      </c>
      <c r="DE12" s="642"/>
      <c r="DF12" s="642"/>
      <c r="DG12" s="642"/>
      <c r="DH12" s="642"/>
      <c r="DI12" s="642"/>
      <c r="DJ12" s="642"/>
      <c r="DK12" s="642"/>
      <c r="DL12" s="642"/>
      <c r="DM12" s="642"/>
      <c r="DN12" s="642"/>
      <c r="DO12" s="642"/>
      <c r="DP12" s="643"/>
      <c r="DQ12" s="650">
        <v>1526688</v>
      </c>
      <c r="DR12" s="642"/>
      <c r="DS12" s="642"/>
      <c r="DT12" s="642"/>
      <c r="DU12" s="642"/>
      <c r="DV12" s="642"/>
      <c r="DW12" s="642"/>
      <c r="DX12" s="642"/>
      <c r="DY12" s="642"/>
      <c r="DZ12" s="642"/>
      <c r="EA12" s="642"/>
      <c r="EB12" s="642"/>
      <c r="EC12" s="651"/>
    </row>
    <row r="13" spans="2:143" ht="11.25" customHeight="1" x14ac:dyDescent="0.2">
      <c r="B13" s="638" t="s">
        <v>256</v>
      </c>
      <c r="C13" s="639"/>
      <c r="D13" s="639"/>
      <c r="E13" s="639"/>
      <c r="F13" s="639"/>
      <c r="G13" s="639"/>
      <c r="H13" s="639"/>
      <c r="I13" s="639"/>
      <c r="J13" s="639"/>
      <c r="K13" s="639"/>
      <c r="L13" s="639"/>
      <c r="M13" s="639"/>
      <c r="N13" s="639"/>
      <c r="O13" s="639"/>
      <c r="P13" s="639"/>
      <c r="Q13" s="640"/>
      <c r="R13" s="641">
        <v>7499</v>
      </c>
      <c r="S13" s="642"/>
      <c r="T13" s="642"/>
      <c r="U13" s="642"/>
      <c r="V13" s="642"/>
      <c r="W13" s="642"/>
      <c r="X13" s="642"/>
      <c r="Y13" s="643"/>
      <c r="Z13" s="644">
        <v>0</v>
      </c>
      <c r="AA13" s="644"/>
      <c r="AB13" s="644"/>
      <c r="AC13" s="644"/>
      <c r="AD13" s="645">
        <v>7499</v>
      </c>
      <c r="AE13" s="645"/>
      <c r="AF13" s="645"/>
      <c r="AG13" s="645"/>
      <c r="AH13" s="645"/>
      <c r="AI13" s="645"/>
      <c r="AJ13" s="645"/>
      <c r="AK13" s="645"/>
      <c r="AL13" s="646">
        <v>0</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16027039</v>
      </c>
      <c r="BH13" s="642"/>
      <c r="BI13" s="642"/>
      <c r="BJ13" s="642"/>
      <c r="BK13" s="642"/>
      <c r="BL13" s="642"/>
      <c r="BM13" s="642"/>
      <c r="BN13" s="643"/>
      <c r="BO13" s="644">
        <v>37.700000000000003</v>
      </c>
      <c r="BP13" s="644"/>
      <c r="BQ13" s="644"/>
      <c r="BR13" s="644"/>
      <c r="BS13" s="650" t="s">
        <v>237</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9559167</v>
      </c>
      <c r="CS13" s="642"/>
      <c r="CT13" s="642"/>
      <c r="CU13" s="642"/>
      <c r="CV13" s="642"/>
      <c r="CW13" s="642"/>
      <c r="CX13" s="642"/>
      <c r="CY13" s="643"/>
      <c r="CZ13" s="644">
        <v>7.6</v>
      </c>
      <c r="DA13" s="644"/>
      <c r="DB13" s="644"/>
      <c r="DC13" s="644"/>
      <c r="DD13" s="650">
        <v>4032744</v>
      </c>
      <c r="DE13" s="642"/>
      <c r="DF13" s="642"/>
      <c r="DG13" s="642"/>
      <c r="DH13" s="642"/>
      <c r="DI13" s="642"/>
      <c r="DJ13" s="642"/>
      <c r="DK13" s="642"/>
      <c r="DL13" s="642"/>
      <c r="DM13" s="642"/>
      <c r="DN13" s="642"/>
      <c r="DO13" s="642"/>
      <c r="DP13" s="643"/>
      <c r="DQ13" s="650">
        <v>6341320</v>
      </c>
      <c r="DR13" s="642"/>
      <c r="DS13" s="642"/>
      <c r="DT13" s="642"/>
      <c r="DU13" s="642"/>
      <c r="DV13" s="642"/>
      <c r="DW13" s="642"/>
      <c r="DX13" s="642"/>
      <c r="DY13" s="642"/>
      <c r="DZ13" s="642"/>
      <c r="EA13" s="642"/>
      <c r="EB13" s="642"/>
      <c r="EC13" s="651"/>
    </row>
    <row r="14" spans="2:143" ht="11.25" customHeight="1" x14ac:dyDescent="0.2">
      <c r="B14" s="638" t="s">
        <v>259</v>
      </c>
      <c r="C14" s="639"/>
      <c r="D14" s="639"/>
      <c r="E14" s="639"/>
      <c r="F14" s="639"/>
      <c r="G14" s="639"/>
      <c r="H14" s="639"/>
      <c r="I14" s="639"/>
      <c r="J14" s="639"/>
      <c r="K14" s="639"/>
      <c r="L14" s="639"/>
      <c r="M14" s="639"/>
      <c r="N14" s="639"/>
      <c r="O14" s="639"/>
      <c r="P14" s="639"/>
      <c r="Q14" s="640"/>
      <c r="R14" s="641" t="s">
        <v>237</v>
      </c>
      <c r="S14" s="642"/>
      <c r="T14" s="642"/>
      <c r="U14" s="642"/>
      <c r="V14" s="642"/>
      <c r="W14" s="642"/>
      <c r="X14" s="642"/>
      <c r="Y14" s="643"/>
      <c r="Z14" s="644" t="s">
        <v>129</v>
      </c>
      <c r="AA14" s="644"/>
      <c r="AB14" s="644"/>
      <c r="AC14" s="644"/>
      <c r="AD14" s="645" t="s">
        <v>237</v>
      </c>
      <c r="AE14" s="645"/>
      <c r="AF14" s="645"/>
      <c r="AG14" s="645"/>
      <c r="AH14" s="645"/>
      <c r="AI14" s="645"/>
      <c r="AJ14" s="645"/>
      <c r="AK14" s="645"/>
      <c r="AL14" s="646" t="s">
        <v>129</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793285</v>
      </c>
      <c r="BH14" s="642"/>
      <c r="BI14" s="642"/>
      <c r="BJ14" s="642"/>
      <c r="BK14" s="642"/>
      <c r="BL14" s="642"/>
      <c r="BM14" s="642"/>
      <c r="BN14" s="643"/>
      <c r="BO14" s="644">
        <v>1.9</v>
      </c>
      <c r="BP14" s="644"/>
      <c r="BQ14" s="644"/>
      <c r="BR14" s="644"/>
      <c r="BS14" s="650" t="s">
        <v>237</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3430631</v>
      </c>
      <c r="CS14" s="642"/>
      <c r="CT14" s="642"/>
      <c r="CU14" s="642"/>
      <c r="CV14" s="642"/>
      <c r="CW14" s="642"/>
      <c r="CX14" s="642"/>
      <c r="CY14" s="643"/>
      <c r="CZ14" s="644">
        <v>2.7</v>
      </c>
      <c r="DA14" s="644"/>
      <c r="DB14" s="644"/>
      <c r="DC14" s="644"/>
      <c r="DD14" s="650">
        <v>264879</v>
      </c>
      <c r="DE14" s="642"/>
      <c r="DF14" s="642"/>
      <c r="DG14" s="642"/>
      <c r="DH14" s="642"/>
      <c r="DI14" s="642"/>
      <c r="DJ14" s="642"/>
      <c r="DK14" s="642"/>
      <c r="DL14" s="642"/>
      <c r="DM14" s="642"/>
      <c r="DN14" s="642"/>
      <c r="DO14" s="642"/>
      <c r="DP14" s="643"/>
      <c r="DQ14" s="650">
        <v>3141268</v>
      </c>
      <c r="DR14" s="642"/>
      <c r="DS14" s="642"/>
      <c r="DT14" s="642"/>
      <c r="DU14" s="642"/>
      <c r="DV14" s="642"/>
      <c r="DW14" s="642"/>
      <c r="DX14" s="642"/>
      <c r="DY14" s="642"/>
      <c r="DZ14" s="642"/>
      <c r="EA14" s="642"/>
      <c r="EB14" s="642"/>
      <c r="EC14" s="651"/>
    </row>
    <row r="15" spans="2:143" ht="11.25" customHeight="1" x14ac:dyDescent="0.2">
      <c r="B15" s="638" t="s">
        <v>262</v>
      </c>
      <c r="C15" s="639"/>
      <c r="D15" s="639"/>
      <c r="E15" s="639"/>
      <c r="F15" s="639"/>
      <c r="G15" s="639"/>
      <c r="H15" s="639"/>
      <c r="I15" s="639"/>
      <c r="J15" s="639"/>
      <c r="K15" s="639"/>
      <c r="L15" s="639"/>
      <c r="M15" s="639"/>
      <c r="N15" s="639"/>
      <c r="O15" s="639"/>
      <c r="P15" s="639"/>
      <c r="Q15" s="640"/>
      <c r="R15" s="641">
        <v>317818</v>
      </c>
      <c r="S15" s="642"/>
      <c r="T15" s="642"/>
      <c r="U15" s="642"/>
      <c r="V15" s="642"/>
      <c r="W15" s="642"/>
      <c r="X15" s="642"/>
      <c r="Y15" s="643"/>
      <c r="Z15" s="644">
        <v>0.2</v>
      </c>
      <c r="AA15" s="644"/>
      <c r="AB15" s="644"/>
      <c r="AC15" s="644"/>
      <c r="AD15" s="645">
        <v>317818</v>
      </c>
      <c r="AE15" s="645"/>
      <c r="AF15" s="645"/>
      <c r="AG15" s="645"/>
      <c r="AH15" s="645"/>
      <c r="AI15" s="645"/>
      <c r="AJ15" s="645"/>
      <c r="AK15" s="645"/>
      <c r="AL15" s="646">
        <v>0.5</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2056150</v>
      </c>
      <c r="BH15" s="642"/>
      <c r="BI15" s="642"/>
      <c r="BJ15" s="642"/>
      <c r="BK15" s="642"/>
      <c r="BL15" s="642"/>
      <c r="BM15" s="642"/>
      <c r="BN15" s="643"/>
      <c r="BO15" s="644">
        <v>4.8</v>
      </c>
      <c r="BP15" s="644"/>
      <c r="BQ15" s="644"/>
      <c r="BR15" s="644"/>
      <c r="BS15" s="650" t="s">
        <v>237</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14901359</v>
      </c>
      <c r="CS15" s="642"/>
      <c r="CT15" s="642"/>
      <c r="CU15" s="642"/>
      <c r="CV15" s="642"/>
      <c r="CW15" s="642"/>
      <c r="CX15" s="642"/>
      <c r="CY15" s="643"/>
      <c r="CZ15" s="644">
        <v>11.8</v>
      </c>
      <c r="DA15" s="644"/>
      <c r="DB15" s="644"/>
      <c r="DC15" s="644"/>
      <c r="DD15" s="650">
        <v>3785181</v>
      </c>
      <c r="DE15" s="642"/>
      <c r="DF15" s="642"/>
      <c r="DG15" s="642"/>
      <c r="DH15" s="642"/>
      <c r="DI15" s="642"/>
      <c r="DJ15" s="642"/>
      <c r="DK15" s="642"/>
      <c r="DL15" s="642"/>
      <c r="DM15" s="642"/>
      <c r="DN15" s="642"/>
      <c r="DO15" s="642"/>
      <c r="DP15" s="643"/>
      <c r="DQ15" s="650">
        <v>10034696</v>
      </c>
      <c r="DR15" s="642"/>
      <c r="DS15" s="642"/>
      <c r="DT15" s="642"/>
      <c r="DU15" s="642"/>
      <c r="DV15" s="642"/>
      <c r="DW15" s="642"/>
      <c r="DX15" s="642"/>
      <c r="DY15" s="642"/>
      <c r="DZ15" s="642"/>
      <c r="EA15" s="642"/>
      <c r="EB15" s="642"/>
      <c r="EC15" s="651"/>
    </row>
    <row r="16" spans="2:143" ht="11.25" customHeight="1" x14ac:dyDescent="0.2">
      <c r="B16" s="638" t="s">
        <v>265</v>
      </c>
      <c r="C16" s="639"/>
      <c r="D16" s="639"/>
      <c r="E16" s="639"/>
      <c r="F16" s="639"/>
      <c r="G16" s="639"/>
      <c r="H16" s="639"/>
      <c r="I16" s="639"/>
      <c r="J16" s="639"/>
      <c r="K16" s="639"/>
      <c r="L16" s="639"/>
      <c r="M16" s="639"/>
      <c r="N16" s="639"/>
      <c r="O16" s="639"/>
      <c r="P16" s="639"/>
      <c r="Q16" s="640"/>
      <c r="R16" s="641" t="s">
        <v>237</v>
      </c>
      <c r="S16" s="642"/>
      <c r="T16" s="642"/>
      <c r="U16" s="642"/>
      <c r="V16" s="642"/>
      <c r="W16" s="642"/>
      <c r="X16" s="642"/>
      <c r="Y16" s="643"/>
      <c r="Z16" s="644" t="s">
        <v>237</v>
      </c>
      <c r="AA16" s="644"/>
      <c r="AB16" s="644"/>
      <c r="AC16" s="644"/>
      <c r="AD16" s="645" t="s">
        <v>129</v>
      </c>
      <c r="AE16" s="645"/>
      <c r="AF16" s="645"/>
      <c r="AG16" s="645"/>
      <c r="AH16" s="645"/>
      <c r="AI16" s="645"/>
      <c r="AJ16" s="645"/>
      <c r="AK16" s="645"/>
      <c r="AL16" s="646" t="s">
        <v>237</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840600</v>
      </c>
      <c r="CS16" s="642"/>
      <c r="CT16" s="642"/>
      <c r="CU16" s="642"/>
      <c r="CV16" s="642"/>
      <c r="CW16" s="642"/>
      <c r="CX16" s="642"/>
      <c r="CY16" s="643"/>
      <c r="CZ16" s="644">
        <v>0.7</v>
      </c>
      <c r="DA16" s="644"/>
      <c r="DB16" s="644"/>
      <c r="DC16" s="644"/>
      <c r="DD16" s="650" t="s">
        <v>237</v>
      </c>
      <c r="DE16" s="642"/>
      <c r="DF16" s="642"/>
      <c r="DG16" s="642"/>
      <c r="DH16" s="642"/>
      <c r="DI16" s="642"/>
      <c r="DJ16" s="642"/>
      <c r="DK16" s="642"/>
      <c r="DL16" s="642"/>
      <c r="DM16" s="642"/>
      <c r="DN16" s="642"/>
      <c r="DO16" s="642"/>
      <c r="DP16" s="643"/>
      <c r="DQ16" s="650">
        <v>146971</v>
      </c>
      <c r="DR16" s="642"/>
      <c r="DS16" s="642"/>
      <c r="DT16" s="642"/>
      <c r="DU16" s="642"/>
      <c r="DV16" s="642"/>
      <c r="DW16" s="642"/>
      <c r="DX16" s="642"/>
      <c r="DY16" s="642"/>
      <c r="DZ16" s="642"/>
      <c r="EA16" s="642"/>
      <c r="EB16" s="642"/>
      <c r="EC16" s="651"/>
    </row>
    <row r="17" spans="2:133" ht="11.25" customHeight="1" x14ac:dyDescent="0.2">
      <c r="B17" s="638" t="s">
        <v>268</v>
      </c>
      <c r="C17" s="639"/>
      <c r="D17" s="639"/>
      <c r="E17" s="639"/>
      <c r="F17" s="639"/>
      <c r="G17" s="639"/>
      <c r="H17" s="639"/>
      <c r="I17" s="639"/>
      <c r="J17" s="639"/>
      <c r="K17" s="639"/>
      <c r="L17" s="639"/>
      <c r="M17" s="639"/>
      <c r="N17" s="639"/>
      <c r="O17" s="639"/>
      <c r="P17" s="639"/>
      <c r="Q17" s="640"/>
      <c r="R17" s="641">
        <v>221857</v>
      </c>
      <c r="S17" s="642"/>
      <c r="T17" s="642"/>
      <c r="U17" s="642"/>
      <c r="V17" s="642"/>
      <c r="W17" s="642"/>
      <c r="X17" s="642"/>
      <c r="Y17" s="643"/>
      <c r="Z17" s="644">
        <v>0.2</v>
      </c>
      <c r="AA17" s="644"/>
      <c r="AB17" s="644"/>
      <c r="AC17" s="644"/>
      <c r="AD17" s="645">
        <v>221857</v>
      </c>
      <c r="AE17" s="645"/>
      <c r="AF17" s="645"/>
      <c r="AG17" s="645"/>
      <c r="AH17" s="645"/>
      <c r="AI17" s="645"/>
      <c r="AJ17" s="645"/>
      <c r="AK17" s="645"/>
      <c r="AL17" s="646">
        <v>0.3</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237</v>
      </c>
      <c r="BP17" s="644"/>
      <c r="BQ17" s="644"/>
      <c r="BR17" s="644"/>
      <c r="BS17" s="650" t="s">
        <v>129</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12846306</v>
      </c>
      <c r="CS17" s="642"/>
      <c r="CT17" s="642"/>
      <c r="CU17" s="642"/>
      <c r="CV17" s="642"/>
      <c r="CW17" s="642"/>
      <c r="CX17" s="642"/>
      <c r="CY17" s="643"/>
      <c r="CZ17" s="644">
        <v>10.199999999999999</v>
      </c>
      <c r="DA17" s="644"/>
      <c r="DB17" s="644"/>
      <c r="DC17" s="644"/>
      <c r="DD17" s="650" t="s">
        <v>129</v>
      </c>
      <c r="DE17" s="642"/>
      <c r="DF17" s="642"/>
      <c r="DG17" s="642"/>
      <c r="DH17" s="642"/>
      <c r="DI17" s="642"/>
      <c r="DJ17" s="642"/>
      <c r="DK17" s="642"/>
      <c r="DL17" s="642"/>
      <c r="DM17" s="642"/>
      <c r="DN17" s="642"/>
      <c r="DO17" s="642"/>
      <c r="DP17" s="643"/>
      <c r="DQ17" s="650">
        <v>12355554</v>
      </c>
      <c r="DR17" s="642"/>
      <c r="DS17" s="642"/>
      <c r="DT17" s="642"/>
      <c r="DU17" s="642"/>
      <c r="DV17" s="642"/>
      <c r="DW17" s="642"/>
      <c r="DX17" s="642"/>
      <c r="DY17" s="642"/>
      <c r="DZ17" s="642"/>
      <c r="EA17" s="642"/>
      <c r="EB17" s="642"/>
      <c r="EC17" s="651"/>
    </row>
    <row r="18" spans="2:133" ht="11.25" customHeight="1" x14ac:dyDescent="0.2">
      <c r="B18" s="638" t="s">
        <v>271</v>
      </c>
      <c r="C18" s="639"/>
      <c r="D18" s="639"/>
      <c r="E18" s="639"/>
      <c r="F18" s="639"/>
      <c r="G18" s="639"/>
      <c r="H18" s="639"/>
      <c r="I18" s="639"/>
      <c r="J18" s="639"/>
      <c r="K18" s="639"/>
      <c r="L18" s="639"/>
      <c r="M18" s="639"/>
      <c r="N18" s="639"/>
      <c r="O18" s="639"/>
      <c r="P18" s="639"/>
      <c r="Q18" s="640"/>
      <c r="R18" s="641">
        <v>19446514</v>
      </c>
      <c r="S18" s="642"/>
      <c r="T18" s="642"/>
      <c r="U18" s="642"/>
      <c r="V18" s="642"/>
      <c r="W18" s="642"/>
      <c r="X18" s="642"/>
      <c r="Y18" s="643"/>
      <c r="Z18" s="644">
        <v>15.2</v>
      </c>
      <c r="AA18" s="644"/>
      <c r="AB18" s="644"/>
      <c r="AC18" s="644"/>
      <c r="AD18" s="645">
        <v>18182760</v>
      </c>
      <c r="AE18" s="645"/>
      <c r="AF18" s="645"/>
      <c r="AG18" s="645"/>
      <c r="AH18" s="645"/>
      <c r="AI18" s="645"/>
      <c r="AJ18" s="645"/>
      <c r="AK18" s="645"/>
      <c r="AL18" s="646">
        <v>27.6</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237</v>
      </c>
      <c r="BH18" s="642"/>
      <c r="BI18" s="642"/>
      <c r="BJ18" s="642"/>
      <c r="BK18" s="642"/>
      <c r="BL18" s="642"/>
      <c r="BM18" s="642"/>
      <c r="BN18" s="643"/>
      <c r="BO18" s="644" t="s">
        <v>237</v>
      </c>
      <c r="BP18" s="644"/>
      <c r="BQ18" s="644"/>
      <c r="BR18" s="644"/>
      <c r="BS18" s="650" t="s">
        <v>129</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2">
      <c r="B19" s="638" t="s">
        <v>274</v>
      </c>
      <c r="C19" s="639"/>
      <c r="D19" s="639"/>
      <c r="E19" s="639"/>
      <c r="F19" s="639"/>
      <c r="G19" s="639"/>
      <c r="H19" s="639"/>
      <c r="I19" s="639"/>
      <c r="J19" s="639"/>
      <c r="K19" s="639"/>
      <c r="L19" s="639"/>
      <c r="M19" s="639"/>
      <c r="N19" s="639"/>
      <c r="O19" s="639"/>
      <c r="P19" s="639"/>
      <c r="Q19" s="640"/>
      <c r="R19" s="641">
        <v>18182760</v>
      </c>
      <c r="S19" s="642"/>
      <c r="T19" s="642"/>
      <c r="U19" s="642"/>
      <c r="V19" s="642"/>
      <c r="W19" s="642"/>
      <c r="X19" s="642"/>
      <c r="Y19" s="643"/>
      <c r="Z19" s="644">
        <v>14.2</v>
      </c>
      <c r="AA19" s="644"/>
      <c r="AB19" s="644"/>
      <c r="AC19" s="644"/>
      <c r="AD19" s="645">
        <v>18182760</v>
      </c>
      <c r="AE19" s="645"/>
      <c r="AF19" s="645"/>
      <c r="AG19" s="645"/>
      <c r="AH19" s="645"/>
      <c r="AI19" s="645"/>
      <c r="AJ19" s="645"/>
      <c r="AK19" s="645"/>
      <c r="AL19" s="646">
        <v>27.6</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3675017</v>
      </c>
      <c r="BH19" s="642"/>
      <c r="BI19" s="642"/>
      <c r="BJ19" s="642"/>
      <c r="BK19" s="642"/>
      <c r="BL19" s="642"/>
      <c r="BM19" s="642"/>
      <c r="BN19" s="643"/>
      <c r="BO19" s="644">
        <v>8.6</v>
      </c>
      <c r="BP19" s="644"/>
      <c r="BQ19" s="644"/>
      <c r="BR19" s="644"/>
      <c r="BS19" s="650" t="s">
        <v>129</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237</v>
      </c>
      <c r="CS19" s="642"/>
      <c r="CT19" s="642"/>
      <c r="CU19" s="642"/>
      <c r="CV19" s="642"/>
      <c r="CW19" s="642"/>
      <c r="CX19" s="642"/>
      <c r="CY19" s="643"/>
      <c r="CZ19" s="644" t="s">
        <v>129</v>
      </c>
      <c r="DA19" s="644"/>
      <c r="DB19" s="644"/>
      <c r="DC19" s="644"/>
      <c r="DD19" s="650" t="s">
        <v>237</v>
      </c>
      <c r="DE19" s="642"/>
      <c r="DF19" s="642"/>
      <c r="DG19" s="642"/>
      <c r="DH19" s="642"/>
      <c r="DI19" s="642"/>
      <c r="DJ19" s="642"/>
      <c r="DK19" s="642"/>
      <c r="DL19" s="642"/>
      <c r="DM19" s="642"/>
      <c r="DN19" s="642"/>
      <c r="DO19" s="642"/>
      <c r="DP19" s="643"/>
      <c r="DQ19" s="650" t="s">
        <v>237</v>
      </c>
      <c r="DR19" s="642"/>
      <c r="DS19" s="642"/>
      <c r="DT19" s="642"/>
      <c r="DU19" s="642"/>
      <c r="DV19" s="642"/>
      <c r="DW19" s="642"/>
      <c r="DX19" s="642"/>
      <c r="DY19" s="642"/>
      <c r="DZ19" s="642"/>
      <c r="EA19" s="642"/>
      <c r="EB19" s="642"/>
      <c r="EC19" s="651"/>
    </row>
    <row r="20" spans="2:133" ht="11.25" customHeight="1" x14ac:dyDescent="0.2">
      <c r="B20" s="638" t="s">
        <v>277</v>
      </c>
      <c r="C20" s="639"/>
      <c r="D20" s="639"/>
      <c r="E20" s="639"/>
      <c r="F20" s="639"/>
      <c r="G20" s="639"/>
      <c r="H20" s="639"/>
      <c r="I20" s="639"/>
      <c r="J20" s="639"/>
      <c r="K20" s="639"/>
      <c r="L20" s="639"/>
      <c r="M20" s="639"/>
      <c r="N20" s="639"/>
      <c r="O20" s="639"/>
      <c r="P20" s="639"/>
      <c r="Q20" s="640"/>
      <c r="R20" s="641">
        <v>1263740</v>
      </c>
      <c r="S20" s="642"/>
      <c r="T20" s="642"/>
      <c r="U20" s="642"/>
      <c r="V20" s="642"/>
      <c r="W20" s="642"/>
      <c r="X20" s="642"/>
      <c r="Y20" s="643"/>
      <c r="Z20" s="644">
        <v>1</v>
      </c>
      <c r="AA20" s="644"/>
      <c r="AB20" s="644"/>
      <c r="AC20" s="644"/>
      <c r="AD20" s="645" t="s">
        <v>237</v>
      </c>
      <c r="AE20" s="645"/>
      <c r="AF20" s="645"/>
      <c r="AG20" s="645"/>
      <c r="AH20" s="645"/>
      <c r="AI20" s="645"/>
      <c r="AJ20" s="645"/>
      <c r="AK20" s="645"/>
      <c r="AL20" s="646" t="s">
        <v>237</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3675017</v>
      </c>
      <c r="BH20" s="642"/>
      <c r="BI20" s="642"/>
      <c r="BJ20" s="642"/>
      <c r="BK20" s="642"/>
      <c r="BL20" s="642"/>
      <c r="BM20" s="642"/>
      <c r="BN20" s="643"/>
      <c r="BO20" s="644">
        <v>8.6</v>
      </c>
      <c r="BP20" s="644"/>
      <c r="BQ20" s="644"/>
      <c r="BR20" s="644"/>
      <c r="BS20" s="650" t="s">
        <v>237</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126421929</v>
      </c>
      <c r="CS20" s="642"/>
      <c r="CT20" s="642"/>
      <c r="CU20" s="642"/>
      <c r="CV20" s="642"/>
      <c r="CW20" s="642"/>
      <c r="CX20" s="642"/>
      <c r="CY20" s="643"/>
      <c r="CZ20" s="644">
        <v>100</v>
      </c>
      <c r="DA20" s="644"/>
      <c r="DB20" s="644"/>
      <c r="DC20" s="644"/>
      <c r="DD20" s="650">
        <v>12158550</v>
      </c>
      <c r="DE20" s="642"/>
      <c r="DF20" s="642"/>
      <c r="DG20" s="642"/>
      <c r="DH20" s="642"/>
      <c r="DI20" s="642"/>
      <c r="DJ20" s="642"/>
      <c r="DK20" s="642"/>
      <c r="DL20" s="642"/>
      <c r="DM20" s="642"/>
      <c r="DN20" s="642"/>
      <c r="DO20" s="642"/>
      <c r="DP20" s="643"/>
      <c r="DQ20" s="650">
        <v>75426297</v>
      </c>
      <c r="DR20" s="642"/>
      <c r="DS20" s="642"/>
      <c r="DT20" s="642"/>
      <c r="DU20" s="642"/>
      <c r="DV20" s="642"/>
      <c r="DW20" s="642"/>
      <c r="DX20" s="642"/>
      <c r="DY20" s="642"/>
      <c r="DZ20" s="642"/>
      <c r="EA20" s="642"/>
      <c r="EB20" s="642"/>
      <c r="EC20" s="651"/>
    </row>
    <row r="21" spans="2:133" ht="11.25" customHeight="1" x14ac:dyDescent="0.2">
      <c r="B21" s="638" t="s">
        <v>280</v>
      </c>
      <c r="C21" s="639"/>
      <c r="D21" s="639"/>
      <c r="E21" s="639"/>
      <c r="F21" s="639"/>
      <c r="G21" s="639"/>
      <c r="H21" s="639"/>
      <c r="I21" s="639"/>
      <c r="J21" s="639"/>
      <c r="K21" s="639"/>
      <c r="L21" s="639"/>
      <c r="M21" s="639"/>
      <c r="N21" s="639"/>
      <c r="O21" s="639"/>
      <c r="P21" s="639"/>
      <c r="Q21" s="640"/>
      <c r="R21" s="641">
        <v>14</v>
      </c>
      <c r="S21" s="642"/>
      <c r="T21" s="642"/>
      <c r="U21" s="642"/>
      <c r="V21" s="642"/>
      <c r="W21" s="642"/>
      <c r="X21" s="642"/>
      <c r="Y21" s="643"/>
      <c r="Z21" s="644">
        <v>0</v>
      </c>
      <c r="AA21" s="644"/>
      <c r="AB21" s="644"/>
      <c r="AC21" s="644"/>
      <c r="AD21" s="645" t="s">
        <v>129</v>
      </c>
      <c r="AE21" s="645"/>
      <c r="AF21" s="645"/>
      <c r="AG21" s="645"/>
      <c r="AH21" s="645"/>
      <c r="AI21" s="645"/>
      <c r="AJ21" s="645"/>
      <c r="AK21" s="645"/>
      <c r="AL21" s="646" t="s">
        <v>237</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2332</v>
      </c>
      <c r="BH21" s="642"/>
      <c r="BI21" s="642"/>
      <c r="BJ21" s="642"/>
      <c r="BK21" s="642"/>
      <c r="BL21" s="642"/>
      <c r="BM21" s="642"/>
      <c r="BN21" s="643"/>
      <c r="BO21" s="644">
        <v>0</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282</v>
      </c>
      <c r="C22" s="639"/>
      <c r="D22" s="639"/>
      <c r="E22" s="639"/>
      <c r="F22" s="639"/>
      <c r="G22" s="639"/>
      <c r="H22" s="639"/>
      <c r="I22" s="639"/>
      <c r="J22" s="639"/>
      <c r="K22" s="639"/>
      <c r="L22" s="639"/>
      <c r="M22" s="639"/>
      <c r="N22" s="639"/>
      <c r="O22" s="639"/>
      <c r="P22" s="639"/>
      <c r="Q22" s="640"/>
      <c r="R22" s="641">
        <v>69199446</v>
      </c>
      <c r="S22" s="642"/>
      <c r="T22" s="642"/>
      <c r="U22" s="642"/>
      <c r="V22" s="642"/>
      <c r="W22" s="642"/>
      <c r="X22" s="642"/>
      <c r="Y22" s="643"/>
      <c r="Z22" s="644">
        <v>54.1</v>
      </c>
      <c r="AA22" s="644"/>
      <c r="AB22" s="644"/>
      <c r="AC22" s="644"/>
      <c r="AD22" s="645">
        <v>65443570</v>
      </c>
      <c r="AE22" s="645"/>
      <c r="AF22" s="645"/>
      <c r="AG22" s="645"/>
      <c r="AH22" s="645"/>
      <c r="AI22" s="645"/>
      <c r="AJ22" s="645"/>
      <c r="AK22" s="645"/>
      <c r="AL22" s="646">
        <v>99.4</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v>1180563</v>
      </c>
      <c r="BH22" s="642"/>
      <c r="BI22" s="642"/>
      <c r="BJ22" s="642"/>
      <c r="BK22" s="642"/>
      <c r="BL22" s="642"/>
      <c r="BM22" s="642"/>
      <c r="BN22" s="643"/>
      <c r="BO22" s="644">
        <v>2.8</v>
      </c>
      <c r="BP22" s="644"/>
      <c r="BQ22" s="644"/>
      <c r="BR22" s="644"/>
      <c r="BS22" s="650" t="s">
        <v>237</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285</v>
      </c>
      <c r="C23" s="639"/>
      <c r="D23" s="639"/>
      <c r="E23" s="639"/>
      <c r="F23" s="639"/>
      <c r="G23" s="639"/>
      <c r="H23" s="639"/>
      <c r="I23" s="639"/>
      <c r="J23" s="639"/>
      <c r="K23" s="639"/>
      <c r="L23" s="639"/>
      <c r="M23" s="639"/>
      <c r="N23" s="639"/>
      <c r="O23" s="639"/>
      <c r="P23" s="639"/>
      <c r="Q23" s="640"/>
      <c r="R23" s="641">
        <v>66670</v>
      </c>
      <c r="S23" s="642"/>
      <c r="T23" s="642"/>
      <c r="U23" s="642"/>
      <c r="V23" s="642"/>
      <c r="W23" s="642"/>
      <c r="X23" s="642"/>
      <c r="Y23" s="643"/>
      <c r="Z23" s="644">
        <v>0.1</v>
      </c>
      <c r="AA23" s="644"/>
      <c r="AB23" s="644"/>
      <c r="AC23" s="644"/>
      <c r="AD23" s="645">
        <v>66670</v>
      </c>
      <c r="AE23" s="645"/>
      <c r="AF23" s="645"/>
      <c r="AG23" s="645"/>
      <c r="AH23" s="645"/>
      <c r="AI23" s="645"/>
      <c r="AJ23" s="645"/>
      <c r="AK23" s="645"/>
      <c r="AL23" s="646">
        <v>0.1</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v>2492122</v>
      </c>
      <c r="BH23" s="642"/>
      <c r="BI23" s="642"/>
      <c r="BJ23" s="642"/>
      <c r="BK23" s="642"/>
      <c r="BL23" s="642"/>
      <c r="BM23" s="642"/>
      <c r="BN23" s="643"/>
      <c r="BO23" s="644">
        <v>5.9</v>
      </c>
      <c r="BP23" s="644"/>
      <c r="BQ23" s="644"/>
      <c r="BR23" s="644"/>
      <c r="BS23" s="650" t="s">
        <v>129</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2">
      <c r="B24" s="638" t="s">
        <v>292</v>
      </c>
      <c r="C24" s="639"/>
      <c r="D24" s="639"/>
      <c r="E24" s="639"/>
      <c r="F24" s="639"/>
      <c r="G24" s="639"/>
      <c r="H24" s="639"/>
      <c r="I24" s="639"/>
      <c r="J24" s="639"/>
      <c r="K24" s="639"/>
      <c r="L24" s="639"/>
      <c r="M24" s="639"/>
      <c r="N24" s="639"/>
      <c r="O24" s="639"/>
      <c r="P24" s="639"/>
      <c r="Q24" s="640"/>
      <c r="R24" s="641">
        <v>1560963</v>
      </c>
      <c r="S24" s="642"/>
      <c r="T24" s="642"/>
      <c r="U24" s="642"/>
      <c r="V24" s="642"/>
      <c r="W24" s="642"/>
      <c r="X24" s="642"/>
      <c r="Y24" s="643"/>
      <c r="Z24" s="644">
        <v>1.2</v>
      </c>
      <c r="AA24" s="644"/>
      <c r="AB24" s="644"/>
      <c r="AC24" s="644"/>
      <c r="AD24" s="645" t="s">
        <v>129</v>
      </c>
      <c r="AE24" s="645"/>
      <c r="AF24" s="645"/>
      <c r="AG24" s="645"/>
      <c r="AH24" s="645"/>
      <c r="AI24" s="645"/>
      <c r="AJ24" s="645"/>
      <c r="AK24" s="645"/>
      <c r="AL24" s="646" t="s">
        <v>129</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237</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67405129</v>
      </c>
      <c r="CS24" s="631"/>
      <c r="CT24" s="631"/>
      <c r="CU24" s="631"/>
      <c r="CV24" s="631"/>
      <c r="CW24" s="631"/>
      <c r="CX24" s="631"/>
      <c r="CY24" s="632"/>
      <c r="CZ24" s="635">
        <v>53.3</v>
      </c>
      <c r="DA24" s="636"/>
      <c r="DB24" s="636"/>
      <c r="DC24" s="655"/>
      <c r="DD24" s="674">
        <v>37730094</v>
      </c>
      <c r="DE24" s="631"/>
      <c r="DF24" s="631"/>
      <c r="DG24" s="631"/>
      <c r="DH24" s="631"/>
      <c r="DI24" s="631"/>
      <c r="DJ24" s="631"/>
      <c r="DK24" s="632"/>
      <c r="DL24" s="674">
        <v>37414952</v>
      </c>
      <c r="DM24" s="631"/>
      <c r="DN24" s="631"/>
      <c r="DO24" s="631"/>
      <c r="DP24" s="631"/>
      <c r="DQ24" s="631"/>
      <c r="DR24" s="631"/>
      <c r="DS24" s="631"/>
      <c r="DT24" s="631"/>
      <c r="DU24" s="631"/>
      <c r="DV24" s="632"/>
      <c r="DW24" s="635">
        <v>52.9</v>
      </c>
      <c r="DX24" s="636"/>
      <c r="DY24" s="636"/>
      <c r="DZ24" s="636"/>
      <c r="EA24" s="636"/>
      <c r="EB24" s="636"/>
      <c r="EC24" s="637"/>
    </row>
    <row r="25" spans="2:133" ht="11.25" customHeight="1" x14ac:dyDescent="0.2">
      <c r="B25" s="638" t="s">
        <v>295</v>
      </c>
      <c r="C25" s="639"/>
      <c r="D25" s="639"/>
      <c r="E25" s="639"/>
      <c r="F25" s="639"/>
      <c r="G25" s="639"/>
      <c r="H25" s="639"/>
      <c r="I25" s="639"/>
      <c r="J25" s="639"/>
      <c r="K25" s="639"/>
      <c r="L25" s="639"/>
      <c r="M25" s="639"/>
      <c r="N25" s="639"/>
      <c r="O25" s="639"/>
      <c r="P25" s="639"/>
      <c r="Q25" s="640"/>
      <c r="R25" s="641">
        <v>1518018</v>
      </c>
      <c r="S25" s="642"/>
      <c r="T25" s="642"/>
      <c r="U25" s="642"/>
      <c r="V25" s="642"/>
      <c r="W25" s="642"/>
      <c r="X25" s="642"/>
      <c r="Y25" s="643"/>
      <c r="Z25" s="644">
        <v>1.2</v>
      </c>
      <c r="AA25" s="644"/>
      <c r="AB25" s="644"/>
      <c r="AC25" s="644"/>
      <c r="AD25" s="645">
        <v>140723</v>
      </c>
      <c r="AE25" s="645"/>
      <c r="AF25" s="645"/>
      <c r="AG25" s="645"/>
      <c r="AH25" s="645"/>
      <c r="AI25" s="645"/>
      <c r="AJ25" s="645"/>
      <c r="AK25" s="645"/>
      <c r="AL25" s="646">
        <v>0.2</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237</v>
      </c>
      <c r="BP25" s="644"/>
      <c r="BQ25" s="644"/>
      <c r="BR25" s="644"/>
      <c r="BS25" s="650" t="s">
        <v>237</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15050685</v>
      </c>
      <c r="CS25" s="677"/>
      <c r="CT25" s="677"/>
      <c r="CU25" s="677"/>
      <c r="CV25" s="677"/>
      <c r="CW25" s="677"/>
      <c r="CX25" s="677"/>
      <c r="CY25" s="678"/>
      <c r="CZ25" s="646">
        <v>11.9</v>
      </c>
      <c r="DA25" s="675"/>
      <c r="DB25" s="675"/>
      <c r="DC25" s="679"/>
      <c r="DD25" s="650">
        <v>13728948</v>
      </c>
      <c r="DE25" s="677"/>
      <c r="DF25" s="677"/>
      <c r="DG25" s="677"/>
      <c r="DH25" s="677"/>
      <c r="DI25" s="677"/>
      <c r="DJ25" s="677"/>
      <c r="DK25" s="678"/>
      <c r="DL25" s="650">
        <v>13433884</v>
      </c>
      <c r="DM25" s="677"/>
      <c r="DN25" s="677"/>
      <c r="DO25" s="677"/>
      <c r="DP25" s="677"/>
      <c r="DQ25" s="677"/>
      <c r="DR25" s="677"/>
      <c r="DS25" s="677"/>
      <c r="DT25" s="677"/>
      <c r="DU25" s="677"/>
      <c r="DV25" s="678"/>
      <c r="DW25" s="646">
        <v>19</v>
      </c>
      <c r="DX25" s="675"/>
      <c r="DY25" s="675"/>
      <c r="DZ25" s="675"/>
      <c r="EA25" s="675"/>
      <c r="EB25" s="675"/>
      <c r="EC25" s="676"/>
    </row>
    <row r="26" spans="2:133" ht="11.25" customHeight="1" x14ac:dyDescent="0.2">
      <c r="B26" s="638" t="s">
        <v>298</v>
      </c>
      <c r="C26" s="639"/>
      <c r="D26" s="639"/>
      <c r="E26" s="639"/>
      <c r="F26" s="639"/>
      <c r="G26" s="639"/>
      <c r="H26" s="639"/>
      <c r="I26" s="639"/>
      <c r="J26" s="639"/>
      <c r="K26" s="639"/>
      <c r="L26" s="639"/>
      <c r="M26" s="639"/>
      <c r="N26" s="639"/>
      <c r="O26" s="639"/>
      <c r="P26" s="639"/>
      <c r="Q26" s="640"/>
      <c r="R26" s="641">
        <v>1177622</v>
      </c>
      <c r="S26" s="642"/>
      <c r="T26" s="642"/>
      <c r="U26" s="642"/>
      <c r="V26" s="642"/>
      <c r="W26" s="642"/>
      <c r="X26" s="642"/>
      <c r="Y26" s="643"/>
      <c r="Z26" s="644">
        <v>0.9</v>
      </c>
      <c r="AA26" s="644"/>
      <c r="AB26" s="644"/>
      <c r="AC26" s="644"/>
      <c r="AD26" s="645" t="s">
        <v>129</v>
      </c>
      <c r="AE26" s="645"/>
      <c r="AF26" s="645"/>
      <c r="AG26" s="645"/>
      <c r="AH26" s="645"/>
      <c r="AI26" s="645"/>
      <c r="AJ26" s="645"/>
      <c r="AK26" s="645"/>
      <c r="AL26" s="646" t="s">
        <v>129</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237</v>
      </c>
      <c r="BH26" s="642"/>
      <c r="BI26" s="642"/>
      <c r="BJ26" s="642"/>
      <c r="BK26" s="642"/>
      <c r="BL26" s="642"/>
      <c r="BM26" s="642"/>
      <c r="BN26" s="643"/>
      <c r="BO26" s="644" t="s">
        <v>129</v>
      </c>
      <c r="BP26" s="644"/>
      <c r="BQ26" s="644"/>
      <c r="BR26" s="644"/>
      <c r="BS26" s="650" t="s">
        <v>237</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10410304</v>
      </c>
      <c r="CS26" s="642"/>
      <c r="CT26" s="642"/>
      <c r="CU26" s="642"/>
      <c r="CV26" s="642"/>
      <c r="CW26" s="642"/>
      <c r="CX26" s="642"/>
      <c r="CY26" s="643"/>
      <c r="CZ26" s="646">
        <v>8.1999999999999993</v>
      </c>
      <c r="DA26" s="675"/>
      <c r="DB26" s="675"/>
      <c r="DC26" s="679"/>
      <c r="DD26" s="650">
        <v>9376350</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2">
      <c r="B27" s="638" t="s">
        <v>301</v>
      </c>
      <c r="C27" s="639"/>
      <c r="D27" s="639"/>
      <c r="E27" s="639"/>
      <c r="F27" s="639"/>
      <c r="G27" s="639"/>
      <c r="H27" s="639"/>
      <c r="I27" s="639"/>
      <c r="J27" s="639"/>
      <c r="K27" s="639"/>
      <c r="L27" s="639"/>
      <c r="M27" s="639"/>
      <c r="N27" s="639"/>
      <c r="O27" s="639"/>
      <c r="P27" s="639"/>
      <c r="Q27" s="640"/>
      <c r="R27" s="641">
        <v>24121484</v>
      </c>
      <c r="S27" s="642"/>
      <c r="T27" s="642"/>
      <c r="U27" s="642"/>
      <c r="V27" s="642"/>
      <c r="W27" s="642"/>
      <c r="X27" s="642"/>
      <c r="Y27" s="643"/>
      <c r="Z27" s="644">
        <v>18.899999999999999</v>
      </c>
      <c r="AA27" s="644"/>
      <c r="AB27" s="644"/>
      <c r="AC27" s="644"/>
      <c r="AD27" s="645" t="s">
        <v>237</v>
      </c>
      <c r="AE27" s="645"/>
      <c r="AF27" s="645"/>
      <c r="AG27" s="645"/>
      <c r="AH27" s="645"/>
      <c r="AI27" s="645"/>
      <c r="AJ27" s="645"/>
      <c r="AK27" s="645"/>
      <c r="AL27" s="646" t="s">
        <v>237</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42567186</v>
      </c>
      <c r="BH27" s="642"/>
      <c r="BI27" s="642"/>
      <c r="BJ27" s="642"/>
      <c r="BK27" s="642"/>
      <c r="BL27" s="642"/>
      <c r="BM27" s="642"/>
      <c r="BN27" s="643"/>
      <c r="BO27" s="644">
        <v>100</v>
      </c>
      <c r="BP27" s="644"/>
      <c r="BQ27" s="644"/>
      <c r="BR27" s="644"/>
      <c r="BS27" s="650">
        <v>782994</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39508138</v>
      </c>
      <c r="CS27" s="677"/>
      <c r="CT27" s="677"/>
      <c r="CU27" s="677"/>
      <c r="CV27" s="677"/>
      <c r="CW27" s="677"/>
      <c r="CX27" s="677"/>
      <c r="CY27" s="678"/>
      <c r="CZ27" s="646">
        <v>31.3</v>
      </c>
      <c r="DA27" s="675"/>
      <c r="DB27" s="675"/>
      <c r="DC27" s="679"/>
      <c r="DD27" s="650">
        <v>11645592</v>
      </c>
      <c r="DE27" s="677"/>
      <c r="DF27" s="677"/>
      <c r="DG27" s="677"/>
      <c r="DH27" s="677"/>
      <c r="DI27" s="677"/>
      <c r="DJ27" s="677"/>
      <c r="DK27" s="678"/>
      <c r="DL27" s="650">
        <v>11625514</v>
      </c>
      <c r="DM27" s="677"/>
      <c r="DN27" s="677"/>
      <c r="DO27" s="677"/>
      <c r="DP27" s="677"/>
      <c r="DQ27" s="677"/>
      <c r="DR27" s="677"/>
      <c r="DS27" s="677"/>
      <c r="DT27" s="677"/>
      <c r="DU27" s="677"/>
      <c r="DV27" s="678"/>
      <c r="DW27" s="646">
        <v>16.399999999999999</v>
      </c>
      <c r="DX27" s="675"/>
      <c r="DY27" s="675"/>
      <c r="DZ27" s="675"/>
      <c r="EA27" s="675"/>
      <c r="EB27" s="675"/>
      <c r="EC27" s="676"/>
    </row>
    <row r="28" spans="2:133" ht="11.25" customHeight="1" x14ac:dyDescent="0.2">
      <c r="B28" s="683" t="s">
        <v>304</v>
      </c>
      <c r="C28" s="684"/>
      <c r="D28" s="684"/>
      <c r="E28" s="684"/>
      <c r="F28" s="684"/>
      <c r="G28" s="684"/>
      <c r="H28" s="684"/>
      <c r="I28" s="684"/>
      <c r="J28" s="684"/>
      <c r="K28" s="684"/>
      <c r="L28" s="684"/>
      <c r="M28" s="684"/>
      <c r="N28" s="684"/>
      <c r="O28" s="684"/>
      <c r="P28" s="684"/>
      <c r="Q28" s="685"/>
      <c r="R28" s="641">
        <v>112392</v>
      </c>
      <c r="S28" s="642"/>
      <c r="T28" s="642"/>
      <c r="U28" s="642"/>
      <c r="V28" s="642"/>
      <c r="W28" s="642"/>
      <c r="X28" s="642"/>
      <c r="Y28" s="643"/>
      <c r="Z28" s="644">
        <v>0.1</v>
      </c>
      <c r="AA28" s="644"/>
      <c r="AB28" s="644"/>
      <c r="AC28" s="644"/>
      <c r="AD28" s="645">
        <v>112392</v>
      </c>
      <c r="AE28" s="645"/>
      <c r="AF28" s="645"/>
      <c r="AG28" s="645"/>
      <c r="AH28" s="645"/>
      <c r="AI28" s="645"/>
      <c r="AJ28" s="645"/>
      <c r="AK28" s="645"/>
      <c r="AL28" s="646">
        <v>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12846306</v>
      </c>
      <c r="CS28" s="642"/>
      <c r="CT28" s="642"/>
      <c r="CU28" s="642"/>
      <c r="CV28" s="642"/>
      <c r="CW28" s="642"/>
      <c r="CX28" s="642"/>
      <c r="CY28" s="643"/>
      <c r="CZ28" s="646">
        <v>10.199999999999999</v>
      </c>
      <c r="DA28" s="675"/>
      <c r="DB28" s="675"/>
      <c r="DC28" s="679"/>
      <c r="DD28" s="650">
        <v>12355554</v>
      </c>
      <c r="DE28" s="642"/>
      <c r="DF28" s="642"/>
      <c r="DG28" s="642"/>
      <c r="DH28" s="642"/>
      <c r="DI28" s="642"/>
      <c r="DJ28" s="642"/>
      <c r="DK28" s="643"/>
      <c r="DL28" s="650">
        <v>12355554</v>
      </c>
      <c r="DM28" s="642"/>
      <c r="DN28" s="642"/>
      <c r="DO28" s="642"/>
      <c r="DP28" s="642"/>
      <c r="DQ28" s="642"/>
      <c r="DR28" s="642"/>
      <c r="DS28" s="642"/>
      <c r="DT28" s="642"/>
      <c r="DU28" s="642"/>
      <c r="DV28" s="643"/>
      <c r="DW28" s="646">
        <v>17.5</v>
      </c>
      <c r="DX28" s="675"/>
      <c r="DY28" s="675"/>
      <c r="DZ28" s="675"/>
      <c r="EA28" s="675"/>
      <c r="EB28" s="675"/>
      <c r="EC28" s="676"/>
    </row>
    <row r="29" spans="2:133" ht="11.25" customHeight="1" x14ac:dyDescent="0.2">
      <c r="B29" s="638" t="s">
        <v>306</v>
      </c>
      <c r="C29" s="639"/>
      <c r="D29" s="639"/>
      <c r="E29" s="639"/>
      <c r="F29" s="639"/>
      <c r="G29" s="639"/>
      <c r="H29" s="639"/>
      <c r="I29" s="639"/>
      <c r="J29" s="639"/>
      <c r="K29" s="639"/>
      <c r="L29" s="639"/>
      <c r="M29" s="639"/>
      <c r="N29" s="639"/>
      <c r="O29" s="639"/>
      <c r="P29" s="639"/>
      <c r="Q29" s="640"/>
      <c r="R29" s="641">
        <v>10077478</v>
      </c>
      <c r="S29" s="642"/>
      <c r="T29" s="642"/>
      <c r="U29" s="642"/>
      <c r="V29" s="642"/>
      <c r="W29" s="642"/>
      <c r="X29" s="642"/>
      <c r="Y29" s="643"/>
      <c r="Z29" s="644">
        <v>7.9</v>
      </c>
      <c r="AA29" s="644"/>
      <c r="AB29" s="644"/>
      <c r="AC29" s="644"/>
      <c r="AD29" s="645" t="s">
        <v>237</v>
      </c>
      <c r="AE29" s="645"/>
      <c r="AF29" s="645"/>
      <c r="AG29" s="645"/>
      <c r="AH29" s="645"/>
      <c r="AI29" s="645"/>
      <c r="AJ29" s="645"/>
      <c r="AK29" s="645"/>
      <c r="AL29" s="646" t="s">
        <v>129</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70</v>
      </c>
      <c r="CG29" s="657"/>
      <c r="CH29" s="657"/>
      <c r="CI29" s="657"/>
      <c r="CJ29" s="657"/>
      <c r="CK29" s="657"/>
      <c r="CL29" s="657"/>
      <c r="CM29" s="657"/>
      <c r="CN29" s="657"/>
      <c r="CO29" s="657"/>
      <c r="CP29" s="657"/>
      <c r="CQ29" s="658"/>
      <c r="CR29" s="641">
        <v>12846235</v>
      </c>
      <c r="CS29" s="677"/>
      <c r="CT29" s="677"/>
      <c r="CU29" s="677"/>
      <c r="CV29" s="677"/>
      <c r="CW29" s="677"/>
      <c r="CX29" s="677"/>
      <c r="CY29" s="678"/>
      <c r="CZ29" s="646">
        <v>10.199999999999999</v>
      </c>
      <c r="DA29" s="675"/>
      <c r="DB29" s="675"/>
      <c r="DC29" s="679"/>
      <c r="DD29" s="650">
        <v>12355483</v>
      </c>
      <c r="DE29" s="677"/>
      <c r="DF29" s="677"/>
      <c r="DG29" s="677"/>
      <c r="DH29" s="677"/>
      <c r="DI29" s="677"/>
      <c r="DJ29" s="677"/>
      <c r="DK29" s="678"/>
      <c r="DL29" s="650">
        <v>12355483</v>
      </c>
      <c r="DM29" s="677"/>
      <c r="DN29" s="677"/>
      <c r="DO29" s="677"/>
      <c r="DP29" s="677"/>
      <c r="DQ29" s="677"/>
      <c r="DR29" s="677"/>
      <c r="DS29" s="677"/>
      <c r="DT29" s="677"/>
      <c r="DU29" s="677"/>
      <c r="DV29" s="678"/>
      <c r="DW29" s="646">
        <v>17.5</v>
      </c>
      <c r="DX29" s="675"/>
      <c r="DY29" s="675"/>
      <c r="DZ29" s="675"/>
      <c r="EA29" s="675"/>
      <c r="EB29" s="675"/>
      <c r="EC29" s="676"/>
    </row>
    <row r="30" spans="2:133" ht="11.25" customHeight="1" x14ac:dyDescent="0.2">
      <c r="B30" s="638" t="s">
        <v>310</v>
      </c>
      <c r="C30" s="639"/>
      <c r="D30" s="639"/>
      <c r="E30" s="639"/>
      <c r="F30" s="639"/>
      <c r="G30" s="639"/>
      <c r="H30" s="639"/>
      <c r="I30" s="639"/>
      <c r="J30" s="639"/>
      <c r="K30" s="639"/>
      <c r="L30" s="639"/>
      <c r="M30" s="639"/>
      <c r="N30" s="639"/>
      <c r="O30" s="639"/>
      <c r="P30" s="639"/>
      <c r="Q30" s="640"/>
      <c r="R30" s="641">
        <v>636330</v>
      </c>
      <c r="S30" s="642"/>
      <c r="T30" s="642"/>
      <c r="U30" s="642"/>
      <c r="V30" s="642"/>
      <c r="W30" s="642"/>
      <c r="X30" s="642"/>
      <c r="Y30" s="643"/>
      <c r="Z30" s="644">
        <v>0.5</v>
      </c>
      <c r="AA30" s="644"/>
      <c r="AB30" s="644"/>
      <c r="AC30" s="644"/>
      <c r="AD30" s="645">
        <v>37306</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99.2</v>
      </c>
      <c r="BH30" s="702"/>
      <c r="BI30" s="702"/>
      <c r="BJ30" s="702"/>
      <c r="BK30" s="702"/>
      <c r="BL30" s="702"/>
      <c r="BM30" s="636">
        <v>97.4</v>
      </c>
      <c r="BN30" s="702"/>
      <c r="BO30" s="702"/>
      <c r="BP30" s="702"/>
      <c r="BQ30" s="703"/>
      <c r="BR30" s="701">
        <v>99.2</v>
      </c>
      <c r="BS30" s="702"/>
      <c r="BT30" s="702"/>
      <c r="BU30" s="702"/>
      <c r="BV30" s="702"/>
      <c r="BW30" s="702"/>
      <c r="BX30" s="636">
        <v>96.9</v>
      </c>
      <c r="BY30" s="702"/>
      <c r="BZ30" s="702"/>
      <c r="CA30" s="702"/>
      <c r="CB30" s="703"/>
      <c r="CD30" s="706"/>
      <c r="CE30" s="707"/>
      <c r="CF30" s="656" t="s">
        <v>313</v>
      </c>
      <c r="CG30" s="657"/>
      <c r="CH30" s="657"/>
      <c r="CI30" s="657"/>
      <c r="CJ30" s="657"/>
      <c r="CK30" s="657"/>
      <c r="CL30" s="657"/>
      <c r="CM30" s="657"/>
      <c r="CN30" s="657"/>
      <c r="CO30" s="657"/>
      <c r="CP30" s="657"/>
      <c r="CQ30" s="658"/>
      <c r="CR30" s="641">
        <v>11966301</v>
      </c>
      <c r="CS30" s="642"/>
      <c r="CT30" s="642"/>
      <c r="CU30" s="642"/>
      <c r="CV30" s="642"/>
      <c r="CW30" s="642"/>
      <c r="CX30" s="642"/>
      <c r="CY30" s="643"/>
      <c r="CZ30" s="646">
        <v>9.5</v>
      </c>
      <c r="DA30" s="675"/>
      <c r="DB30" s="675"/>
      <c r="DC30" s="679"/>
      <c r="DD30" s="650">
        <v>11524132</v>
      </c>
      <c r="DE30" s="642"/>
      <c r="DF30" s="642"/>
      <c r="DG30" s="642"/>
      <c r="DH30" s="642"/>
      <c r="DI30" s="642"/>
      <c r="DJ30" s="642"/>
      <c r="DK30" s="643"/>
      <c r="DL30" s="650">
        <v>11524132</v>
      </c>
      <c r="DM30" s="642"/>
      <c r="DN30" s="642"/>
      <c r="DO30" s="642"/>
      <c r="DP30" s="642"/>
      <c r="DQ30" s="642"/>
      <c r="DR30" s="642"/>
      <c r="DS30" s="642"/>
      <c r="DT30" s="642"/>
      <c r="DU30" s="642"/>
      <c r="DV30" s="643"/>
      <c r="DW30" s="646">
        <v>16.3</v>
      </c>
      <c r="DX30" s="675"/>
      <c r="DY30" s="675"/>
      <c r="DZ30" s="675"/>
      <c r="EA30" s="675"/>
      <c r="EB30" s="675"/>
      <c r="EC30" s="676"/>
    </row>
    <row r="31" spans="2:133" ht="11.25" customHeight="1" x14ac:dyDescent="0.2">
      <c r="B31" s="638" t="s">
        <v>314</v>
      </c>
      <c r="C31" s="639"/>
      <c r="D31" s="639"/>
      <c r="E31" s="639"/>
      <c r="F31" s="639"/>
      <c r="G31" s="639"/>
      <c r="H31" s="639"/>
      <c r="I31" s="639"/>
      <c r="J31" s="639"/>
      <c r="K31" s="639"/>
      <c r="L31" s="639"/>
      <c r="M31" s="639"/>
      <c r="N31" s="639"/>
      <c r="O31" s="639"/>
      <c r="P31" s="639"/>
      <c r="Q31" s="640"/>
      <c r="R31" s="641">
        <v>629560</v>
      </c>
      <c r="S31" s="642"/>
      <c r="T31" s="642"/>
      <c r="U31" s="642"/>
      <c r="V31" s="642"/>
      <c r="W31" s="642"/>
      <c r="X31" s="642"/>
      <c r="Y31" s="643"/>
      <c r="Z31" s="644">
        <v>0.5</v>
      </c>
      <c r="AA31" s="644"/>
      <c r="AB31" s="644"/>
      <c r="AC31" s="644"/>
      <c r="AD31" s="645" t="s">
        <v>129</v>
      </c>
      <c r="AE31" s="645"/>
      <c r="AF31" s="645"/>
      <c r="AG31" s="645"/>
      <c r="AH31" s="645"/>
      <c r="AI31" s="645"/>
      <c r="AJ31" s="645"/>
      <c r="AK31" s="645"/>
      <c r="AL31" s="646" t="s">
        <v>237</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99.1</v>
      </c>
      <c r="BH31" s="677"/>
      <c r="BI31" s="677"/>
      <c r="BJ31" s="677"/>
      <c r="BK31" s="677"/>
      <c r="BL31" s="677"/>
      <c r="BM31" s="647">
        <v>97.8</v>
      </c>
      <c r="BN31" s="699"/>
      <c r="BO31" s="699"/>
      <c r="BP31" s="699"/>
      <c r="BQ31" s="700"/>
      <c r="BR31" s="698">
        <v>99.2</v>
      </c>
      <c r="BS31" s="677"/>
      <c r="BT31" s="677"/>
      <c r="BU31" s="677"/>
      <c r="BV31" s="677"/>
      <c r="BW31" s="677"/>
      <c r="BX31" s="647">
        <v>97.3</v>
      </c>
      <c r="BY31" s="699"/>
      <c r="BZ31" s="699"/>
      <c r="CA31" s="699"/>
      <c r="CB31" s="700"/>
      <c r="CD31" s="706"/>
      <c r="CE31" s="707"/>
      <c r="CF31" s="656" t="s">
        <v>317</v>
      </c>
      <c r="CG31" s="657"/>
      <c r="CH31" s="657"/>
      <c r="CI31" s="657"/>
      <c r="CJ31" s="657"/>
      <c r="CK31" s="657"/>
      <c r="CL31" s="657"/>
      <c r="CM31" s="657"/>
      <c r="CN31" s="657"/>
      <c r="CO31" s="657"/>
      <c r="CP31" s="657"/>
      <c r="CQ31" s="658"/>
      <c r="CR31" s="641">
        <v>879934</v>
      </c>
      <c r="CS31" s="677"/>
      <c r="CT31" s="677"/>
      <c r="CU31" s="677"/>
      <c r="CV31" s="677"/>
      <c r="CW31" s="677"/>
      <c r="CX31" s="677"/>
      <c r="CY31" s="678"/>
      <c r="CZ31" s="646">
        <v>0.7</v>
      </c>
      <c r="DA31" s="675"/>
      <c r="DB31" s="675"/>
      <c r="DC31" s="679"/>
      <c r="DD31" s="650">
        <v>831351</v>
      </c>
      <c r="DE31" s="677"/>
      <c r="DF31" s="677"/>
      <c r="DG31" s="677"/>
      <c r="DH31" s="677"/>
      <c r="DI31" s="677"/>
      <c r="DJ31" s="677"/>
      <c r="DK31" s="678"/>
      <c r="DL31" s="650">
        <v>831351</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2">
      <c r="B32" s="638" t="s">
        <v>318</v>
      </c>
      <c r="C32" s="639"/>
      <c r="D32" s="639"/>
      <c r="E32" s="639"/>
      <c r="F32" s="639"/>
      <c r="G32" s="639"/>
      <c r="H32" s="639"/>
      <c r="I32" s="639"/>
      <c r="J32" s="639"/>
      <c r="K32" s="639"/>
      <c r="L32" s="639"/>
      <c r="M32" s="639"/>
      <c r="N32" s="639"/>
      <c r="O32" s="639"/>
      <c r="P32" s="639"/>
      <c r="Q32" s="640"/>
      <c r="R32" s="641">
        <v>2347786</v>
      </c>
      <c r="S32" s="642"/>
      <c r="T32" s="642"/>
      <c r="U32" s="642"/>
      <c r="V32" s="642"/>
      <c r="W32" s="642"/>
      <c r="X32" s="642"/>
      <c r="Y32" s="643"/>
      <c r="Z32" s="644">
        <v>1.8</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99.2</v>
      </c>
      <c r="BH32" s="711"/>
      <c r="BI32" s="711"/>
      <c r="BJ32" s="711"/>
      <c r="BK32" s="711"/>
      <c r="BL32" s="711"/>
      <c r="BM32" s="712">
        <v>96.8</v>
      </c>
      <c r="BN32" s="711"/>
      <c r="BO32" s="711"/>
      <c r="BP32" s="711"/>
      <c r="BQ32" s="713"/>
      <c r="BR32" s="710">
        <v>99.1</v>
      </c>
      <c r="BS32" s="711"/>
      <c r="BT32" s="711"/>
      <c r="BU32" s="711"/>
      <c r="BV32" s="711"/>
      <c r="BW32" s="711"/>
      <c r="BX32" s="712">
        <v>96.3</v>
      </c>
      <c r="BY32" s="711"/>
      <c r="BZ32" s="711"/>
      <c r="CA32" s="711"/>
      <c r="CB32" s="713"/>
      <c r="CD32" s="708"/>
      <c r="CE32" s="709"/>
      <c r="CF32" s="656" t="s">
        <v>320</v>
      </c>
      <c r="CG32" s="657"/>
      <c r="CH32" s="657"/>
      <c r="CI32" s="657"/>
      <c r="CJ32" s="657"/>
      <c r="CK32" s="657"/>
      <c r="CL32" s="657"/>
      <c r="CM32" s="657"/>
      <c r="CN32" s="657"/>
      <c r="CO32" s="657"/>
      <c r="CP32" s="657"/>
      <c r="CQ32" s="658"/>
      <c r="CR32" s="641">
        <v>71</v>
      </c>
      <c r="CS32" s="642"/>
      <c r="CT32" s="642"/>
      <c r="CU32" s="642"/>
      <c r="CV32" s="642"/>
      <c r="CW32" s="642"/>
      <c r="CX32" s="642"/>
      <c r="CY32" s="643"/>
      <c r="CZ32" s="646">
        <v>0</v>
      </c>
      <c r="DA32" s="675"/>
      <c r="DB32" s="675"/>
      <c r="DC32" s="679"/>
      <c r="DD32" s="650">
        <v>71</v>
      </c>
      <c r="DE32" s="642"/>
      <c r="DF32" s="642"/>
      <c r="DG32" s="642"/>
      <c r="DH32" s="642"/>
      <c r="DI32" s="642"/>
      <c r="DJ32" s="642"/>
      <c r="DK32" s="643"/>
      <c r="DL32" s="650">
        <v>71</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321</v>
      </c>
      <c r="C33" s="639"/>
      <c r="D33" s="639"/>
      <c r="E33" s="639"/>
      <c r="F33" s="639"/>
      <c r="G33" s="639"/>
      <c r="H33" s="639"/>
      <c r="I33" s="639"/>
      <c r="J33" s="639"/>
      <c r="K33" s="639"/>
      <c r="L33" s="639"/>
      <c r="M33" s="639"/>
      <c r="N33" s="639"/>
      <c r="O33" s="639"/>
      <c r="P33" s="639"/>
      <c r="Q33" s="640"/>
      <c r="R33" s="641">
        <v>1278768</v>
      </c>
      <c r="S33" s="642"/>
      <c r="T33" s="642"/>
      <c r="U33" s="642"/>
      <c r="V33" s="642"/>
      <c r="W33" s="642"/>
      <c r="X33" s="642"/>
      <c r="Y33" s="643"/>
      <c r="Z33" s="644">
        <v>1</v>
      </c>
      <c r="AA33" s="644"/>
      <c r="AB33" s="644"/>
      <c r="AC33" s="644"/>
      <c r="AD33" s="645" t="s">
        <v>237</v>
      </c>
      <c r="AE33" s="645"/>
      <c r="AF33" s="645"/>
      <c r="AG33" s="645"/>
      <c r="AH33" s="645"/>
      <c r="AI33" s="645"/>
      <c r="AJ33" s="645"/>
      <c r="AK33" s="645"/>
      <c r="AL33" s="646" t="s">
        <v>237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46017650</v>
      </c>
      <c r="CS33" s="677"/>
      <c r="CT33" s="677"/>
      <c r="CU33" s="677"/>
      <c r="CV33" s="677"/>
      <c r="CW33" s="677"/>
      <c r="CX33" s="677"/>
      <c r="CY33" s="678"/>
      <c r="CZ33" s="646">
        <v>36.4</v>
      </c>
      <c r="DA33" s="675"/>
      <c r="DB33" s="675"/>
      <c r="DC33" s="679"/>
      <c r="DD33" s="650">
        <v>34661594</v>
      </c>
      <c r="DE33" s="677"/>
      <c r="DF33" s="677"/>
      <c r="DG33" s="677"/>
      <c r="DH33" s="677"/>
      <c r="DI33" s="677"/>
      <c r="DJ33" s="677"/>
      <c r="DK33" s="678"/>
      <c r="DL33" s="650">
        <v>30474937</v>
      </c>
      <c r="DM33" s="677"/>
      <c r="DN33" s="677"/>
      <c r="DO33" s="677"/>
      <c r="DP33" s="677"/>
      <c r="DQ33" s="677"/>
      <c r="DR33" s="677"/>
      <c r="DS33" s="677"/>
      <c r="DT33" s="677"/>
      <c r="DU33" s="677"/>
      <c r="DV33" s="678"/>
      <c r="DW33" s="646">
        <v>43</v>
      </c>
      <c r="DX33" s="675"/>
      <c r="DY33" s="675"/>
      <c r="DZ33" s="675"/>
      <c r="EA33" s="675"/>
      <c r="EB33" s="675"/>
      <c r="EC33" s="676"/>
    </row>
    <row r="34" spans="2:133" ht="11.25" customHeight="1" x14ac:dyDescent="0.2">
      <c r="B34" s="638" t="s">
        <v>323</v>
      </c>
      <c r="C34" s="639"/>
      <c r="D34" s="639"/>
      <c r="E34" s="639"/>
      <c r="F34" s="639"/>
      <c r="G34" s="639"/>
      <c r="H34" s="639"/>
      <c r="I34" s="639"/>
      <c r="J34" s="639"/>
      <c r="K34" s="639"/>
      <c r="L34" s="639"/>
      <c r="M34" s="639"/>
      <c r="N34" s="639"/>
      <c r="O34" s="639"/>
      <c r="P34" s="639"/>
      <c r="Q34" s="640"/>
      <c r="R34" s="641">
        <v>3807078</v>
      </c>
      <c r="S34" s="642"/>
      <c r="T34" s="642"/>
      <c r="U34" s="642"/>
      <c r="V34" s="642"/>
      <c r="W34" s="642"/>
      <c r="X34" s="642"/>
      <c r="Y34" s="643"/>
      <c r="Z34" s="644">
        <v>3</v>
      </c>
      <c r="AA34" s="644"/>
      <c r="AB34" s="644"/>
      <c r="AC34" s="644"/>
      <c r="AD34" s="645">
        <v>11071</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17102462</v>
      </c>
      <c r="CS34" s="642"/>
      <c r="CT34" s="642"/>
      <c r="CU34" s="642"/>
      <c r="CV34" s="642"/>
      <c r="CW34" s="642"/>
      <c r="CX34" s="642"/>
      <c r="CY34" s="643"/>
      <c r="CZ34" s="646">
        <v>13.5</v>
      </c>
      <c r="DA34" s="675"/>
      <c r="DB34" s="675"/>
      <c r="DC34" s="679"/>
      <c r="DD34" s="650">
        <v>13746174</v>
      </c>
      <c r="DE34" s="642"/>
      <c r="DF34" s="642"/>
      <c r="DG34" s="642"/>
      <c r="DH34" s="642"/>
      <c r="DI34" s="642"/>
      <c r="DJ34" s="642"/>
      <c r="DK34" s="643"/>
      <c r="DL34" s="650">
        <v>12365296</v>
      </c>
      <c r="DM34" s="642"/>
      <c r="DN34" s="642"/>
      <c r="DO34" s="642"/>
      <c r="DP34" s="642"/>
      <c r="DQ34" s="642"/>
      <c r="DR34" s="642"/>
      <c r="DS34" s="642"/>
      <c r="DT34" s="642"/>
      <c r="DU34" s="642"/>
      <c r="DV34" s="643"/>
      <c r="DW34" s="646">
        <v>17.5</v>
      </c>
      <c r="DX34" s="675"/>
      <c r="DY34" s="675"/>
      <c r="DZ34" s="675"/>
      <c r="EA34" s="675"/>
      <c r="EB34" s="675"/>
      <c r="EC34" s="676"/>
    </row>
    <row r="35" spans="2:133" ht="11.25" customHeight="1" x14ac:dyDescent="0.2">
      <c r="B35" s="638" t="s">
        <v>327</v>
      </c>
      <c r="C35" s="639"/>
      <c r="D35" s="639"/>
      <c r="E35" s="639"/>
      <c r="F35" s="639"/>
      <c r="G35" s="639"/>
      <c r="H35" s="639"/>
      <c r="I35" s="639"/>
      <c r="J35" s="639"/>
      <c r="K35" s="639"/>
      <c r="L35" s="639"/>
      <c r="M35" s="639"/>
      <c r="N35" s="639"/>
      <c r="O35" s="639"/>
      <c r="P35" s="639"/>
      <c r="Q35" s="640"/>
      <c r="R35" s="641">
        <v>11285848</v>
      </c>
      <c r="S35" s="642"/>
      <c r="T35" s="642"/>
      <c r="U35" s="642"/>
      <c r="V35" s="642"/>
      <c r="W35" s="642"/>
      <c r="X35" s="642"/>
      <c r="Y35" s="643"/>
      <c r="Z35" s="644">
        <v>8.8000000000000007</v>
      </c>
      <c r="AA35" s="644"/>
      <c r="AB35" s="644"/>
      <c r="AC35" s="644"/>
      <c r="AD35" s="645" t="s">
        <v>237</v>
      </c>
      <c r="AE35" s="645"/>
      <c r="AF35" s="645"/>
      <c r="AG35" s="645"/>
      <c r="AH35" s="645"/>
      <c r="AI35" s="645"/>
      <c r="AJ35" s="645"/>
      <c r="AK35" s="645"/>
      <c r="AL35" s="646" t="s">
        <v>129</v>
      </c>
      <c r="AM35" s="647"/>
      <c r="AN35" s="647"/>
      <c r="AO35" s="648"/>
      <c r="AP35" s="234"/>
      <c r="AQ35" s="714" t="s">
        <v>328</v>
      </c>
      <c r="AR35" s="715"/>
      <c r="AS35" s="715"/>
      <c r="AT35" s="715"/>
      <c r="AU35" s="715"/>
      <c r="AV35" s="715"/>
      <c r="AW35" s="715"/>
      <c r="AX35" s="715"/>
      <c r="AY35" s="716"/>
      <c r="AZ35" s="630">
        <v>13458970</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787016</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1352789</v>
      </c>
      <c r="CS35" s="677"/>
      <c r="CT35" s="677"/>
      <c r="CU35" s="677"/>
      <c r="CV35" s="677"/>
      <c r="CW35" s="677"/>
      <c r="CX35" s="677"/>
      <c r="CY35" s="678"/>
      <c r="CZ35" s="646">
        <v>1.1000000000000001</v>
      </c>
      <c r="DA35" s="675"/>
      <c r="DB35" s="675"/>
      <c r="DC35" s="679"/>
      <c r="DD35" s="650">
        <v>1047060</v>
      </c>
      <c r="DE35" s="677"/>
      <c r="DF35" s="677"/>
      <c r="DG35" s="677"/>
      <c r="DH35" s="677"/>
      <c r="DI35" s="677"/>
      <c r="DJ35" s="677"/>
      <c r="DK35" s="678"/>
      <c r="DL35" s="650">
        <v>1047060</v>
      </c>
      <c r="DM35" s="677"/>
      <c r="DN35" s="677"/>
      <c r="DO35" s="677"/>
      <c r="DP35" s="677"/>
      <c r="DQ35" s="677"/>
      <c r="DR35" s="677"/>
      <c r="DS35" s="677"/>
      <c r="DT35" s="677"/>
      <c r="DU35" s="677"/>
      <c r="DV35" s="678"/>
      <c r="DW35" s="646">
        <v>1.5</v>
      </c>
      <c r="DX35" s="675"/>
      <c r="DY35" s="675"/>
      <c r="DZ35" s="675"/>
      <c r="EA35" s="675"/>
      <c r="EB35" s="675"/>
      <c r="EC35" s="676"/>
    </row>
    <row r="36" spans="2:133" ht="11.25" customHeight="1" x14ac:dyDescent="0.2">
      <c r="B36" s="638" t="s">
        <v>331</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237</v>
      </c>
      <c r="AA36" s="644"/>
      <c r="AB36" s="644"/>
      <c r="AC36" s="644"/>
      <c r="AD36" s="645" t="s">
        <v>237</v>
      </c>
      <c r="AE36" s="645"/>
      <c r="AF36" s="645"/>
      <c r="AG36" s="645"/>
      <c r="AH36" s="645"/>
      <c r="AI36" s="645"/>
      <c r="AJ36" s="645"/>
      <c r="AK36" s="645"/>
      <c r="AL36" s="646" t="s">
        <v>237</v>
      </c>
      <c r="AM36" s="647"/>
      <c r="AN36" s="647"/>
      <c r="AO36" s="648"/>
      <c r="AQ36" s="718" t="s">
        <v>332</v>
      </c>
      <c r="AR36" s="719"/>
      <c r="AS36" s="719"/>
      <c r="AT36" s="719"/>
      <c r="AU36" s="719"/>
      <c r="AV36" s="719"/>
      <c r="AW36" s="719"/>
      <c r="AX36" s="719"/>
      <c r="AY36" s="720"/>
      <c r="AZ36" s="641">
        <v>1796000</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234751</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12144636</v>
      </c>
      <c r="CS36" s="642"/>
      <c r="CT36" s="642"/>
      <c r="CU36" s="642"/>
      <c r="CV36" s="642"/>
      <c r="CW36" s="642"/>
      <c r="CX36" s="642"/>
      <c r="CY36" s="643"/>
      <c r="CZ36" s="646">
        <v>9.6</v>
      </c>
      <c r="DA36" s="675"/>
      <c r="DB36" s="675"/>
      <c r="DC36" s="679"/>
      <c r="DD36" s="650">
        <v>10359524</v>
      </c>
      <c r="DE36" s="642"/>
      <c r="DF36" s="642"/>
      <c r="DG36" s="642"/>
      <c r="DH36" s="642"/>
      <c r="DI36" s="642"/>
      <c r="DJ36" s="642"/>
      <c r="DK36" s="643"/>
      <c r="DL36" s="650">
        <v>8518255</v>
      </c>
      <c r="DM36" s="642"/>
      <c r="DN36" s="642"/>
      <c r="DO36" s="642"/>
      <c r="DP36" s="642"/>
      <c r="DQ36" s="642"/>
      <c r="DR36" s="642"/>
      <c r="DS36" s="642"/>
      <c r="DT36" s="642"/>
      <c r="DU36" s="642"/>
      <c r="DV36" s="643"/>
      <c r="DW36" s="646">
        <v>12</v>
      </c>
      <c r="DX36" s="675"/>
      <c r="DY36" s="675"/>
      <c r="DZ36" s="675"/>
      <c r="EA36" s="675"/>
      <c r="EB36" s="675"/>
      <c r="EC36" s="676"/>
    </row>
    <row r="37" spans="2:133" ht="11.25" customHeight="1" x14ac:dyDescent="0.2">
      <c r="B37" s="638" t="s">
        <v>335</v>
      </c>
      <c r="C37" s="639"/>
      <c r="D37" s="639"/>
      <c r="E37" s="639"/>
      <c r="F37" s="639"/>
      <c r="G37" s="639"/>
      <c r="H37" s="639"/>
      <c r="I37" s="639"/>
      <c r="J37" s="639"/>
      <c r="K37" s="639"/>
      <c r="L37" s="639"/>
      <c r="M37" s="639"/>
      <c r="N37" s="639"/>
      <c r="O37" s="639"/>
      <c r="P37" s="639"/>
      <c r="Q37" s="640"/>
      <c r="R37" s="641">
        <v>4981948</v>
      </c>
      <c r="S37" s="642"/>
      <c r="T37" s="642"/>
      <c r="U37" s="642"/>
      <c r="V37" s="642"/>
      <c r="W37" s="642"/>
      <c r="X37" s="642"/>
      <c r="Y37" s="643"/>
      <c r="Z37" s="644">
        <v>3.9</v>
      </c>
      <c r="AA37" s="644"/>
      <c r="AB37" s="644"/>
      <c r="AC37" s="644"/>
      <c r="AD37" s="645" t="s">
        <v>129</v>
      </c>
      <c r="AE37" s="645"/>
      <c r="AF37" s="645"/>
      <c r="AG37" s="645"/>
      <c r="AH37" s="645"/>
      <c r="AI37" s="645"/>
      <c r="AJ37" s="645"/>
      <c r="AK37" s="645"/>
      <c r="AL37" s="646" t="s">
        <v>237</v>
      </c>
      <c r="AM37" s="647"/>
      <c r="AN37" s="647"/>
      <c r="AO37" s="648"/>
      <c r="AQ37" s="718" t="s">
        <v>336</v>
      </c>
      <c r="AR37" s="719"/>
      <c r="AS37" s="719"/>
      <c r="AT37" s="719"/>
      <c r="AU37" s="719"/>
      <c r="AV37" s="719"/>
      <c r="AW37" s="719"/>
      <c r="AX37" s="719"/>
      <c r="AY37" s="720"/>
      <c r="AZ37" s="641">
        <v>260258</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41058</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3640154</v>
      </c>
      <c r="CS37" s="677"/>
      <c r="CT37" s="677"/>
      <c r="CU37" s="677"/>
      <c r="CV37" s="677"/>
      <c r="CW37" s="677"/>
      <c r="CX37" s="677"/>
      <c r="CY37" s="678"/>
      <c r="CZ37" s="646">
        <v>2.9</v>
      </c>
      <c r="DA37" s="675"/>
      <c r="DB37" s="675"/>
      <c r="DC37" s="679"/>
      <c r="DD37" s="650">
        <v>3601423</v>
      </c>
      <c r="DE37" s="677"/>
      <c r="DF37" s="677"/>
      <c r="DG37" s="677"/>
      <c r="DH37" s="677"/>
      <c r="DI37" s="677"/>
      <c r="DJ37" s="677"/>
      <c r="DK37" s="678"/>
      <c r="DL37" s="650">
        <v>3399097</v>
      </c>
      <c r="DM37" s="677"/>
      <c r="DN37" s="677"/>
      <c r="DO37" s="677"/>
      <c r="DP37" s="677"/>
      <c r="DQ37" s="677"/>
      <c r="DR37" s="677"/>
      <c r="DS37" s="677"/>
      <c r="DT37" s="677"/>
      <c r="DU37" s="677"/>
      <c r="DV37" s="678"/>
      <c r="DW37" s="646">
        <v>4.8</v>
      </c>
      <c r="DX37" s="675"/>
      <c r="DY37" s="675"/>
      <c r="DZ37" s="675"/>
      <c r="EA37" s="675"/>
      <c r="EB37" s="675"/>
      <c r="EC37" s="676"/>
    </row>
    <row r="38" spans="2:133" ht="11.25" customHeight="1" x14ac:dyDescent="0.2">
      <c r="B38" s="686" t="s">
        <v>339</v>
      </c>
      <c r="C38" s="687"/>
      <c r="D38" s="687"/>
      <c r="E38" s="687"/>
      <c r="F38" s="687"/>
      <c r="G38" s="687"/>
      <c r="H38" s="687"/>
      <c r="I38" s="687"/>
      <c r="J38" s="687"/>
      <c r="K38" s="687"/>
      <c r="L38" s="687"/>
      <c r="M38" s="687"/>
      <c r="N38" s="687"/>
      <c r="O38" s="687"/>
      <c r="P38" s="687"/>
      <c r="Q38" s="688"/>
      <c r="R38" s="721">
        <v>127819443</v>
      </c>
      <c r="S38" s="722"/>
      <c r="T38" s="722"/>
      <c r="U38" s="722"/>
      <c r="V38" s="722"/>
      <c r="W38" s="722"/>
      <c r="X38" s="722"/>
      <c r="Y38" s="723"/>
      <c r="Z38" s="724">
        <v>100</v>
      </c>
      <c r="AA38" s="724"/>
      <c r="AB38" s="724"/>
      <c r="AC38" s="724"/>
      <c r="AD38" s="725">
        <v>65811732</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87500</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67348</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11631712</v>
      </c>
      <c r="CS38" s="642"/>
      <c r="CT38" s="642"/>
      <c r="CU38" s="642"/>
      <c r="CV38" s="642"/>
      <c r="CW38" s="642"/>
      <c r="CX38" s="642"/>
      <c r="CY38" s="643"/>
      <c r="CZ38" s="646">
        <v>9.1999999999999993</v>
      </c>
      <c r="DA38" s="675"/>
      <c r="DB38" s="675"/>
      <c r="DC38" s="679"/>
      <c r="DD38" s="650">
        <v>9420159</v>
      </c>
      <c r="DE38" s="642"/>
      <c r="DF38" s="642"/>
      <c r="DG38" s="642"/>
      <c r="DH38" s="642"/>
      <c r="DI38" s="642"/>
      <c r="DJ38" s="642"/>
      <c r="DK38" s="643"/>
      <c r="DL38" s="650">
        <v>8544326</v>
      </c>
      <c r="DM38" s="642"/>
      <c r="DN38" s="642"/>
      <c r="DO38" s="642"/>
      <c r="DP38" s="642"/>
      <c r="DQ38" s="642"/>
      <c r="DR38" s="642"/>
      <c r="DS38" s="642"/>
      <c r="DT38" s="642"/>
      <c r="DU38" s="642"/>
      <c r="DV38" s="643"/>
      <c r="DW38" s="646">
        <v>12.1</v>
      </c>
      <c r="DX38" s="675"/>
      <c r="DY38" s="675"/>
      <c r="DZ38" s="675"/>
      <c r="EA38" s="675"/>
      <c r="EB38" s="675"/>
      <c r="EC38" s="676"/>
    </row>
    <row r="39" spans="2:133" ht="11.25" customHeight="1" x14ac:dyDescent="0.2">
      <c r="AQ39" s="718" t="s">
        <v>343</v>
      </c>
      <c r="AR39" s="719"/>
      <c r="AS39" s="719"/>
      <c r="AT39" s="719"/>
      <c r="AU39" s="719"/>
      <c r="AV39" s="719"/>
      <c r="AW39" s="719"/>
      <c r="AX39" s="719"/>
      <c r="AY39" s="720"/>
      <c r="AZ39" s="641" t="s">
        <v>129</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96</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1150385</v>
      </c>
      <c r="CS39" s="677"/>
      <c r="CT39" s="677"/>
      <c r="CU39" s="677"/>
      <c r="CV39" s="677"/>
      <c r="CW39" s="677"/>
      <c r="CX39" s="677"/>
      <c r="CY39" s="678"/>
      <c r="CZ39" s="646">
        <v>0.9</v>
      </c>
      <c r="DA39" s="675"/>
      <c r="DB39" s="675"/>
      <c r="DC39" s="679"/>
      <c r="DD39" s="650">
        <v>20040</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2">
      <c r="AQ40" s="718" t="s">
        <v>347</v>
      </c>
      <c r="AR40" s="719"/>
      <c r="AS40" s="719"/>
      <c r="AT40" s="719"/>
      <c r="AU40" s="719"/>
      <c r="AV40" s="719"/>
      <c r="AW40" s="719"/>
      <c r="AX40" s="719"/>
      <c r="AY40" s="720"/>
      <c r="AZ40" s="641">
        <v>3201719</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129</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2635666</v>
      </c>
      <c r="CS40" s="642"/>
      <c r="CT40" s="642"/>
      <c r="CU40" s="642"/>
      <c r="CV40" s="642"/>
      <c r="CW40" s="642"/>
      <c r="CX40" s="642"/>
      <c r="CY40" s="643"/>
      <c r="CZ40" s="646">
        <v>2.1</v>
      </c>
      <c r="DA40" s="675"/>
      <c r="DB40" s="675"/>
      <c r="DC40" s="679"/>
      <c r="DD40" s="650">
        <v>68637</v>
      </c>
      <c r="DE40" s="642"/>
      <c r="DF40" s="642"/>
      <c r="DG40" s="642"/>
      <c r="DH40" s="642"/>
      <c r="DI40" s="642"/>
      <c r="DJ40" s="642"/>
      <c r="DK40" s="643"/>
      <c r="DL40" s="650" t="s">
        <v>237</v>
      </c>
      <c r="DM40" s="642"/>
      <c r="DN40" s="642"/>
      <c r="DO40" s="642"/>
      <c r="DP40" s="642"/>
      <c r="DQ40" s="642"/>
      <c r="DR40" s="642"/>
      <c r="DS40" s="642"/>
      <c r="DT40" s="642"/>
      <c r="DU40" s="642"/>
      <c r="DV40" s="643"/>
      <c r="DW40" s="646" t="s">
        <v>237</v>
      </c>
      <c r="DX40" s="675"/>
      <c r="DY40" s="675"/>
      <c r="DZ40" s="675"/>
      <c r="EA40" s="675"/>
      <c r="EB40" s="675"/>
      <c r="EC40" s="676"/>
    </row>
    <row r="41" spans="2:133" ht="11.25" customHeight="1" x14ac:dyDescent="0.2">
      <c r="AQ41" s="728" t="s">
        <v>350</v>
      </c>
      <c r="AR41" s="729"/>
      <c r="AS41" s="729"/>
      <c r="AT41" s="729"/>
      <c r="AU41" s="729"/>
      <c r="AV41" s="729"/>
      <c r="AW41" s="729"/>
      <c r="AX41" s="729"/>
      <c r="AY41" s="730"/>
      <c r="AZ41" s="721">
        <v>8113493</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335</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237</v>
      </c>
      <c r="CS41" s="677"/>
      <c r="CT41" s="677"/>
      <c r="CU41" s="677"/>
      <c r="CV41" s="677"/>
      <c r="CW41" s="677"/>
      <c r="CX41" s="677"/>
      <c r="CY41" s="678"/>
      <c r="CZ41" s="646" t="s">
        <v>237</v>
      </c>
      <c r="DA41" s="675"/>
      <c r="DB41" s="675"/>
      <c r="DC41" s="679"/>
      <c r="DD41" s="650" t="s">
        <v>237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12999150</v>
      </c>
      <c r="CS42" s="642"/>
      <c r="CT42" s="642"/>
      <c r="CU42" s="642"/>
      <c r="CV42" s="642"/>
      <c r="CW42" s="642"/>
      <c r="CX42" s="642"/>
      <c r="CY42" s="643"/>
      <c r="CZ42" s="646">
        <v>10.3</v>
      </c>
      <c r="DA42" s="647"/>
      <c r="DB42" s="647"/>
      <c r="DC42" s="742"/>
      <c r="DD42" s="650">
        <v>3034609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347037</v>
      </c>
      <c r="CS43" s="677"/>
      <c r="CT43" s="677"/>
      <c r="CU43" s="677"/>
      <c r="CV43" s="677"/>
      <c r="CW43" s="677"/>
      <c r="CX43" s="677"/>
      <c r="CY43" s="678"/>
      <c r="CZ43" s="646">
        <v>0.3</v>
      </c>
      <c r="DA43" s="675"/>
      <c r="DB43" s="675"/>
      <c r="DC43" s="679"/>
      <c r="DD43" s="650">
        <v>347037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357</v>
      </c>
      <c r="CD44" s="753" t="s">
        <v>309</v>
      </c>
      <c r="CE44" s="754"/>
      <c r="CF44" s="638" t="s">
        <v>358</v>
      </c>
      <c r="CG44" s="639"/>
      <c r="CH44" s="639"/>
      <c r="CI44" s="639"/>
      <c r="CJ44" s="639"/>
      <c r="CK44" s="639"/>
      <c r="CL44" s="639"/>
      <c r="CM44" s="639"/>
      <c r="CN44" s="639"/>
      <c r="CO44" s="639"/>
      <c r="CP44" s="639"/>
      <c r="CQ44" s="640"/>
      <c r="CR44" s="641">
        <v>12158550</v>
      </c>
      <c r="CS44" s="642"/>
      <c r="CT44" s="642"/>
      <c r="CU44" s="642"/>
      <c r="CV44" s="642"/>
      <c r="CW44" s="642"/>
      <c r="CX44" s="642"/>
      <c r="CY44" s="643"/>
      <c r="CZ44" s="646">
        <v>9.6</v>
      </c>
      <c r="DA44" s="647"/>
      <c r="DB44" s="647"/>
      <c r="DC44" s="742"/>
      <c r="DD44" s="650">
        <v>2887638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359</v>
      </c>
      <c r="CG45" s="639"/>
      <c r="CH45" s="639"/>
      <c r="CI45" s="639"/>
      <c r="CJ45" s="639"/>
      <c r="CK45" s="639"/>
      <c r="CL45" s="639"/>
      <c r="CM45" s="639"/>
      <c r="CN45" s="639"/>
      <c r="CO45" s="639"/>
      <c r="CP45" s="639"/>
      <c r="CQ45" s="640"/>
      <c r="CR45" s="641">
        <v>5051692</v>
      </c>
      <c r="CS45" s="677"/>
      <c r="CT45" s="677"/>
      <c r="CU45" s="677"/>
      <c r="CV45" s="677"/>
      <c r="CW45" s="677"/>
      <c r="CX45" s="677"/>
      <c r="CY45" s="678"/>
      <c r="CZ45" s="646">
        <v>4</v>
      </c>
      <c r="DA45" s="675"/>
      <c r="DB45" s="675"/>
      <c r="DC45" s="679"/>
      <c r="DD45" s="650">
        <v>319901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360</v>
      </c>
      <c r="CG46" s="639"/>
      <c r="CH46" s="639"/>
      <c r="CI46" s="639"/>
      <c r="CJ46" s="639"/>
      <c r="CK46" s="639"/>
      <c r="CL46" s="639"/>
      <c r="CM46" s="639"/>
      <c r="CN46" s="639"/>
      <c r="CO46" s="639"/>
      <c r="CP46" s="639"/>
      <c r="CQ46" s="640"/>
      <c r="CR46" s="641">
        <v>6146388</v>
      </c>
      <c r="CS46" s="642"/>
      <c r="CT46" s="642"/>
      <c r="CU46" s="642"/>
      <c r="CV46" s="642"/>
      <c r="CW46" s="642"/>
      <c r="CX46" s="642"/>
      <c r="CY46" s="643"/>
      <c r="CZ46" s="646">
        <v>4.9000000000000004</v>
      </c>
      <c r="DA46" s="647"/>
      <c r="DB46" s="647"/>
      <c r="DC46" s="742"/>
      <c r="DD46" s="650">
        <v>2226753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361</v>
      </c>
      <c r="CG47" s="639"/>
      <c r="CH47" s="639"/>
      <c r="CI47" s="639"/>
      <c r="CJ47" s="639"/>
      <c r="CK47" s="639"/>
      <c r="CL47" s="639"/>
      <c r="CM47" s="639"/>
      <c r="CN47" s="639"/>
      <c r="CO47" s="639"/>
      <c r="CP47" s="639"/>
      <c r="CQ47" s="640"/>
      <c r="CR47" s="641">
        <v>840600</v>
      </c>
      <c r="CS47" s="677"/>
      <c r="CT47" s="677"/>
      <c r="CU47" s="677"/>
      <c r="CV47" s="677"/>
      <c r="CW47" s="677"/>
      <c r="CX47" s="677"/>
      <c r="CY47" s="678"/>
      <c r="CZ47" s="646">
        <v>0.7</v>
      </c>
      <c r="DA47" s="675"/>
      <c r="DB47" s="675"/>
      <c r="DC47" s="679"/>
      <c r="DD47" s="650">
        <v>146971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362</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237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363</v>
      </c>
      <c r="CE49" s="687"/>
      <c r="CF49" s="687"/>
      <c r="CG49" s="687"/>
      <c r="CH49" s="687"/>
      <c r="CI49" s="687"/>
      <c r="CJ49" s="687"/>
      <c r="CK49" s="687"/>
      <c r="CL49" s="687"/>
      <c r="CM49" s="687"/>
      <c r="CN49" s="687"/>
      <c r="CO49" s="687"/>
      <c r="CP49" s="687"/>
      <c r="CQ49" s="688"/>
      <c r="CR49" s="721">
        <v>126421929</v>
      </c>
      <c r="CS49" s="711"/>
      <c r="CT49" s="711"/>
      <c r="CU49" s="711"/>
      <c r="CV49" s="711"/>
      <c r="CW49" s="711"/>
      <c r="CX49" s="711"/>
      <c r="CY49" s="743"/>
      <c r="CZ49" s="726">
        <v>100</v>
      </c>
      <c r="DA49" s="744"/>
      <c r="DB49" s="744"/>
      <c r="DC49" s="745"/>
      <c r="DD49" s="746">
        <v>75426297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OzAm2cBOPBkbLoZBXvIMrKYT8kO2P2xYDo15Gs8zsFiv7PyLA97tnX8h38f8d6N/Cy+SRTVQpHTU71A0Q3TxBg==" saltValue="h84JK6GiawlOiRL32PMp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386</v>
      </c>
      <c r="C7" s="774"/>
      <c r="D7" s="774"/>
      <c r="E7" s="774"/>
      <c r="F7" s="774"/>
      <c r="G7" s="774"/>
      <c r="H7" s="774"/>
      <c r="I7" s="774"/>
      <c r="J7" s="774"/>
      <c r="K7" s="774"/>
      <c r="L7" s="774"/>
      <c r="M7" s="774"/>
      <c r="N7" s="774"/>
      <c r="O7" s="774"/>
      <c r="P7" s="775"/>
      <c r="Q7" s="776">
        <v>127552</v>
      </c>
      <c r="R7" s="777"/>
      <c r="S7" s="777"/>
      <c r="T7" s="777"/>
      <c r="U7" s="777"/>
      <c r="V7" s="777">
        <v>126332</v>
      </c>
      <c r="W7" s="777"/>
      <c r="X7" s="777"/>
      <c r="Y7" s="777"/>
      <c r="Z7" s="777"/>
      <c r="AA7" s="777">
        <v>1221</v>
      </c>
      <c r="AB7" s="777"/>
      <c r="AC7" s="777"/>
      <c r="AD7" s="777"/>
      <c r="AE7" s="778"/>
      <c r="AF7" s="779">
        <v>823</v>
      </c>
      <c r="AG7" s="780"/>
      <c r="AH7" s="780"/>
      <c r="AI7" s="780"/>
      <c r="AJ7" s="781"/>
      <c r="AK7" s="816">
        <v>2348</v>
      </c>
      <c r="AL7" s="817"/>
      <c r="AM7" s="817"/>
      <c r="AN7" s="817"/>
      <c r="AO7" s="817"/>
      <c r="AP7" s="817">
        <v>144298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593</v>
      </c>
      <c r="BT7" s="821"/>
      <c r="BU7" s="821"/>
      <c r="BV7" s="821"/>
      <c r="BW7" s="821"/>
      <c r="BX7" s="821"/>
      <c r="BY7" s="821"/>
      <c r="BZ7" s="821"/>
      <c r="CA7" s="821"/>
      <c r="CB7" s="821"/>
      <c r="CC7" s="821"/>
      <c r="CD7" s="821"/>
      <c r="CE7" s="821"/>
      <c r="CF7" s="821"/>
      <c r="CG7" s="822"/>
      <c r="CH7" s="813">
        <v>74</v>
      </c>
      <c r="CI7" s="814"/>
      <c r="CJ7" s="814"/>
      <c r="CK7" s="814"/>
      <c r="CL7" s="815"/>
      <c r="CM7" s="813">
        <v>3012</v>
      </c>
      <c r="CN7" s="814"/>
      <c r="CO7" s="814"/>
      <c r="CP7" s="814"/>
      <c r="CQ7" s="815"/>
      <c r="CR7" s="813">
        <v>2</v>
      </c>
      <c r="CS7" s="814"/>
      <c r="CT7" s="814"/>
      <c r="CU7" s="814"/>
      <c r="CV7" s="815"/>
      <c r="CW7" s="813" t="s">
        <v>607</v>
      </c>
      <c r="CX7" s="814"/>
      <c r="CY7" s="814"/>
      <c r="CZ7" s="814"/>
      <c r="DA7" s="815"/>
      <c r="DB7" s="813" t="s">
        <v>608</v>
      </c>
      <c r="DC7" s="814"/>
      <c r="DD7" s="814"/>
      <c r="DE7" s="814"/>
      <c r="DF7" s="815"/>
      <c r="DG7" s="813" t="s">
        <v>608</v>
      </c>
      <c r="DH7" s="814"/>
      <c r="DI7" s="814"/>
      <c r="DJ7" s="814"/>
      <c r="DK7" s="815"/>
      <c r="DL7" s="813">
        <v>2067</v>
      </c>
      <c r="DM7" s="814"/>
      <c r="DN7" s="814"/>
      <c r="DO7" s="814"/>
      <c r="DP7" s="815"/>
      <c r="DQ7" s="813">
        <v>207</v>
      </c>
      <c r="DR7" s="814"/>
      <c r="DS7" s="814"/>
      <c r="DT7" s="814"/>
      <c r="DU7" s="815"/>
      <c r="DV7" s="794"/>
      <c r="DW7" s="795"/>
      <c r="DX7" s="795"/>
      <c r="DY7" s="795"/>
      <c r="DZ7" s="796"/>
      <c r="EA7" s="254"/>
    </row>
    <row r="8" spans="1:131" s="255" customFormat="1" ht="26.25" customHeight="1" x14ac:dyDescent="0.2">
      <c r="A8" s="261">
        <v>2</v>
      </c>
      <c r="B8" s="797" t="s">
        <v>387</v>
      </c>
      <c r="C8" s="798"/>
      <c r="D8" s="798"/>
      <c r="E8" s="798"/>
      <c r="F8" s="798"/>
      <c r="G8" s="798"/>
      <c r="H8" s="798"/>
      <c r="I8" s="798"/>
      <c r="J8" s="798"/>
      <c r="K8" s="798"/>
      <c r="L8" s="798"/>
      <c r="M8" s="798"/>
      <c r="N8" s="798"/>
      <c r="O8" s="798"/>
      <c r="P8" s="799"/>
      <c r="Q8" s="800">
        <v>29</v>
      </c>
      <c r="R8" s="801"/>
      <c r="S8" s="801"/>
      <c r="T8" s="801"/>
      <c r="U8" s="801"/>
      <c r="V8" s="801">
        <v>2</v>
      </c>
      <c r="W8" s="801"/>
      <c r="X8" s="801"/>
      <c r="Y8" s="801"/>
      <c r="Z8" s="801"/>
      <c r="AA8" s="801">
        <v>27</v>
      </c>
      <c r="AB8" s="801"/>
      <c r="AC8" s="801"/>
      <c r="AD8" s="801"/>
      <c r="AE8" s="802"/>
      <c r="AF8" s="803">
        <v>27</v>
      </c>
      <c r="AG8" s="804"/>
      <c r="AH8" s="804"/>
      <c r="AI8" s="804"/>
      <c r="AJ8" s="805"/>
      <c r="AK8" s="806" t="s">
        <v>607</v>
      </c>
      <c r="AL8" s="807"/>
      <c r="AM8" s="807"/>
      <c r="AN8" s="807"/>
      <c r="AO8" s="807"/>
      <c r="AP8" s="807">
        <v>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594</v>
      </c>
      <c r="BT8" s="811"/>
      <c r="BU8" s="811"/>
      <c r="BV8" s="811"/>
      <c r="BW8" s="811"/>
      <c r="BX8" s="811"/>
      <c r="BY8" s="811"/>
      <c r="BZ8" s="811"/>
      <c r="CA8" s="811"/>
      <c r="CB8" s="811"/>
      <c r="CC8" s="811"/>
      <c r="CD8" s="811"/>
      <c r="CE8" s="811"/>
      <c r="CF8" s="811"/>
      <c r="CG8" s="812"/>
      <c r="CH8" s="823">
        <v>0</v>
      </c>
      <c r="CI8" s="824"/>
      <c r="CJ8" s="824"/>
      <c r="CK8" s="824"/>
      <c r="CL8" s="825"/>
      <c r="CM8" s="823">
        <v>604</v>
      </c>
      <c r="CN8" s="824"/>
      <c r="CO8" s="824"/>
      <c r="CP8" s="824"/>
      <c r="CQ8" s="825"/>
      <c r="CR8" s="823">
        <v>3</v>
      </c>
      <c r="CS8" s="824"/>
      <c r="CT8" s="824"/>
      <c r="CU8" s="824"/>
      <c r="CV8" s="825"/>
      <c r="CW8" s="823">
        <v>49</v>
      </c>
      <c r="CX8" s="824"/>
      <c r="CY8" s="824"/>
      <c r="CZ8" s="824"/>
      <c r="DA8" s="825"/>
      <c r="DB8" s="823" t="s">
        <v>608</v>
      </c>
      <c r="DC8" s="824"/>
      <c r="DD8" s="824"/>
      <c r="DE8" s="824"/>
      <c r="DF8" s="825"/>
      <c r="DG8" s="823" t="s">
        <v>608</v>
      </c>
      <c r="DH8" s="824"/>
      <c r="DI8" s="824"/>
      <c r="DJ8" s="824"/>
      <c r="DK8" s="825"/>
      <c r="DL8" s="823" t="s">
        <v>627</v>
      </c>
      <c r="DM8" s="824"/>
      <c r="DN8" s="824"/>
      <c r="DO8" s="824"/>
      <c r="DP8" s="825"/>
      <c r="DQ8" s="823" t="s">
        <v>608</v>
      </c>
      <c r="DR8" s="824"/>
      <c r="DS8" s="824"/>
      <c r="DT8" s="824"/>
      <c r="DU8" s="825"/>
      <c r="DV8" s="826"/>
      <c r="DW8" s="827"/>
      <c r="DX8" s="827"/>
      <c r="DY8" s="827"/>
      <c r="DZ8" s="828"/>
      <c r="EA8" s="254"/>
    </row>
    <row r="9" spans="1:131" s="255" customFormat="1" ht="26.25" customHeight="1" x14ac:dyDescent="0.2">
      <c r="A9" s="261">
        <v>3</v>
      </c>
      <c r="B9" s="797" t="s">
        <v>388</v>
      </c>
      <c r="C9" s="798"/>
      <c r="D9" s="798"/>
      <c r="E9" s="798"/>
      <c r="F9" s="798"/>
      <c r="G9" s="798"/>
      <c r="H9" s="798"/>
      <c r="I9" s="798"/>
      <c r="J9" s="798"/>
      <c r="K9" s="798"/>
      <c r="L9" s="798"/>
      <c r="M9" s="798"/>
      <c r="N9" s="798"/>
      <c r="O9" s="798"/>
      <c r="P9" s="799"/>
      <c r="Q9" s="800">
        <v>239</v>
      </c>
      <c r="R9" s="801"/>
      <c r="S9" s="801"/>
      <c r="T9" s="801"/>
      <c r="U9" s="801"/>
      <c r="V9" s="801">
        <v>89</v>
      </c>
      <c r="W9" s="801"/>
      <c r="X9" s="801"/>
      <c r="Y9" s="801"/>
      <c r="Z9" s="801"/>
      <c r="AA9" s="801">
        <v>150</v>
      </c>
      <c r="AB9" s="801"/>
      <c r="AC9" s="801"/>
      <c r="AD9" s="801"/>
      <c r="AE9" s="802"/>
      <c r="AF9" s="803">
        <v>150</v>
      </c>
      <c r="AG9" s="804"/>
      <c r="AH9" s="804"/>
      <c r="AI9" s="804"/>
      <c r="AJ9" s="805"/>
      <c r="AK9" s="806" t="s">
        <v>607</v>
      </c>
      <c r="AL9" s="807"/>
      <c r="AM9" s="807"/>
      <c r="AN9" s="807"/>
      <c r="AO9" s="807"/>
      <c r="AP9" s="807">
        <v>540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595</v>
      </c>
      <c r="BT9" s="811"/>
      <c r="BU9" s="811"/>
      <c r="BV9" s="811"/>
      <c r="BW9" s="811"/>
      <c r="BX9" s="811"/>
      <c r="BY9" s="811"/>
      <c r="BZ9" s="811"/>
      <c r="CA9" s="811"/>
      <c r="CB9" s="811"/>
      <c r="CC9" s="811"/>
      <c r="CD9" s="811"/>
      <c r="CE9" s="811"/>
      <c r="CF9" s="811"/>
      <c r="CG9" s="812"/>
      <c r="CH9" s="823">
        <v>3</v>
      </c>
      <c r="CI9" s="824"/>
      <c r="CJ9" s="824"/>
      <c r="CK9" s="824"/>
      <c r="CL9" s="825"/>
      <c r="CM9" s="823">
        <v>126</v>
      </c>
      <c r="CN9" s="824"/>
      <c r="CO9" s="824"/>
      <c r="CP9" s="824"/>
      <c r="CQ9" s="825"/>
      <c r="CR9" s="823">
        <v>20</v>
      </c>
      <c r="CS9" s="824"/>
      <c r="CT9" s="824"/>
      <c r="CU9" s="824"/>
      <c r="CV9" s="825"/>
      <c r="CW9" s="823">
        <v>43</v>
      </c>
      <c r="CX9" s="824"/>
      <c r="CY9" s="824"/>
      <c r="CZ9" s="824"/>
      <c r="DA9" s="825"/>
      <c r="DB9" s="823" t="s">
        <v>608</v>
      </c>
      <c r="DC9" s="824"/>
      <c r="DD9" s="824"/>
      <c r="DE9" s="824"/>
      <c r="DF9" s="825"/>
      <c r="DG9" s="823" t="s">
        <v>627</v>
      </c>
      <c r="DH9" s="824"/>
      <c r="DI9" s="824"/>
      <c r="DJ9" s="824"/>
      <c r="DK9" s="825"/>
      <c r="DL9" s="823" t="s">
        <v>608</v>
      </c>
      <c r="DM9" s="824"/>
      <c r="DN9" s="824"/>
      <c r="DO9" s="824"/>
      <c r="DP9" s="825"/>
      <c r="DQ9" s="823" t="s">
        <v>608</v>
      </c>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596</v>
      </c>
      <c r="BT10" s="811"/>
      <c r="BU10" s="811"/>
      <c r="BV10" s="811"/>
      <c r="BW10" s="811"/>
      <c r="BX10" s="811"/>
      <c r="BY10" s="811"/>
      <c r="BZ10" s="811"/>
      <c r="CA10" s="811"/>
      <c r="CB10" s="811"/>
      <c r="CC10" s="811"/>
      <c r="CD10" s="811"/>
      <c r="CE10" s="811"/>
      <c r="CF10" s="811"/>
      <c r="CG10" s="812"/>
      <c r="CH10" s="823">
        <v>-7</v>
      </c>
      <c r="CI10" s="824"/>
      <c r="CJ10" s="824"/>
      <c r="CK10" s="824"/>
      <c r="CL10" s="825"/>
      <c r="CM10" s="823">
        <v>578</v>
      </c>
      <c r="CN10" s="824"/>
      <c r="CO10" s="824"/>
      <c r="CP10" s="824"/>
      <c r="CQ10" s="825"/>
      <c r="CR10" s="823">
        <v>5</v>
      </c>
      <c r="CS10" s="824"/>
      <c r="CT10" s="824"/>
      <c r="CU10" s="824"/>
      <c r="CV10" s="825"/>
      <c r="CW10" s="823">
        <v>25</v>
      </c>
      <c r="CX10" s="824"/>
      <c r="CY10" s="824"/>
      <c r="CZ10" s="824"/>
      <c r="DA10" s="825"/>
      <c r="DB10" s="823" t="s">
        <v>608</v>
      </c>
      <c r="DC10" s="824"/>
      <c r="DD10" s="824"/>
      <c r="DE10" s="824"/>
      <c r="DF10" s="825"/>
      <c r="DG10" s="823" t="s">
        <v>608</v>
      </c>
      <c r="DH10" s="824"/>
      <c r="DI10" s="824"/>
      <c r="DJ10" s="824"/>
      <c r="DK10" s="825"/>
      <c r="DL10" s="823" t="s">
        <v>608</v>
      </c>
      <c r="DM10" s="824"/>
      <c r="DN10" s="824"/>
      <c r="DO10" s="824"/>
      <c r="DP10" s="825"/>
      <c r="DQ10" s="823" t="s">
        <v>608</v>
      </c>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597</v>
      </c>
      <c r="BT11" s="811"/>
      <c r="BU11" s="811"/>
      <c r="BV11" s="811"/>
      <c r="BW11" s="811"/>
      <c r="BX11" s="811"/>
      <c r="BY11" s="811"/>
      <c r="BZ11" s="811"/>
      <c r="CA11" s="811"/>
      <c r="CB11" s="811"/>
      <c r="CC11" s="811"/>
      <c r="CD11" s="811"/>
      <c r="CE11" s="811"/>
      <c r="CF11" s="811"/>
      <c r="CG11" s="812"/>
      <c r="CH11" s="823">
        <v>-7</v>
      </c>
      <c r="CI11" s="824"/>
      <c r="CJ11" s="824"/>
      <c r="CK11" s="824"/>
      <c r="CL11" s="825"/>
      <c r="CM11" s="823">
        <v>719</v>
      </c>
      <c r="CN11" s="824"/>
      <c r="CO11" s="824"/>
      <c r="CP11" s="824"/>
      <c r="CQ11" s="825"/>
      <c r="CR11" s="823">
        <v>48</v>
      </c>
      <c r="CS11" s="824"/>
      <c r="CT11" s="824"/>
      <c r="CU11" s="824"/>
      <c r="CV11" s="825"/>
      <c r="CW11" s="823">
        <v>234</v>
      </c>
      <c r="CX11" s="824"/>
      <c r="CY11" s="824"/>
      <c r="CZ11" s="824"/>
      <c r="DA11" s="825"/>
      <c r="DB11" s="823" t="s">
        <v>608</v>
      </c>
      <c r="DC11" s="824"/>
      <c r="DD11" s="824"/>
      <c r="DE11" s="824"/>
      <c r="DF11" s="825"/>
      <c r="DG11" s="823" t="s">
        <v>608</v>
      </c>
      <c r="DH11" s="824"/>
      <c r="DI11" s="824"/>
      <c r="DJ11" s="824"/>
      <c r="DK11" s="825"/>
      <c r="DL11" s="823" t="s">
        <v>608</v>
      </c>
      <c r="DM11" s="824"/>
      <c r="DN11" s="824"/>
      <c r="DO11" s="824"/>
      <c r="DP11" s="825"/>
      <c r="DQ11" s="823" t="s">
        <v>627</v>
      </c>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598</v>
      </c>
      <c r="BT12" s="811"/>
      <c r="BU12" s="811"/>
      <c r="BV12" s="811"/>
      <c r="BW12" s="811"/>
      <c r="BX12" s="811"/>
      <c r="BY12" s="811"/>
      <c r="BZ12" s="811"/>
      <c r="CA12" s="811"/>
      <c r="CB12" s="811"/>
      <c r="CC12" s="811"/>
      <c r="CD12" s="811"/>
      <c r="CE12" s="811"/>
      <c r="CF12" s="811"/>
      <c r="CG12" s="812"/>
      <c r="CH12" s="823">
        <v>0</v>
      </c>
      <c r="CI12" s="824"/>
      <c r="CJ12" s="824"/>
      <c r="CK12" s="824"/>
      <c r="CL12" s="825"/>
      <c r="CM12" s="823">
        <v>167</v>
      </c>
      <c r="CN12" s="824"/>
      <c r="CO12" s="824"/>
      <c r="CP12" s="824"/>
      <c r="CQ12" s="825"/>
      <c r="CR12" s="823">
        <v>15</v>
      </c>
      <c r="CS12" s="824"/>
      <c r="CT12" s="824"/>
      <c r="CU12" s="824"/>
      <c r="CV12" s="825"/>
      <c r="CW12" s="823">
        <v>69</v>
      </c>
      <c r="CX12" s="824"/>
      <c r="CY12" s="824"/>
      <c r="CZ12" s="824"/>
      <c r="DA12" s="825"/>
      <c r="DB12" s="823" t="s">
        <v>608</v>
      </c>
      <c r="DC12" s="824"/>
      <c r="DD12" s="824"/>
      <c r="DE12" s="824"/>
      <c r="DF12" s="825"/>
      <c r="DG12" s="823" t="s">
        <v>627</v>
      </c>
      <c r="DH12" s="824"/>
      <c r="DI12" s="824"/>
      <c r="DJ12" s="824"/>
      <c r="DK12" s="825"/>
      <c r="DL12" s="823" t="s">
        <v>608</v>
      </c>
      <c r="DM12" s="824"/>
      <c r="DN12" s="824"/>
      <c r="DO12" s="824"/>
      <c r="DP12" s="825"/>
      <c r="DQ12" s="823" t="s">
        <v>608</v>
      </c>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599</v>
      </c>
      <c r="BT13" s="811"/>
      <c r="BU13" s="811"/>
      <c r="BV13" s="811"/>
      <c r="BW13" s="811"/>
      <c r="BX13" s="811"/>
      <c r="BY13" s="811"/>
      <c r="BZ13" s="811"/>
      <c r="CA13" s="811"/>
      <c r="CB13" s="811"/>
      <c r="CC13" s="811"/>
      <c r="CD13" s="811"/>
      <c r="CE13" s="811"/>
      <c r="CF13" s="811"/>
      <c r="CG13" s="812"/>
      <c r="CH13" s="823">
        <v>-4</v>
      </c>
      <c r="CI13" s="824"/>
      <c r="CJ13" s="824"/>
      <c r="CK13" s="824"/>
      <c r="CL13" s="825"/>
      <c r="CM13" s="823">
        <v>122</v>
      </c>
      <c r="CN13" s="824"/>
      <c r="CO13" s="824"/>
      <c r="CP13" s="824"/>
      <c r="CQ13" s="825"/>
      <c r="CR13" s="823">
        <v>20</v>
      </c>
      <c r="CS13" s="824"/>
      <c r="CT13" s="824"/>
      <c r="CU13" s="824"/>
      <c r="CV13" s="825"/>
      <c r="CW13" s="823" t="s">
        <v>607</v>
      </c>
      <c r="CX13" s="824"/>
      <c r="CY13" s="824"/>
      <c r="CZ13" s="824"/>
      <c r="DA13" s="825"/>
      <c r="DB13" s="823" t="s">
        <v>608</v>
      </c>
      <c r="DC13" s="824"/>
      <c r="DD13" s="824"/>
      <c r="DE13" s="824"/>
      <c r="DF13" s="825"/>
      <c r="DG13" s="823" t="s">
        <v>608</v>
      </c>
      <c r="DH13" s="824"/>
      <c r="DI13" s="824"/>
      <c r="DJ13" s="824"/>
      <c r="DK13" s="825"/>
      <c r="DL13" s="823" t="s">
        <v>627</v>
      </c>
      <c r="DM13" s="824"/>
      <c r="DN13" s="824"/>
      <c r="DO13" s="824"/>
      <c r="DP13" s="825"/>
      <c r="DQ13" s="823" t="s">
        <v>608</v>
      </c>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600</v>
      </c>
      <c r="BT14" s="811"/>
      <c r="BU14" s="811"/>
      <c r="BV14" s="811"/>
      <c r="BW14" s="811"/>
      <c r="BX14" s="811"/>
      <c r="BY14" s="811"/>
      <c r="BZ14" s="811"/>
      <c r="CA14" s="811"/>
      <c r="CB14" s="811"/>
      <c r="CC14" s="811"/>
      <c r="CD14" s="811"/>
      <c r="CE14" s="811"/>
      <c r="CF14" s="811"/>
      <c r="CG14" s="812"/>
      <c r="CH14" s="823">
        <v>8</v>
      </c>
      <c r="CI14" s="824"/>
      <c r="CJ14" s="824"/>
      <c r="CK14" s="824"/>
      <c r="CL14" s="825"/>
      <c r="CM14" s="823">
        <v>1901</v>
      </c>
      <c r="CN14" s="824"/>
      <c r="CO14" s="824"/>
      <c r="CP14" s="824"/>
      <c r="CQ14" s="825"/>
      <c r="CR14" s="823">
        <v>301</v>
      </c>
      <c r="CS14" s="824"/>
      <c r="CT14" s="824"/>
      <c r="CU14" s="824"/>
      <c r="CV14" s="825"/>
      <c r="CW14" s="823">
        <v>22</v>
      </c>
      <c r="CX14" s="824"/>
      <c r="CY14" s="824"/>
      <c r="CZ14" s="824"/>
      <c r="DA14" s="825"/>
      <c r="DB14" s="823" t="s">
        <v>608</v>
      </c>
      <c r="DC14" s="824"/>
      <c r="DD14" s="824"/>
      <c r="DE14" s="824"/>
      <c r="DF14" s="825"/>
      <c r="DG14" s="823" t="s">
        <v>608</v>
      </c>
      <c r="DH14" s="824"/>
      <c r="DI14" s="824"/>
      <c r="DJ14" s="824"/>
      <c r="DK14" s="825"/>
      <c r="DL14" s="823" t="s">
        <v>608</v>
      </c>
      <c r="DM14" s="824"/>
      <c r="DN14" s="824"/>
      <c r="DO14" s="824"/>
      <c r="DP14" s="825"/>
      <c r="DQ14" s="823" t="s">
        <v>608</v>
      </c>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601</v>
      </c>
      <c r="BT15" s="811"/>
      <c r="BU15" s="811"/>
      <c r="BV15" s="811"/>
      <c r="BW15" s="811"/>
      <c r="BX15" s="811"/>
      <c r="BY15" s="811"/>
      <c r="BZ15" s="811"/>
      <c r="CA15" s="811"/>
      <c r="CB15" s="811"/>
      <c r="CC15" s="811"/>
      <c r="CD15" s="811"/>
      <c r="CE15" s="811"/>
      <c r="CF15" s="811"/>
      <c r="CG15" s="812"/>
      <c r="CH15" s="823">
        <v>5</v>
      </c>
      <c r="CI15" s="824"/>
      <c r="CJ15" s="824"/>
      <c r="CK15" s="824"/>
      <c r="CL15" s="825"/>
      <c r="CM15" s="823">
        <v>1971</v>
      </c>
      <c r="CN15" s="824"/>
      <c r="CO15" s="824"/>
      <c r="CP15" s="824"/>
      <c r="CQ15" s="825"/>
      <c r="CR15" s="823">
        <v>467</v>
      </c>
      <c r="CS15" s="824"/>
      <c r="CT15" s="824"/>
      <c r="CU15" s="824"/>
      <c r="CV15" s="825"/>
      <c r="CW15" s="823">
        <v>162</v>
      </c>
      <c r="CX15" s="824"/>
      <c r="CY15" s="824"/>
      <c r="CZ15" s="824"/>
      <c r="DA15" s="825"/>
      <c r="DB15" s="823" t="s">
        <v>608</v>
      </c>
      <c r="DC15" s="824"/>
      <c r="DD15" s="824"/>
      <c r="DE15" s="824"/>
      <c r="DF15" s="825"/>
      <c r="DG15" s="823" t="s">
        <v>631</v>
      </c>
      <c r="DH15" s="824"/>
      <c r="DI15" s="824"/>
      <c r="DJ15" s="824"/>
      <c r="DK15" s="825"/>
      <c r="DL15" s="823" t="s">
        <v>608</v>
      </c>
      <c r="DM15" s="824"/>
      <c r="DN15" s="824"/>
      <c r="DO15" s="824"/>
      <c r="DP15" s="825"/>
      <c r="DQ15" s="823" t="s">
        <v>608</v>
      </c>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602</v>
      </c>
      <c r="BT16" s="811"/>
      <c r="BU16" s="811"/>
      <c r="BV16" s="811"/>
      <c r="BW16" s="811"/>
      <c r="BX16" s="811"/>
      <c r="BY16" s="811"/>
      <c r="BZ16" s="811"/>
      <c r="CA16" s="811"/>
      <c r="CB16" s="811"/>
      <c r="CC16" s="811"/>
      <c r="CD16" s="811"/>
      <c r="CE16" s="811"/>
      <c r="CF16" s="811"/>
      <c r="CG16" s="812"/>
      <c r="CH16" s="823">
        <v>9</v>
      </c>
      <c r="CI16" s="824"/>
      <c r="CJ16" s="824"/>
      <c r="CK16" s="824"/>
      <c r="CL16" s="825"/>
      <c r="CM16" s="823">
        <v>662</v>
      </c>
      <c r="CN16" s="824"/>
      <c r="CO16" s="824"/>
      <c r="CP16" s="824"/>
      <c r="CQ16" s="825"/>
      <c r="CR16" s="823">
        <v>253</v>
      </c>
      <c r="CS16" s="824"/>
      <c r="CT16" s="824"/>
      <c r="CU16" s="824"/>
      <c r="CV16" s="825"/>
      <c r="CW16" s="823">
        <v>15</v>
      </c>
      <c r="CX16" s="824"/>
      <c r="CY16" s="824"/>
      <c r="CZ16" s="824"/>
      <c r="DA16" s="825"/>
      <c r="DB16" s="823" t="s">
        <v>608</v>
      </c>
      <c r="DC16" s="824"/>
      <c r="DD16" s="824"/>
      <c r="DE16" s="824"/>
      <c r="DF16" s="825"/>
      <c r="DG16" s="823" t="s">
        <v>608</v>
      </c>
      <c r="DH16" s="824"/>
      <c r="DI16" s="824"/>
      <c r="DJ16" s="824"/>
      <c r="DK16" s="825"/>
      <c r="DL16" s="823" t="s">
        <v>608</v>
      </c>
      <c r="DM16" s="824"/>
      <c r="DN16" s="824"/>
      <c r="DO16" s="824"/>
      <c r="DP16" s="825"/>
      <c r="DQ16" s="823" t="s">
        <v>608</v>
      </c>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603</v>
      </c>
      <c r="BT17" s="811"/>
      <c r="BU17" s="811"/>
      <c r="BV17" s="811"/>
      <c r="BW17" s="811"/>
      <c r="BX17" s="811"/>
      <c r="BY17" s="811"/>
      <c r="BZ17" s="811"/>
      <c r="CA17" s="811"/>
      <c r="CB17" s="811"/>
      <c r="CC17" s="811"/>
      <c r="CD17" s="811"/>
      <c r="CE17" s="811"/>
      <c r="CF17" s="811"/>
      <c r="CG17" s="812"/>
      <c r="CH17" s="823" t="s">
        <v>607</v>
      </c>
      <c r="CI17" s="824"/>
      <c r="CJ17" s="824"/>
      <c r="CK17" s="824"/>
      <c r="CL17" s="825"/>
      <c r="CM17" s="823" t="s">
        <v>607</v>
      </c>
      <c r="CN17" s="824"/>
      <c r="CO17" s="824"/>
      <c r="CP17" s="824"/>
      <c r="CQ17" s="825"/>
      <c r="CR17" s="823">
        <v>6</v>
      </c>
      <c r="CS17" s="824"/>
      <c r="CT17" s="824"/>
      <c r="CU17" s="824"/>
      <c r="CV17" s="825"/>
      <c r="CW17" s="823" t="s">
        <v>607</v>
      </c>
      <c r="CX17" s="824"/>
      <c r="CY17" s="824"/>
      <c r="CZ17" s="824"/>
      <c r="DA17" s="825"/>
      <c r="DB17" s="823" t="s">
        <v>608</v>
      </c>
      <c r="DC17" s="824"/>
      <c r="DD17" s="824"/>
      <c r="DE17" s="824"/>
      <c r="DF17" s="825"/>
      <c r="DG17" s="823" t="s">
        <v>608</v>
      </c>
      <c r="DH17" s="824"/>
      <c r="DI17" s="824"/>
      <c r="DJ17" s="824"/>
      <c r="DK17" s="825"/>
      <c r="DL17" s="823" t="s">
        <v>608</v>
      </c>
      <c r="DM17" s="824"/>
      <c r="DN17" s="824"/>
      <c r="DO17" s="824"/>
      <c r="DP17" s="825"/>
      <c r="DQ17" s="823" t="s">
        <v>629</v>
      </c>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t="s">
        <v>604</v>
      </c>
      <c r="BT18" s="811"/>
      <c r="BU18" s="811"/>
      <c r="BV18" s="811"/>
      <c r="BW18" s="811"/>
      <c r="BX18" s="811"/>
      <c r="BY18" s="811"/>
      <c r="BZ18" s="811"/>
      <c r="CA18" s="811"/>
      <c r="CB18" s="811"/>
      <c r="CC18" s="811"/>
      <c r="CD18" s="811"/>
      <c r="CE18" s="811"/>
      <c r="CF18" s="811"/>
      <c r="CG18" s="812"/>
      <c r="CH18" s="823" t="s">
        <v>607</v>
      </c>
      <c r="CI18" s="824"/>
      <c r="CJ18" s="824"/>
      <c r="CK18" s="824"/>
      <c r="CL18" s="825"/>
      <c r="CM18" s="823" t="s">
        <v>607</v>
      </c>
      <c r="CN18" s="824"/>
      <c r="CO18" s="824"/>
      <c r="CP18" s="824"/>
      <c r="CQ18" s="825"/>
      <c r="CR18" s="823">
        <v>13</v>
      </c>
      <c r="CS18" s="824"/>
      <c r="CT18" s="824"/>
      <c r="CU18" s="824"/>
      <c r="CV18" s="825"/>
      <c r="CW18" s="823" t="s">
        <v>607</v>
      </c>
      <c r="CX18" s="824"/>
      <c r="CY18" s="824"/>
      <c r="CZ18" s="824"/>
      <c r="DA18" s="825"/>
      <c r="DB18" s="823" t="s">
        <v>608</v>
      </c>
      <c r="DC18" s="824"/>
      <c r="DD18" s="824"/>
      <c r="DE18" s="824"/>
      <c r="DF18" s="825"/>
      <c r="DG18" s="823" t="s">
        <v>608</v>
      </c>
      <c r="DH18" s="824"/>
      <c r="DI18" s="824"/>
      <c r="DJ18" s="824"/>
      <c r="DK18" s="825"/>
      <c r="DL18" s="823" t="s">
        <v>608</v>
      </c>
      <c r="DM18" s="824"/>
      <c r="DN18" s="824"/>
      <c r="DO18" s="824"/>
      <c r="DP18" s="825"/>
      <c r="DQ18" s="823" t="s">
        <v>608</v>
      </c>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t="s">
        <v>605</v>
      </c>
      <c r="BT19" s="811"/>
      <c r="BU19" s="811"/>
      <c r="BV19" s="811"/>
      <c r="BW19" s="811"/>
      <c r="BX19" s="811"/>
      <c r="BY19" s="811"/>
      <c r="BZ19" s="811"/>
      <c r="CA19" s="811"/>
      <c r="CB19" s="811"/>
      <c r="CC19" s="811"/>
      <c r="CD19" s="811"/>
      <c r="CE19" s="811"/>
      <c r="CF19" s="811"/>
      <c r="CG19" s="812"/>
      <c r="CH19" s="823" t="s">
        <v>607</v>
      </c>
      <c r="CI19" s="824"/>
      <c r="CJ19" s="824"/>
      <c r="CK19" s="824"/>
      <c r="CL19" s="825"/>
      <c r="CM19" s="823" t="s">
        <v>607</v>
      </c>
      <c r="CN19" s="824"/>
      <c r="CO19" s="824"/>
      <c r="CP19" s="824"/>
      <c r="CQ19" s="825"/>
      <c r="CR19" s="823">
        <v>21</v>
      </c>
      <c r="CS19" s="824"/>
      <c r="CT19" s="824"/>
      <c r="CU19" s="824"/>
      <c r="CV19" s="825"/>
      <c r="CW19" s="823" t="s">
        <v>607</v>
      </c>
      <c r="CX19" s="824"/>
      <c r="CY19" s="824"/>
      <c r="CZ19" s="824"/>
      <c r="DA19" s="825"/>
      <c r="DB19" s="823" t="s">
        <v>608</v>
      </c>
      <c r="DC19" s="824"/>
      <c r="DD19" s="824"/>
      <c r="DE19" s="824"/>
      <c r="DF19" s="825"/>
      <c r="DG19" s="823" t="s">
        <v>608</v>
      </c>
      <c r="DH19" s="824"/>
      <c r="DI19" s="824"/>
      <c r="DJ19" s="824"/>
      <c r="DK19" s="825"/>
      <c r="DL19" s="823" t="s">
        <v>627</v>
      </c>
      <c r="DM19" s="824"/>
      <c r="DN19" s="824"/>
      <c r="DO19" s="824"/>
      <c r="DP19" s="825"/>
      <c r="DQ19" s="823" t="s">
        <v>608</v>
      </c>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t="s">
        <v>606</v>
      </c>
      <c r="BT20" s="811"/>
      <c r="BU20" s="811"/>
      <c r="BV20" s="811"/>
      <c r="BW20" s="811"/>
      <c r="BX20" s="811"/>
      <c r="BY20" s="811"/>
      <c r="BZ20" s="811"/>
      <c r="CA20" s="811"/>
      <c r="CB20" s="811"/>
      <c r="CC20" s="811"/>
      <c r="CD20" s="811"/>
      <c r="CE20" s="811"/>
      <c r="CF20" s="811"/>
      <c r="CG20" s="812"/>
      <c r="CH20" s="823">
        <v>0</v>
      </c>
      <c r="CI20" s="824"/>
      <c r="CJ20" s="824"/>
      <c r="CK20" s="824"/>
      <c r="CL20" s="825"/>
      <c r="CM20" s="823">
        <v>216</v>
      </c>
      <c r="CN20" s="824"/>
      <c r="CO20" s="824"/>
      <c r="CP20" s="824"/>
      <c r="CQ20" s="825"/>
      <c r="CR20" s="823">
        <v>7</v>
      </c>
      <c r="CS20" s="824"/>
      <c r="CT20" s="824"/>
      <c r="CU20" s="824"/>
      <c r="CV20" s="825"/>
      <c r="CW20" s="823">
        <v>69</v>
      </c>
      <c r="CX20" s="824"/>
      <c r="CY20" s="824"/>
      <c r="CZ20" s="824"/>
      <c r="DA20" s="825"/>
      <c r="DB20" s="823" t="s">
        <v>608</v>
      </c>
      <c r="DC20" s="824"/>
      <c r="DD20" s="824"/>
      <c r="DE20" s="824"/>
      <c r="DF20" s="825"/>
      <c r="DG20" s="823">
        <v>1244</v>
      </c>
      <c r="DH20" s="824"/>
      <c r="DI20" s="824"/>
      <c r="DJ20" s="824"/>
      <c r="DK20" s="825"/>
      <c r="DL20" s="823" t="s">
        <v>608</v>
      </c>
      <c r="DM20" s="824"/>
      <c r="DN20" s="824"/>
      <c r="DO20" s="824"/>
      <c r="DP20" s="825"/>
      <c r="DQ20" s="823" t="s">
        <v>630</v>
      </c>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390</v>
      </c>
      <c r="B23" s="832" t="s">
        <v>391</v>
      </c>
      <c r="C23" s="833"/>
      <c r="D23" s="833"/>
      <c r="E23" s="833"/>
      <c r="F23" s="833"/>
      <c r="G23" s="833"/>
      <c r="H23" s="833"/>
      <c r="I23" s="833"/>
      <c r="J23" s="833"/>
      <c r="K23" s="833"/>
      <c r="L23" s="833"/>
      <c r="M23" s="833"/>
      <c r="N23" s="833"/>
      <c r="O23" s="833"/>
      <c r="P23" s="834"/>
      <c r="Q23" s="835">
        <v>127819</v>
      </c>
      <c r="R23" s="836"/>
      <c r="S23" s="836"/>
      <c r="T23" s="836"/>
      <c r="U23" s="836"/>
      <c r="V23" s="836">
        <v>126422</v>
      </c>
      <c r="W23" s="836"/>
      <c r="X23" s="836"/>
      <c r="Y23" s="836"/>
      <c r="Z23" s="836"/>
      <c r="AA23" s="836">
        <v>1398</v>
      </c>
      <c r="AB23" s="836"/>
      <c r="AC23" s="836"/>
      <c r="AD23" s="836"/>
      <c r="AE23" s="837"/>
      <c r="AF23" s="838">
        <v>1000</v>
      </c>
      <c r="AG23" s="836"/>
      <c r="AH23" s="836"/>
      <c r="AI23" s="836"/>
      <c r="AJ23" s="839"/>
      <c r="AK23" s="840"/>
      <c r="AL23" s="841"/>
      <c r="AM23" s="841"/>
      <c r="AN23" s="841"/>
      <c r="AO23" s="841"/>
      <c r="AP23" s="836">
        <v>144842</v>
      </c>
      <c r="AQ23" s="836"/>
      <c r="AR23" s="836"/>
      <c r="AS23" s="836"/>
      <c r="AT23" s="836"/>
      <c r="AU23" s="842"/>
      <c r="AV23" s="842"/>
      <c r="AW23" s="842"/>
      <c r="AX23" s="842"/>
      <c r="AY23" s="843"/>
      <c r="AZ23" s="851" t="s">
        <v>392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393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369</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4" t="s">
        <v>398</v>
      </c>
      <c r="AG26" s="855"/>
      <c r="AH26" s="855"/>
      <c r="AI26" s="855"/>
      <c r="AJ26" s="856"/>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403</v>
      </c>
      <c r="C28" s="774"/>
      <c r="D28" s="774"/>
      <c r="E28" s="774"/>
      <c r="F28" s="774"/>
      <c r="G28" s="774"/>
      <c r="H28" s="774"/>
      <c r="I28" s="774"/>
      <c r="J28" s="774"/>
      <c r="K28" s="774"/>
      <c r="L28" s="774"/>
      <c r="M28" s="774"/>
      <c r="N28" s="774"/>
      <c r="O28" s="774"/>
      <c r="P28" s="775"/>
      <c r="Q28" s="863">
        <v>33540</v>
      </c>
      <c r="R28" s="864"/>
      <c r="S28" s="864"/>
      <c r="T28" s="864"/>
      <c r="U28" s="864"/>
      <c r="V28" s="864">
        <v>32753</v>
      </c>
      <c r="W28" s="864"/>
      <c r="X28" s="864"/>
      <c r="Y28" s="864"/>
      <c r="Z28" s="864"/>
      <c r="AA28" s="864">
        <v>787</v>
      </c>
      <c r="AB28" s="864"/>
      <c r="AC28" s="864"/>
      <c r="AD28" s="864"/>
      <c r="AE28" s="865"/>
      <c r="AF28" s="866">
        <v>787</v>
      </c>
      <c r="AG28" s="864"/>
      <c r="AH28" s="864"/>
      <c r="AI28" s="864"/>
      <c r="AJ28" s="867"/>
      <c r="AK28" s="868">
        <v>3202</v>
      </c>
      <c r="AL28" s="869"/>
      <c r="AM28" s="869"/>
      <c r="AN28" s="869"/>
      <c r="AO28" s="869"/>
      <c r="AP28" s="869" t="s">
        <v>608</v>
      </c>
      <c r="AQ28" s="869"/>
      <c r="AR28" s="869"/>
      <c r="AS28" s="869"/>
      <c r="AT28" s="869"/>
      <c r="AU28" s="860" t="s">
        <v>607</v>
      </c>
      <c r="AV28" s="860"/>
      <c r="AW28" s="860"/>
      <c r="AX28" s="860"/>
      <c r="AY28" s="860"/>
      <c r="AZ28" s="860" t="s">
        <v>607</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404</v>
      </c>
      <c r="C29" s="798"/>
      <c r="D29" s="798"/>
      <c r="E29" s="798"/>
      <c r="F29" s="798"/>
      <c r="G29" s="798"/>
      <c r="H29" s="798"/>
      <c r="I29" s="798"/>
      <c r="J29" s="798"/>
      <c r="K29" s="798"/>
      <c r="L29" s="798"/>
      <c r="M29" s="798"/>
      <c r="N29" s="798"/>
      <c r="O29" s="798"/>
      <c r="P29" s="799"/>
      <c r="Q29" s="800">
        <v>26315</v>
      </c>
      <c r="R29" s="801"/>
      <c r="S29" s="801"/>
      <c r="T29" s="801"/>
      <c r="U29" s="801"/>
      <c r="V29" s="801">
        <v>25929</v>
      </c>
      <c r="W29" s="801"/>
      <c r="X29" s="801"/>
      <c r="Y29" s="801"/>
      <c r="Z29" s="801"/>
      <c r="AA29" s="801">
        <v>386</v>
      </c>
      <c r="AB29" s="801"/>
      <c r="AC29" s="801"/>
      <c r="AD29" s="801"/>
      <c r="AE29" s="802"/>
      <c r="AF29" s="803">
        <v>386</v>
      </c>
      <c r="AG29" s="804"/>
      <c r="AH29" s="804"/>
      <c r="AI29" s="804"/>
      <c r="AJ29" s="805"/>
      <c r="AK29" s="872">
        <v>3793</v>
      </c>
      <c r="AL29" s="873"/>
      <c r="AM29" s="873"/>
      <c r="AN29" s="873"/>
      <c r="AO29" s="873"/>
      <c r="AP29" s="873" t="s">
        <v>608</v>
      </c>
      <c r="AQ29" s="873"/>
      <c r="AR29" s="873"/>
      <c r="AS29" s="873"/>
      <c r="AT29" s="873"/>
      <c r="AU29" s="874" t="s">
        <v>607</v>
      </c>
      <c r="AV29" s="874"/>
      <c r="AW29" s="874"/>
      <c r="AX29" s="874"/>
      <c r="AY29" s="874"/>
      <c r="AZ29" s="874" t="s">
        <v>608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405</v>
      </c>
      <c r="C30" s="798"/>
      <c r="D30" s="798"/>
      <c r="E30" s="798"/>
      <c r="F30" s="798"/>
      <c r="G30" s="798"/>
      <c r="H30" s="798"/>
      <c r="I30" s="798"/>
      <c r="J30" s="798"/>
      <c r="K30" s="798"/>
      <c r="L30" s="798"/>
      <c r="M30" s="798"/>
      <c r="N30" s="798"/>
      <c r="O30" s="798"/>
      <c r="P30" s="799"/>
      <c r="Q30" s="800">
        <v>4294</v>
      </c>
      <c r="R30" s="801"/>
      <c r="S30" s="801"/>
      <c r="T30" s="801"/>
      <c r="U30" s="801"/>
      <c r="V30" s="801">
        <v>4160</v>
      </c>
      <c r="W30" s="801"/>
      <c r="X30" s="801"/>
      <c r="Y30" s="801"/>
      <c r="Z30" s="801"/>
      <c r="AA30" s="801">
        <v>134</v>
      </c>
      <c r="AB30" s="801"/>
      <c r="AC30" s="801"/>
      <c r="AD30" s="801"/>
      <c r="AE30" s="802"/>
      <c r="AF30" s="803">
        <v>134</v>
      </c>
      <c r="AG30" s="804"/>
      <c r="AH30" s="804"/>
      <c r="AI30" s="804"/>
      <c r="AJ30" s="805"/>
      <c r="AK30" s="872">
        <v>1026</v>
      </c>
      <c r="AL30" s="873"/>
      <c r="AM30" s="873"/>
      <c r="AN30" s="873"/>
      <c r="AO30" s="873"/>
      <c r="AP30" s="873" t="s">
        <v>608</v>
      </c>
      <c r="AQ30" s="873"/>
      <c r="AR30" s="873"/>
      <c r="AS30" s="873"/>
      <c r="AT30" s="873"/>
      <c r="AU30" s="874" t="s">
        <v>607</v>
      </c>
      <c r="AV30" s="874"/>
      <c r="AW30" s="874"/>
      <c r="AX30" s="874"/>
      <c r="AY30" s="874"/>
      <c r="AZ30" s="874" t="s">
        <v>608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406</v>
      </c>
      <c r="C31" s="798"/>
      <c r="D31" s="798"/>
      <c r="E31" s="798"/>
      <c r="F31" s="798"/>
      <c r="G31" s="798"/>
      <c r="H31" s="798"/>
      <c r="I31" s="798"/>
      <c r="J31" s="798"/>
      <c r="K31" s="798"/>
      <c r="L31" s="798"/>
      <c r="M31" s="798"/>
      <c r="N31" s="798"/>
      <c r="O31" s="798"/>
      <c r="P31" s="799"/>
      <c r="Q31" s="800">
        <v>86</v>
      </c>
      <c r="R31" s="801"/>
      <c r="S31" s="801"/>
      <c r="T31" s="801"/>
      <c r="U31" s="801"/>
      <c r="V31" s="801">
        <v>78</v>
      </c>
      <c r="W31" s="801"/>
      <c r="X31" s="801"/>
      <c r="Y31" s="801"/>
      <c r="Z31" s="801"/>
      <c r="AA31" s="801">
        <v>8</v>
      </c>
      <c r="AB31" s="801"/>
      <c r="AC31" s="801"/>
      <c r="AD31" s="801"/>
      <c r="AE31" s="802"/>
      <c r="AF31" s="803">
        <v>8</v>
      </c>
      <c r="AG31" s="804"/>
      <c r="AH31" s="804"/>
      <c r="AI31" s="804"/>
      <c r="AJ31" s="805"/>
      <c r="AK31" s="872">
        <v>22</v>
      </c>
      <c r="AL31" s="873"/>
      <c r="AM31" s="873"/>
      <c r="AN31" s="873"/>
      <c r="AO31" s="873"/>
      <c r="AP31" s="873">
        <v>195</v>
      </c>
      <c r="AQ31" s="873"/>
      <c r="AR31" s="873"/>
      <c r="AS31" s="873"/>
      <c r="AT31" s="873"/>
      <c r="AU31" s="874" t="s">
        <v>607</v>
      </c>
      <c r="AV31" s="874"/>
      <c r="AW31" s="874"/>
      <c r="AX31" s="874"/>
      <c r="AY31" s="874"/>
      <c r="AZ31" s="874" t="s">
        <v>608</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407</v>
      </c>
      <c r="C32" s="798"/>
      <c r="D32" s="798"/>
      <c r="E32" s="798"/>
      <c r="F32" s="798"/>
      <c r="G32" s="798"/>
      <c r="H32" s="798"/>
      <c r="I32" s="798"/>
      <c r="J32" s="798"/>
      <c r="K32" s="798"/>
      <c r="L32" s="798"/>
      <c r="M32" s="798"/>
      <c r="N32" s="798"/>
      <c r="O32" s="798"/>
      <c r="P32" s="799"/>
      <c r="Q32" s="800">
        <v>16525</v>
      </c>
      <c r="R32" s="801"/>
      <c r="S32" s="801"/>
      <c r="T32" s="801"/>
      <c r="U32" s="801"/>
      <c r="V32" s="801">
        <v>15953</v>
      </c>
      <c r="W32" s="801"/>
      <c r="X32" s="801"/>
      <c r="Y32" s="801"/>
      <c r="Z32" s="801"/>
      <c r="AA32" s="801">
        <v>573</v>
      </c>
      <c r="AB32" s="801"/>
      <c r="AC32" s="801"/>
      <c r="AD32" s="801"/>
      <c r="AE32" s="802"/>
      <c r="AF32" s="803">
        <v>573</v>
      </c>
      <c r="AG32" s="804"/>
      <c r="AH32" s="804"/>
      <c r="AI32" s="804"/>
      <c r="AJ32" s="805"/>
      <c r="AK32" s="872" t="s">
        <v>608</v>
      </c>
      <c r="AL32" s="873"/>
      <c r="AM32" s="873"/>
      <c r="AN32" s="873"/>
      <c r="AO32" s="873"/>
      <c r="AP32" s="873" t="s">
        <v>608</v>
      </c>
      <c r="AQ32" s="873"/>
      <c r="AR32" s="873"/>
      <c r="AS32" s="873"/>
      <c r="AT32" s="873"/>
      <c r="AU32" s="874" t="s">
        <v>607</v>
      </c>
      <c r="AV32" s="874"/>
      <c r="AW32" s="874"/>
      <c r="AX32" s="874"/>
      <c r="AY32" s="874"/>
      <c r="AZ32" s="874" t="s">
        <v>608</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408</v>
      </c>
      <c r="C33" s="798"/>
      <c r="D33" s="798"/>
      <c r="E33" s="798"/>
      <c r="F33" s="798"/>
      <c r="G33" s="798"/>
      <c r="H33" s="798"/>
      <c r="I33" s="798"/>
      <c r="J33" s="798"/>
      <c r="K33" s="798"/>
      <c r="L33" s="798"/>
      <c r="M33" s="798"/>
      <c r="N33" s="798"/>
      <c r="O33" s="798"/>
      <c r="P33" s="799"/>
      <c r="Q33" s="800">
        <v>4615</v>
      </c>
      <c r="R33" s="801"/>
      <c r="S33" s="801"/>
      <c r="T33" s="801"/>
      <c r="U33" s="801"/>
      <c r="V33" s="801">
        <v>4011</v>
      </c>
      <c r="W33" s="801"/>
      <c r="X33" s="801"/>
      <c r="Y33" s="801"/>
      <c r="Z33" s="801"/>
      <c r="AA33" s="801">
        <v>604</v>
      </c>
      <c r="AB33" s="801"/>
      <c r="AC33" s="801"/>
      <c r="AD33" s="801"/>
      <c r="AE33" s="802"/>
      <c r="AF33" s="803">
        <v>4337</v>
      </c>
      <c r="AG33" s="804"/>
      <c r="AH33" s="804"/>
      <c r="AI33" s="804"/>
      <c r="AJ33" s="805"/>
      <c r="AK33" s="872">
        <v>28</v>
      </c>
      <c r="AL33" s="873"/>
      <c r="AM33" s="873"/>
      <c r="AN33" s="873"/>
      <c r="AO33" s="873"/>
      <c r="AP33" s="873">
        <v>8801</v>
      </c>
      <c r="AQ33" s="873"/>
      <c r="AR33" s="873"/>
      <c r="AS33" s="873"/>
      <c r="AT33" s="873"/>
      <c r="AU33" s="873">
        <v>26</v>
      </c>
      <c r="AV33" s="873"/>
      <c r="AW33" s="873"/>
      <c r="AX33" s="873"/>
      <c r="AY33" s="873"/>
      <c r="AZ33" s="874" t="s">
        <v>608</v>
      </c>
      <c r="BA33" s="874"/>
      <c r="BB33" s="874"/>
      <c r="BC33" s="874"/>
      <c r="BD33" s="874"/>
      <c r="BE33" s="870" t="s">
        <v>409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410</v>
      </c>
      <c r="C34" s="798"/>
      <c r="D34" s="798"/>
      <c r="E34" s="798"/>
      <c r="F34" s="798"/>
      <c r="G34" s="798"/>
      <c r="H34" s="798"/>
      <c r="I34" s="798"/>
      <c r="J34" s="798"/>
      <c r="K34" s="798"/>
      <c r="L34" s="798"/>
      <c r="M34" s="798"/>
      <c r="N34" s="798"/>
      <c r="O34" s="798"/>
      <c r="P34" s="799"/>
      <c r="Q34" s="800">
        <v>6566</v>
      </c>
      <c r="R34" s="801"/>
      <c r="S34" s="801"/>
      <c r="T34" s="801"/>
      <c r="U34" s="801"/>
      <c r="V34" s="801">
        <v>6287</v>
      </c>
      <c r="W34" s="801"/>
      <c r="X34" s="801"/>
      <c r="Y34" s="801"/>
      <c r="Z34" s="801"/>
      <c r="AA34" s="801">
        <v>279</v>
      </c>
      <c r="AB34" s="801"/>
      <c r="AC34" s="801"/>
      <c r="AD34" s="801"/>
      <c r="AE34" s="802"/>
      <c r="AF34" s="803">
        <v>3006</v>
      </c>
      <c r="AG34" s="804"/>
      <c r="AH34" s="804"/>
      <c r="AI34" s="804"/>
      <c r="AJ34" s="805"/>
      <c r="AK34" s="872">
        <v>1567</v>
      </c>
      <c r="AL34" s="873"/>
      <c r="AM34" s="873"/>
      <c r="AN34" s="873"/>
      <c r="AO34" s="873"/>
      <c r="AP34" s="873">
        <v>64289</v>
      </c>
      <c r="AQ34" s="873"/>
      <c r="AR34" s="873"/>
      <c r="AS34" s="873"/>
      <c r="AT34" s="873"/>
      <c r="AU34" s="873">
        <v>21261</v>
      </c>
      <c r="AV34" s="873"/>
      <c r="AW34" s="873"/>
      <c r="AX34" s="873"/>
      <c r="AY34" s="873"/>
      <c r="AZ34" s="874" t="s">
        <v>608</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412</v>
      </c>
      <c r="C35" s="798"/>
      <c r="D35" s="798"/>
      <c r="E35" s="798"/>
      <c r="F35" s="798"/>
      <c r="G35" s="798"/>
      <c r="H35" s="798"/>
      <c r="I35" s="798"/>
      <c r="J35" s="798"/>
      <c r="K35" s="798"/>
      <c r="L35" s="798"/>
      <c r="M35" s="798"/>
      <c r="N35" s="798"/>
      <c r="O35" s="798"/>
      <c r="P35" s="799"/>
      <c r="Q35" s="800">
        <v>242</v>
      </c>
      <c r="R35" s="801"/>
      <c r="S35" s="801"/>
      <c r="T35" s="801"/>
      <c r="U35" s="801"/>
      <c r="V35" s="801">
        <v>231</v>
      </c>
      <c r="W35" s="801"/>
      <c r="X35" s="801"/>
      <c r="Y35" s="801"/>
      <c r="Z35" s="801"/>
      <c r="AA35" s="801">
        <v>11</v>
      </c>
      <c r="AB35" s="801"/>
      <c r="AC35" s="801"/>
      <c r="AD35" s="801"/>
      <c r="AE35" s="802"/>
      <c r="AF35" s="803">
        <v>11</v>
      </c>
      <c r="AG35" s="804"/>
      <c r="AH35" s="804"/>
      <c r="AI35" s="804"/>
      <c r="AJ35" s="805"/>
      <c r="AK35" s="872">
        <v>151</v>
      </c>
      <c r="AL35" s="873"/>
      <c r="AM35" s="873"/>
      <c r="AN35" s="873"/>
      <c r="AO35" s="873"/>
      <c r="AP35" s="873">
        <v>1730</v>
      </c>
      <c r="AQ35" s="873"/>
      <c r="AR35" s="873"/>
      <c r="AS35" s="873"/>
      <c r="AT35" s="873"/>
      <c r="AU35" s="873">
        <v>1556</v>
      </c>
      <c r="AV35" s="873"/>
      <c r="AW35" s="873"/>
      <c r="AX35" s="873"/>
      <c r="AY35" s="873"/>
      <c r="AZ35" s="874" t="s">
        <v>608</v>
      </c>
      <c r="BA35" s="874"/>
      <c r="BB35" s="874"/>
      <c r="BC35" s="874"/>
      <c r="BD35" s="874"/>
      <c r="BE35" s="870" t="s">
        <v>413</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t="s">
        <v>414</v>
      </c>
      <c r="C36" s="798"/>
      <c r="D36" s="798"/>
      <c r="E36" s="798"/>
      <c r="F36" s="798"/>
      <c r="G36" s="798"/>
      <c r="H36" s="798"/>
      <c r="I36" s="798"/>
      <c r="J36" s="798"/>
      <c r="K36" s="798"/>
      <c r="L36" s="798"/>
      <c r="M36" s="798"/>
      <c r="N36" s="798"/>
      <c r="O36" s="798"/>
      <c r="P36" s="799"/>
      <c r="Q36" s="800">
        <v>221</v>
      </c>
      <c r="R36" s="801"/>
      <c r="S36" s="801"/>
      <c r="T36" s="801"/>
      <c r="U36" s="801"/>
      <c r="V36" s="801">
        <v>208</v>
      </c>
      <c r="W36" s="801"/>
      <c r="X36" s="801"/>
      <c r="Y36" s="801"/>
      <c r="Z36" s="801"/>
      <c r="AA36" s="801">
        <v>13</v>
      </c>
      <c r="AB36" s="801"/>
      <c r="AC36" s="801"/>
      <c r="AD36" s="801"/>
      <c r="AE36" s="802"/>
      <c r="AF36" s="803">
        <v>13</v>
      </c>
      <c r="AG36" s="804"/>
      <c r="AH36" s="804"/>
      <c r="AI36" s="804"/>
      <c r="AJ36" s="805"/>
      <c r="AK36" s="872">
        <v>78</v>
      </c>
      <c r="AL36" s="873"/>
      <c r="AM36" s="873"/>
      <c r="AN36" s="873"/>
      <c r="AO36" s="873"/>
      <c r="AP36" s="873">
        <v>607</v>
      </c>
      <c r="AQ36" s="873"/>
      <c r="AR36" s="873"/>
      <c r="AS36" s="873"/>
      <c r="AT36" s="873"/>
      <c r="AU36" s="873">
        <v>533</v>
      </c>
      <c r="AV36" s="873"/>
      <c r="AW36" s="873"/>
      <c r="AX36" s="873"/>
      <c r="AY36" s="873"/>
      <c r="AZ36" s="874" t="s">
        <v>608</v>
      </c>
      <c r="BA36" s="874"/>
      <c r="BB36" s="874"/>
      <c r="BC36" s="874"/>
      <c r="BD36" s="874"/>
      <c r="BE36" s="870" t="s">
        <v>415</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t="s">
        <v>416</v>
      </c>
      <c r="C37" s="798"/>
      <c r="D37" s="798"/>
      <c r="E37" s="798"/>
      <c r="F37" s="798"/>
      <c r="G37" s="798"/>
      <c r="H37" s="798"/>
      <c r="I37" s="798"/>
      <c r="J37" s="798"/>
      <c r="K37" s="798"/>
      <c r="L37" s="798"/>
      <c r="M37" s="798"/>
      <c r="N37" s="798"/>
      <c r="O37" s="798"/>
      <c r="P37" s="799"/>
      <c r="Q37" s="800">
        <v>359</v>
      </c>
      <c r="R37" s="801"/>
      <c r="S37" s="801"/>
      <c r="T37" s="801"/>
      <c r="U37" s="801"/>
      <c r="V37" s="801">
        <v>348</v>
      </c>
      <c r="W37" s="801"/>
      <c r="X37" s="801"/>
      <c r="Y37" s="801"/>
      <c r="Z37" s="801"/>
      <c r="AA37" s="801">
        <v>11</v>
      </c>
      <c r="AB37" s="801"/>
      <c r="AC37" s="801"/>
      <c r="AD37" s="801"/>
      <c r="AE37" s="802"/>
      <c r="AF37" s="803">
        <v>11</v>
      </c>
      <c r="AG37" s="804"/>
      <c r="AH37" s="804"/>
      <c r="AI37" s="804"/>
      <c r="AJ37" s="805"/>
      <c r="AK37" s="872">
        <v>88</v>
      </c>
      <c r="AL37" s="873"/>
      <c r="AM37" s="873"/>
      <c r="AN37" s="873"/>
      <c r="AO37" s="873"/>
      <c r="AP37" s="873">
        <v>804</v>
      </c>
      <c r="AQ37" s="873"/>
      <c r="AR37" s="873"/>
      <c r="AS37" s="873"/>
      <c r="AT37" s="873"/>
      <c r="AU37" s="873">
        <v>439</v>
      </c>
      <c r="AV37" s="873"/>
      <c r="AW37" s="873"/>
      <c r="AX37" s="873"/>
      <c r="AY37" s="873"/>
      <c r="AZ37" s="874" t="s">
        <v>609</v>
      </c>
      <c r="BA37" s="874"/>
      <c r="BB37" s="874"/>
      <c r="BC37" s="874"/>
      <c r="BD37" s="874"/>
      <c r="BE37" s="870" t="s">
        <v>417</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390</v>
      </c>
      <c r="B63" s="832" t="s">
        <v>419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9266</v>
      </c>
      <c r="AG63" s="884"/>
      <c r="AH63" s="884"/>
      <c r="AI63" s="884"/>
      <c r="AJ63" s="885"/>
      <c r="AK63" s="886"/>
      <c r="AL63" s="881"/>
      <c r="AM63" s="881"/>
      <c r="AN63" s="881"/>
      <c r="AO63" s="881"/>
      <c r="AP63" s="884">
        <v>76426</v>
      </c>
      <c r="AQ63" s="884"/>
      <c r="AR63" s="884"/>
      <c r="AS63" s="884"/>
      <c r="AT63" s="884"/>
      <c r="AU63" s="884">
        <v>23818</v>
      </c>
      <c r="AV63" s="884"/>
      <c r="AW63" s="884"/>
      <c r="AX63" s="884"/>
      <c r="AY63" s="884"/>
      <c r="AZ63" s="888"/>
      <c r="BA63" s="888"/>
      <c r="BB63" s="888"/>
      <c r="BC63" s="888"/>
      <c r="BD63" s="888"/>
      <c r="BE63" s="889"/>
      <c r="BF63" s="889"/>
      <c r="BG63" s="889"/>
      <c r="BH63" s="889"/>
      <c r="BI63" s="890"/>
      <c r="BJ63" s="891" t="s">
        <v>420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422</v>
      </c>
      <c r="B66" s="783"/>
      <c r="C66" s="783"/>
      <c r="D66" s="783"/>
      <c r="E66" s="783"/>
      <c r="F66" s="783"/>
      <c r="G66" s="783"/>
      <c r="H66" s="783"/>
      <c r="I66" s="783"/>
      <c r="J66" s="783"/>
      <c r="K66" s="783"/>
      <c r="L66" s="783"/>
      <c r="M66" s="783"/>
      <c r="N66" s="783"/>
      <c r="O66" s="783"/>
      <c r="P66" s="784"/>
      <c r="Q66" s="759" t="s">
        <v>423</v>
      </c>
      <c r="R66" s="760"/>
      <c r="S66" s="760"/>
      <c r="T66" s="760"/>
      <c r="U66" s="761"/>
      <c r="V66" s="759" t="s">
        <v>396</v>
      </c>
      <c r="W66" s="760"/>
      <c r="X66" s="760"/>
      <c r="Y66" s="760"/>
      <c r="Z66" s="761"/>
      <c r="AA66" s="759" t="s">
        <v>424</v>
      </c>
      <c r="AB66" s="760"/>
      <c r="AC66" s="760"/>
      <c r="AD66" s="760"/>
      <c r="AE66" s="761"/>
      <c r="AF66" s="894" t="s">
        <v>425</v>
      </c>
      <c r="AG66" s="855"/>
      <c r="AH66" s="855"/>
      <c r="AI66" s="855"/>
      <c r="AJ66" s="895"/>
      <c r="AK66" s="759" t="s">
        <v>426</v>
      </c>
      <c r="AL66" s="783"/>
      <c r="AM66" s="783"/>
      <c r="AN66" s="783"/>
      <c r="AO66" s="784"/>
      <c r="AP66" s="759" t="s">
        <v>400</v>
      </c>
      <c r="AQ66" s="760"/>
      <c r="AR66" s="760"/>
      <c r="AS66" s="760"/>
      <c r="AT66" s="761"/>
      <c r="AU66" s="759" t="s">
        <v>427</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610</v>
      </c>
      <c r="C68" s="912"/>
      <c r="D68" s="912"/>
      <c r="E68" s="912"/>
      <c r="F68" s="912"/>
      <c r="G68" s="912"/>
      <c r="H68" s="912"/>
      <c r="I68" s="912"/>
      <c r="J68" s="912"/>
      <c r="K68" s="912"/>
      <c r="L68" s="912"/>
      <c r="M68" s="912"/>
      <c r="N68" s="912"/>
      <c r="O68" s="912"/>
      <c r="P68" s="913"/>
      <c r="Q68" s="914">
        <v>183</v>
      </c>
      <c r="R68" s="908"/>
      <c r="S68" s="908"/>
      <c r="T68" s="908"/>
      <c r="U68" s="908"/>
      <c r="V68" s="908">
        <v>156</v>
      </c>
      <c r="W68" s="908"/>
      <c r="X68" s="908"/>
      <c r="Y68" s="908"/>
      <c r="Z68" s="908"/>
      <c r="AA68" s="908">
        <v>27</v>
      </c>
      <c r="AB68" s="908"/>
      <c r="AC68" s="908"/>
      <c r="AD68" s="908"/>
      <c r="AE68" s="908"/>
      <c r="AF68" s="908">
        <v>27</v>
      </c>
      <c r="AG68" s="908"/>
      <c r="AH68" s="908"/>
      <c r="AI68" s="908"/>
      <c r="AJ68" s="908"/>
      <c r="AK68" s="908" t="s">
        <v>543</v>
      </c>
      <c r="AL68" s="908"/>
      <c r="AM68" s="908"/>
      <c r="AN68" s="908"/>
      <c r="AO68" s="908"/>
      <c r="AP68" s="908" t="s">
        <v>543</v>
      </c>
      <c r="AQ68" s="908"/>
      <c r="AR68" s="908"/>
      <c r="AS68" s="908"/>
      <c r="AT68" s="908"/>
      <c r="AU68" s="908" t="s">
        <v>627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611</v>
      </c>
      <c r="C69" s="916"/>
      <c r="D69" s="916"/>
      <c r="E69" s="916"/>
      <c r="F69" s="916"/>
      <c r="G69" s="916"/>
      <c r="H69" s="916"/>
      <c r="I69" s="916"/>
      <c r="J69" s="916"/>
      <c r="K69" s="916"/>
      <c r="L69" s="916"/>
      <c r="M69" s="916"/>
      <c r="N69" s="916"/>
      <c r="O69" s="916"/>
      <c r="P69" s="917"/>
      <c r="Q69" s="918">
        <v>1098</v>
      </c>
      <c r="R69" s="873"/>
      <c r="S69" s="873"/>
      <c r="T69" s="873"/>
      <c r="U69" s="873"/>
      <c r="V69" s="873">
        <v>961</v>
      </c>
      <c r="W69" s="873"/>
      <c r="X69" s="873"/>
      <c r="Y69" s="873"/>
      <c r="Z69" s="873"/>
      <c r="AA69" s="873">
        <v>137</v>
      </c>
      <c r="AB69" s="873"/>
      <c r="AC69" s="873"/>
      <c r="AD69" s="873"/>
      <c r="AE69" s="873"/>
      <c r="AF69" s="873">
        <v>137</v>
      </c>
      <c r="AG69" s="873"/>
      <c r="AH69" s="873"/>
      <c r="AI69" s="873"/>
      <c r="AJ69" s="873"/>
      <c r="AK69" s="873" t="s">
        <v>543</v>
      </c>
      <c r="AL69" s="873"/>
      <c r="AM69" s="873"/>
      <c r="AN69" s="873"/>
      <c r="AO69" s="873"/>
      <c r="AP69" s="873">
        <v>99</v>
      </c>
      <c r="AQ69" s="873"/>
      <c r="AR69" s="873"/>
      <c r="AS69" s="873"/>
      <c r="AT69" s="873"/>
      <c r="AU69" s="873">
        <v>37</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612</v>
      </c>
      <c r="C70" s="916"/>
      <c r="D70" s="916"/>
      <c r="E70" s="916"/>
      <c r="F70" s="916"/>
      <c r="G70" s="916"/>
      <c r="H70" s="916"/>
      <c r="I70" s="916"/>
      <c r="J70" s="916"/>
      <c r="K70" s="916"/>
      <c r="L70" s="916"/>
      <c r="M70" s="916"/>
      <c r="N70" s="916"/>
      <c r="O70" s="916"/>
      <c r="P70" s="917"/>
      <c r="Q70" s="918">
        <v>246</v>
      </c>
      <c r="R70" s="873"/>
      <c r="S70" s="873"/>
      <c r="T70" s="873"/>
      <c r="U70" s="873"/>
      <c r="V70" s="873">
        <v>148</v>
      </c>
      <c r="W70" s="873"/>
      <c r="X70" s="873"/>
      <c r="Y70" s="873"/>
      <c r="Z70" s="873"/>
      <c r="AA70" s="873">
        <v>97</v>
      </c>
      <c r="AB70" s="873"/>
      <c r="AC70" s="873"/>
      <c r="AD70" s="873"/>
      <c r="AE70" s="873"/>
      <c r="AF70" s="873">
        <v>97</v>
      </c>
      <c r="AG70" s="873"/>
      <c r="AH70" s="873"/>
      <c r="AI70" s="873"/>
      <c r="AJ70" s="873"/>
      <c r="AK70" s="873" t="s">
        <v>543</v>
      </c>
      <c r="AL70" s="873"/>
      <c r="AM70" s="873"/>
      <c r="AN70" s="873"/>
      <c r="AO70" s="873"/>
      <c r="AP70" s="873" t="s">
        <v>543</v>
      </c>
      <c r="AQ70" s="873"/>
      <c r="AR70" s="873"/>
      <c r="AS70" s="873"/>
      <c r="AT70" s="873"/>
      <c r="AU70" s="873" t="s">
        <v>608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613</v>
      </c>
      <c r="C71" s="916"/>
      <c r="D71" s="916"/>
      <c r="E71" s="916"/>
      <c r="F71" s="916"/>
      <c r="G71" s="916"/>
      <c r="H71" s="916"/>
      <c r="I71" s="916"/>
      <c r="J71" s="916"/>
      <c r="K71" s="916"/>
      <c r="L71" s="916"/>
      <c r="M71" s="916"/>
      <c r="N71" s="916"/>
      <c r="O71" s="916"/>
      <c r="P71" s="917"/>
      <c r="Q71" s="918">
        <v>380</v>
      </c>
      <c r="R71" s="873"/>
      <c r="S71" s="873"/>
      <c r="T71" s="873"/>
      <c r="U71" s="873"/>
      <c r="V71" s="873">
        <v>359</v>
      </c>
      <c r="W71" s="873"/>
      <c r="X71" s="873"/>
      <c r="Y71" s="873"/>
      <c r="Z71" s="873"/>
      <c r="AA71" s="873">
        <v>21</v>
      </c>
      <c r="AB71" s="873"/>
      <c r="AC71" s="873"/>
      <c r="AD71" s="873"/>
      <c r="AE71" s="873"/>
      <c r="AF71" s="873">
        <v>21</v>
      </c>
      <c r="AG71" s="873"/>
      <c r="AH71" s="873"/>
      <c r="AI71" s="873"/>
      <c r="AJ71" s="873"/>
      <c r="AK71" s="873">
        <v>34</v>
      </c>
      <c r="AL71" s="873"/>
      <c r="AM71" s="873"/>
      <c r="AN71" s="873"/>
      <c r="AO71" s="873"/>
      <c r="AP71" s="873" t="s">
        <v>543</v>
      </c>
      <c r="AQ71" s="873"/>
      <c r="AR71" s="873"/>
      <c r="AS71" s="873"/>
      <c r="AT71" s="873"/>
      <c r="AU71" s="873" t="s">
        <v>608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614</v>
      </c>
      <c r="C72" s="916"/>
      <c r="D72" s="916"/>
      <c r="E72" s="916"/>
      <c r="F72" s="916"/>
      <c r="G72" s="916"/>
      <c r="H72" s="916"/>
      <c r="I72" s="916"/>
      <c r="J72" s="916"/>
      <c r="K72" s="916"/>
      <c r="L72" s="916"/>
      <c r="M72" s="916"/>
      <c r="N72" s="916"/>
      <c r="O72" s="916"/>
      <c r="P72" s="917"/>
      <c r="Q72" s="918">
        <v>35</v>
      </c>
      <c r="R72" s="873"/>
      <c r="S72" s="873"/>
      <c r="T72" s="873"/>
      <c r="U72" s="873"/>
      <c r="V72" s="873">
        <v>32</v>
      </c>
      <c r="W72" s="873"/>
      <c r="X72" s="873"/>
      <c r="Y72" s="873"/>
      <c r="Z72" s="873"/>
      <c r="AA72" s="873">
        <v>3</v>
      </c>
      <c r="AB72" s="873"/>
      <c r="AC72" s="873"/>
      <c r="AD72" s="873"/>
      <c r="AE72" s="873"/>
      <c r="AF72" s="873">
        <v>3</v>
      </c>
      <c r="AG72" s="873"/>
      <c r="AH72" s="873"/>
      <c r="AI72" s="873"/>
      <c r="AJ72" s="873"/>
      <c r="AK72" s="873" t="s">
        <v>543</v>
      </c>
      <c r="AL72" s="873"/>
      <c r="AM72" s="873"/>
      <c r="AN72" s="873"/>
      <c r="AO72" s="873"/>
      <c r="AP72" s="873" t="s">
        <v>543</v>
      </c>
      <c r="AQ72" s="873"/>
      <c r="AR72" s="873"/>
      <c r="AS72" s="873"/>
      <c r="AT72" s="873"/>
      <c r="AU72" s="873" t="s">
        <v>608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615</v>
      </c>
      <c r="C73" s="916"/>
      <c r="D73" s="916"/>
      <c r="E73" s="916"/>
      <c r="F73" s="916"/>
      <c r="G73" s="916"/>
      <c r="H73" s="916"/>
      <c r="I73" s="916"/>
      <c r="J73" s="916"/>
      <c r="K73" s="916"/>
      <c r="L73" s="916"/>
      <c r="M73" s="916"/>
      <c r="N73" s="916"/>
      <c r="O73" s="916"/>
      <c r="P73" s="917"/>
      <c r="Q73" s="918">
        <v>22</v>
      </c>
      <c r="R73" s="873"/>
      <c r="S73" s="873"/>
      <c r="T73" s="873"/>
      <c r="U73" s="873"/>
      <c r="V73" s="873">
        <v>5</v>
      </c>
      <c r="W73" s="873"/>
      <c r="X73" s="873"/>
      <c r="Y73" s="873"/>
      <c r="Z73" s="873"/>
      <c r="AA73" s="873">
        <v>17</v>
      </c>
      <c r="AB73" s="873"/>
      <c r="AC73" s="873"/>
      <c r="AD73" s="873"/>
      <c r="AE73" s="873"/>
      <c r="AF73" s="873">
        <v>17</v>
      </c>
      <c r="AG73" s="873"/>
      <c r="AH73" s="873"/>
      <c r="AI73" s="873"/>
      <c r="AJ73" s="873"/>
      <c r="AK73" s="873" t="s">
        <v>543</v>
      </c>
      <c r="AL73" s="873"/>
      <c r="AM73" s="873"/>
      <c r="AN73" s="873"/>
      <c r="AO73" s="873"/>
      <c r="AP73" s="873" t="s">
        <v>543</v>
      </c>
      <c r="AQ73" s="873"/>
      <c r="AR73" s="873"/>
      <c r="AS73" s="873"/>
      <c r="AT73" s="873"/>
      <c r="AU73" s="873" t="s">
        <v>608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616</v>
      </c>
      <c r="C74" s="916"/>
      <c r="D74" s="916"/>
      <c r="E74" s="916"/>
      <c r="F74" s="916"/>
      <c r="G74" s="916"/>
      <c r="H74" s="916"/>
      <c r="I74" s="916"/>
      <c r="J74" s="916"/>
      <c r="K74" s="916"/>
      <c r="L74" s="916"/>
      <c r="M74" s="916"/>
      <c r="N74" s="916"/>
      <c r="O74" s="916"/>
      <c r="P74" s="917"/>
      <c r="Q74" s="921">
        <v>25</v>
      </c>
      <c r="R74" s="922"/>
      <c r="S74" s="922"/>
      <c r="T74" s="922"/>
      <c r="U74" s="872"/>
      <c r="V74" s="873">
        <v>33</v>
      </c>
      <c r="W74" s="873"/>
      <c r="X74" s="873"/>
      <c r="Y74" s="873"/>
      <c r="Z74" s="873"/>
      <c r="AA74" s="873">
        <v>-8</v>
      </c>
      <c r="AB74" s="873"/>
      <c r="AC74" s="873"/>
      <c r="AD74" s="873"/>
      <c r="AE74" s="873"/>
      <c r="AF74" s="873">
        <v>-8</v>
      </c>
      <c r="AG74" s="873"/>
      <c r="AH74" s="873"/>
      <c r="AI74" s="873"/>
      <c r="AJ74" s="873"/>
      <c r="AK74" s="873" t="s">
        <v>543</v>
      </c>
      <c r="AL74" s="873"/>
      <c r="AM74" s="873"/>
      <c r="AN74" s="873"/>
      <c r="AO74" s="873"/>
      <c r="AP74" s="873" t="s">
        <v>543</v>
      </c>
      <c r="AQ74" s="873"/>
      <c r="AR74" s="873"/>
      <c r="AS74" s="873"/>
      <c r="AT74" s="873"/>
      <c r="AU74" s="873" t="s">
        <v>608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617</v>
      </c>
      <c r="C75" s="916"/>
      <c r="D75" s="916"/>
      <c r="E75" s="916"/>
      <c r="F75" s="916"/>
      <c r="G75" s="916"/>
      <c r="H75" s="916"/>
      <c r="I75" s="916"/>
      <c r="J75" s="916"/>
      <c r="K75" s="916"/>
      <c r="L75" s="916"/>
      <c r="M75" s="916"/>
      <c r="N75" s="916"/>
      <c r="O75" s="916"/>
      <c r="P75" s="917"/>
      <c r="Q75" s="921">
        <v>4516</v>
      </c>
      <c r="R75" s="922"/>
      <c r="S75" s="922"/>
      <c r="T75" s="922"/>
      <c r="U75" s="872"/>
      <c r="V75" s="923">
        <v>4078</v>
      </c>
      <c r="W75" s="922"/>
      <c r="X75" s="922"/>
      <c r="Y75" s="922"/>
      <c r="Z75" s="872"/>
      <c r="AA75" s="923">
        <v>438</v>
      </c>
      <c r="AB75" s="922"/>
      <c r="AC75" s="922"/>
      <c r="AD75" s="922"/>
      <c r="AE75" s="872"/>
      <c r="AF75" s="923">
        <v>438</v>
      </c>
      <c r="AG75" s="922"/>
      <c r="AH75" s="922"/>
      <c r="AI75" s="922"/>
      <c r="AJ75" s="872"/>
      <c r="AK75" s="923" t="s">
        <v>543</v>
      </c>
      <c r="AL75" s="922"/>
      <c r="AM75" s="922"/>
      <c r="AN75" s="922"/>
      <c r="AO75" s="872"/>
      <c r="AP75" s="923">
        <v>2426</v>
      </c>
      <c r="AQ75" s="922"/>
      <c r="AR75" s="922"/>
      <c r="AS75" s="922"/>
      <c r="AT75" s="872"/>
      <c r="AU75" s="923">
        <v>1737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618</v>
      </c>
      <c r="C76" s="916"/>
      <c r="D76" s="916"/>
      <c r="E76" s="916"/>
      <c r="F76" s="916"/>
      <c r="G76" s="916"/>
      <c r="H76" s="916"/>
      <c r="I76" s="916"/>
      <c r="J76" s="916"/>
      <c r="K76" s="916"/>
      <c r="L76" s="916"/>
      <c r="M76" s="916"/>
      <c r="N76" s="916"/>
      <c r="O76" s="916"/>
      <c r="P76" s="917"/>
      <c r="Q76" s="921">
        <v>2384</v>
      </c>
      <c r="R76" s="922"/>
      <c r="S76" s="922"/>
      <c r="T76" s="922"/>
      <c r="U76" s="872"/>
      <c r="V76" s="923">
        <v>2231</v>
      </c>
      <c r="W76" s="922"/>
      <c r="X76" s="922"/>
      <c r="Y76" s="922"/>
      <c r="Z76" s="872"/>
      <c r="AA76" s="923">
        <v>153</v>
      </c>
      <c r="AB76" s="922"/>
      <c r="AC76" s="922"/>
      <c r="AD76" s="922"/>
      <c r="AE76" s="872"/>
      <c r="AF76" s="923">
        <v>153</v>
      </c>
      <c r="AG76" s="922"/>
      <c r="AH76" s="922"/>
      <c r="AI76" s="922"/>
      <c r="AJ76" s="872"/>
      <c r="AK76" s="923" t="s">
        <v>543</v>
      </c>
      <c r="AL76" s="922"/>
      <c r="AM76" s="922"/>
      <c r="AN76" s="922"/>
      <c r="AO76" s="872"/>
      <c r="AP76" s="923">
        <v>1037</v>
      </c>
      <c r="AQ76" s="922"/>
      <c r="AR76" s="922"/>
      <c r="AS76" s="922"/>
      <c r="AT76" s="872"/>
      <c r="AU76" s="923">
        <v>149</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619</v>
      </c>
      <c r="C77" s="916"/>
      <c r="D77" s="916"/>
      <c r="E77" s="916"/>
      <c r="F77" s="916"/>
      <c r="G77" s="916"/>
      <c r="H77" s="916"/>
      <c r="I77" s="916"/>
      <c r="J77" s="916"/>
      <c r="K77" s="916"/>
      <c r="L77" s="916"/>
      <c r="M77" s="916"/>
      <c r="N77" s="916"/>
      <c r="O77" s="916"/>
      <c r="P77" s="917"/>
      <c r="Q77" s="921">
        <v>291</v>
      </c>
      <c r="R77" s="922"/>
      <c r="S77" s="922"/>
      <c r="T77" s="922"/>
      <c r="U77" s="872"/>
      <c r="V77" s="923">
        <v>277</v>
      </c>
      <c r="W77" s="922"/>
      <c r="X77" s="922"/>
      <c r="Y77" s="922"/>
      <c r="Z77" s="872"/>
      <c r="AA77" s="923">
        <v>13</v>
      </c>
      <c r="AB77" s="922"/>
      <c r="AC77" s="922"/>
      <c r="AD77" s="922"/>
      <c r="AE77" s="872"/>
      <c r="AF77" s="923">
        <v>13</v>
      </c>
      <c r="AG77" s="922"/>
      <c r="AH77" s="922"/>
      <c r="AI77" s="922"/>
      <c r="AJ77" s="872"/>
      <c r="AK77" s="923">
        <v>90</v>
      </c>
      <c r="AL77" s="922"/>
      <c r="AM77" s="922"/>
      <c r="AN77" s="922"/>
      <c r="AO77" s="872"/>
      <c r="AP77" s="923" t="s">
        <v>543</v>
      </c>
      <c r="AQ77" s="922"/>
      <c r="AR77" s="922"/>
      <c r="AS77" s="922"/>
      <c r="AT77" s="872"/>
      <c r="AU77" s="923" t="s">
        <v>608</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t="s">
        <v>620</v>
      </c>
      <c r="C78" s="916"/>
      <c r="D78" s="916"/>
      <c r="E78" s="916"/>
      <c r="F78" s="916"/>
      <c r="G78" s="916"/>
      <c r="H78" s="916"/>
      <c r="I78" s="916"/>
      <c r="J78" s="916"/>
      <c r="K78" s="916"/>
      <c r="L78" s="916"/>
      <c r="M78" s="916"/>
      <c r="N78" s="916"/>
      <c r="O78" s="916"/>
      <c r="P78" s="917"/>
      <c r="Q78" s="918">
        <v>66</v>
      </c>
      <c r="R78" s="873"/>
      <c r="S78" s="873"/>
      <c r="T78" s="873"/>
      <c r="U78" s="873"/>
      <c r="V78" s="873">
        <v>66</v>
      </c>
      <c r="W78" s="873"/>
      <c r="X78" s="873"/>
      <c r="Y78" s="873"/>
      <c r="Z78" s="873"/>
      <c r="AA78" s="873" t="s">
        <v>543</v>
      </c>
      <c r="AB78" s="873"/>
      <c r="AC78" s="873"/>
      <c r="AD78" s="873"/>
      <c r="AE78" s="873"/>
      <c r="AF78" s="873" t="s">
        <v>543</v>
      </c>
      <c r="AG78" s="873"/>
      <c r="AH78" s="873"/>
      <c r="AI78" s="873"/>
      <c r="AJ78" s="873"/>
      <c r="AK78" s="873" t="s">
        <v>543</v>
      </c>
      <c r="AL78" s="873"/>
      <c r="AM78" s="873"/>
      <c r="AN78" s="873"/>
      <c r="AO78" s="873"/>
      <c r="AP78" s="873" t="s">
        <v>543</v>
      </c>
      <c r="AQ78" s="873"/>
      <c r="AR78" s="873"/>
      <c r="AS78" s="873"/>
      <c r="AT78" s="873"/>
      <c r="AU78" s="873" t="s">
        <v>628</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t="s">
        <v>621</v>
      </c>
      <c r="C79" s="916"/>
      <c r="D79" s="916"/>
      <c r="E79" s="916"/>
      <c r="F79" s="916"/>
      <c r="G79" s="916"/>
      <c r="H79" s="916"/>
      <c r="I79" s="916"/>
      <c r="J79" s="916"/>
      <c r="K79" s="916"/>
      <c r="L79" s="916"/>
      <c r="M79" s="916"/>
      <c r="N79" s="916"/>
      <c r="O79" s="916"/>
      <c r="P79" s="917"/>
      <c r="Q79" s="918">
        <v>244</v>
      </c>
      <c r="R79" s="873"/>
      <c r="S79" s="873"/>
      <c r="T79" s="873"/>
      <c r="U79" s="873"/>
      <c r="V79" s="873">
        <v>231</v>
      </c>
      <c r="W79" s="873"/>
      <c r="X79" s="873"/>
      <c r="Y79" s="873"/>
      <c r="Z79" s="873"/>
      <c r="AA79" s="873">
        <v>13</v>
      </c>
      <c r="AB79" s="873"/>
      <c r="AC79" s="873"/>
      <c r="AD79" s="873"/>
      <c r="AE79" s="873"/>
      <c r="AF79" s="873">
        <v>13</v>
      </c>
      <c r="AG79" s="873"/>
      <c r="AH79" s="873"/>
      <c r="AI79" s="873"/>
      <c r="AJ79" s="873"/>
      <c r="AK79" s="873">
        <v>36</v>
      </c>
      <c r="AL79" s="873"/>
      <c r="AM79" s="873"/>
      <c r="AN79" s="873"/>
      <c r="AO79" s="873"/>
      <c r="AP79" s="873" t="s">
        <v>543</v>
      </c>
      <c r="AQ79" s="873"/>
      <c r="AR79" s="873"/>
      <c r="AS79" s="873"/>
      <c r="AT79" s="873"/>
      <c r="AU79" s="873" t="s">
        <v>608</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t="s">
        <v>622</v>
      </c>
      <c r="C80" s="916"/>
      <c r="D80" s="916"/>
      <c r="E80" s="916"/>
      <c r="F80" s="916"/>
      <c r="G80" s="916"/>
      <c r="H80" s="916"/>
      <c r="I80" s="916"/>
      <c r="J80" s="916"/>
      <c r="K80" s="916"/>
      <c r="L80" s="916"/>
      <c r="M80" s="916"/>
      <c r="N80" s="916"/>
      <c r="O80" s="916"/>
      <c r="P80" s="917"/>
      <c r="Q80" s="918">
        <v>767604</v>
      </c>
      <c r="R80" s="873"/>
      <c r="S80" s="873"/>
      <c r="T80" s="873"/>
      <c r="U80" s="873"/>
      <c r="V80" s="873">
        <v>751444</v>
      </c>
      <c r="W80" s="873"/>
      <c r="X80" s="873"/>
      <c r="Y80" s="873"/>
      <c r="Z80" s="873"/>
      <c r="AA80" s="873">
        <v>16160</v>
      </c>
      <c r="AB80" s="873"/>
      <c r="AC80" s="873"/>
      <c r="AD80" s="873"/>
      <c r="AE80" s="873"/>
      <c r="AF80" s="873">
        <v>16160</v>
      </c>
      <c r="AG80" s="873"/>
      <c r="AH80" s="873"/>
      <c r="AI80" s="873"/>
      <c r="AJ80" s="873"/>
      <c r="AK80" s="873" t="s">
        <v>543</v>
      </c>
      <c r="AL80" s="873"/>
      <c r="AM80" s="873"/>
      <c r="AN80" s="873"/>
      <c r="AO80" s="873"/>
      <c r="AP80" s="873" t="s">
        <v>543</v>
      </c>
      <c r="AQ80" s="873"/>
      <c r="AR80" s="873"/>
      <c r="AS80" s="873"/>
      <c r="AT80" s="873"/>
      <c r="AU80" s="873" t="s">
        <v>608</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t="s">
        <v>623</v>
      </c>
      <c r="C81" s="916"/>
      <c r="D81" s="916"/>
      <c r="E81" s="916"/>
      <c r="F81" s="916"/>
      <c r="G81" s="916"/>
      <c r="H81" s="916"/>
      <c r="I81" s="916"/>
      <c r="J81" s="916"/>
      <c r="K81" s="916"/>
      <c r="L81" s="916"/>
      <c r="M81" s="916"/>
      <c r="N81" s="916"/>
      <c r="O81" s="916"/>
      <c r="P81" s="917"/>
      <c r="Q81" s="918">
        <v>3830.4409999999998</v>
      </c>
      <c r="R81" s="873"/>
      <c r="S81" s="873"/>
      <c r="T81" s="873"/>
      <c r="U81" s="873"/>
      <c r="V81" s="873">
        <v>3386.7890000000002</v>
      </c>
      <c r="W81" s="873"/>
      <c r="X81" s="873"/>
      <c r="Y81" s="873"/>
      <c r="Z81" s="873"/>
      <c r="AA81" s="873">
        <v>443.65199999999999</v>
      </c>
      <c r="AB81" s="873"/>
      <c r="AC81" s="873"/>
      <c r="AD81" s="873"/>
      <c r="AE81" s="873"/>
      <c r="AF81" s="873">
        <v>2210.5070000000001</v>
      </c>
      <c r="AG81" s="873"/>
      <c r="AH81" s="873"/>
      <c r="AI81" s="873"/>
      <c r="AJ81" s="873"/>
      <c r="AK81" s="873" t="s">
        <v>626</v>
      </c>
      <c r="AL81" s="873"/>
      <c r="AM81" s="873"/>
      <c r="AN81" s="873"/>
      <c r="AO81" s="873"/>
      <c r="AP81" s="873">
        <v>8226.1200000000008</v>
      </c>
      <c r="AQ81" s="873"/>
      <c r="AR81" s="873"/>
      <c r="AS81" s="873"/>
      <c r="AT81" s="873"/>
      <c r="AU81" s="873" t="s">
        <v>608</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t="s">
        <v>624</v>
      </c>
      <c r="C82" s="916"/>
      <c r="D82" s="916"/>
      <c r="E82" s="916"/>
      <c r="F82" s="916"/>
      <c r="G82" s="916"/>
      <c r="H82" s="916"/>
      <c r="I82" s="916"/>
      <c r="J82" s="916"/>
      <c r="K82" s="916"/>
      <c r="L82" s="916"/>
      <c r="M82" s="916"/>
      <c r="N82" s="916"/>
      <c r="O82" s="916"/>
      <c r="P82" s="917"/>
      <c r="Q82" s="918">
        <v>1530.7280000000001</v>
      </c>
      <c r="R82" s="873"/>
      <c r="S82" s="873"/>
      <c r="T82" s="873"/>
      <c r="U82" s="873"/>
      <c r="V82" s="873">
        <v>1323.0150000000001</v>
      </c>
      <c r="W82" s="873"/>
      <c r="X82" s="873"/>
      <c r="Y82" s="873"/>
      <c r="Z82" s="873"/>
      <c r="AA82" s="873">
        <v>207.71299999999999</v>
      </c>
      <c r="AB82" s="873"/>
      <c r="AC82" s="873"/>
      <c r="AD82" s="873"/>
      <c r="AE82" s="873"/>
      <c r="AF82" s="873">
        <v>1996.2850000000001</v>
      </c>
      <c r="AG82" s="873"/>
      <c r="AH82" s="873"/>
      <c r="AI82" s="873"/>
      <c r="AJ82" s="873"/>
      <c r="AK82" s="873" t="s">
        <v>608</v>
      </c>
      <c r="AL82" s="873"/>
      <c r="AM82" s="873"/>
      <c r="AN82" s="873"/>
      <c r="AO82" s="873"/>
      <c r="AP82" s="873">
        <v>243.48099999999999</v>
      </c>
      <c r="AQ82" s="873"/>
      <c r="AR82" s="873"/>
      <c r="AS82" s="873"/>
      <c r="AT82" s="873"/>
      <c r="AU82" s="873" t="s">
        <v>608</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t="s">
        <v>625</v>
      </c>
      <c r="C83" s="916"/>
      <c r="D83" s="916"/>
      <c r="E83" s="916"/>
      <c r="F83" s="916"/>
      <c r="G83" s="916"/>
      <c r="H83" s="916"/>
      <c r="I83" s="916"/>
      <c r="J83" s="916"/>
      <c r="K83" s="916"/>
      <c r="L83" s="916"/>
      <c r="M83" s="916"/>
      <c r="N83" s="916"/>
      <c r="O83" s="916"/>
      <c r="P83" s="917"/>
      <c r="Q83" s="918">
        <v>540.678</v>
      </c>
      <c r="R83" s="873"/>
      <c r="S83" s="873"/>
      <c r="T83" s="873"/>
      <c r="U83" s="873"/>
      <c r="V83" s="873">
        <v>506.99299999999999</v>
      </c>
      <c r="W83" s="873"/>
      <c r="X83" s="873"/>
      <c r="Y83" s="873"/>
      <c r="Z83" s="873"/>
      <c r="AA83" s="873">
        <v>33.685000000000002</v>
      </c>
      <c r="AB83" s="873"/>
      <c r="AC83" s="873"/>
      <c r="AD83" s="873"/>
      <c r="AE83" s="873"/>
      <c r="AF83" s="873">
        <v>1357.106</v>
      </c>
      <c r="AG83" s="873"/>
      <c r="AH83" s="873"/>
      <c r="AI83" s="873"/>
      <c r="AJ83" s="873"/>
      <c r="AK83" s="873" t="s">
        <v>608</v>
      </c>
      <c r="AL83" s="873"/>
      <c r="AM83" s="873"/>
      <c r="AN83" s="873"/>
      <c r="AO83" s="873"/>
      <c r="AP83" s="873">
        <v>2221.2069999999999</v>
      </c>
      <c r="AQ83" s="873"/>
      <c r="AR83" s="873"/>
      <c r="AS83" s="873"/>
      <c r="AT83" s="873"/>
      <c r="AU83" s="873" t="s">
        <v>608</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390</v>
      </c>
      <c r="B88" s="832" t="s">
        <v>428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22635</v>
      </c>
      <c r="AG88" s="884"/>
      <c r="AH88" s="884"/>
      <c r="AI88" s="884"/>
      <c r="AJ88" s="884"/>
      <c r="AK88" s="881"/>
      <c r="AL88" s="881"/>
      <c r="AM88" s="881"/>
      <c r="AN88" s="881"/>
      <c r="AO88" s="881"/>
      <c r="AP88" s="884">
        <v>14252</v>
      </c>
      <c r="AQ88" s="884"/>
      <c r="AR88" s="884"/>
      <c r="AS88" s="884"/>
      <c r="AT88" s="884"/>
      <c r="AU88" s="884">
        <v>1923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434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436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437</v>
      </c>
      <c r="AB109" s="937"/>
      <c r="AC109" s="937"/>
      <c r="AD109" s="937"/>
      <c r="AE109" s="938"/>
      <c r="AF109" s="936" t="s">
        <v>308</v>
      </c>
      <c r="AG109" s="937"/>
      <c r="AH109" s="937"/>
      <c r="AI109" s="937"/>
      <c r="AJ109" s="938"/>
      <c r="AK109" s="936" t="s">
        <v>307</v>
      </c>
      <c r="AL109" s="937"/>
      <c r="AM109" s="937"/>
      <c r="AN109" s="937"/>
      <c r="AO109" s="938"/>
      <c r="AP109" s="936" t="s">
        <v>438</v>
      </c>
      <c r="AQ109" s="937"/>
      <c r="AR109" s="937"/>
      <c r="AS109" s="937"/>
      <c r="AT109" s="939"/>
      <c r="AU109" s="956" t="s">
        <v>436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437</v>
      </c>
      <c r="BR109" s="937"/>
      <c r="BS109" s="937"/>
      <c r="BT109" s="937"/>
      <c r="BU109" s="938"/>
      <c r="BV109" s="936" t="s">
        <v>308</v>
      </c>
      <c r="BW109" s="937"/>
      <c r="BX109" s="937"/>
      <c r="BY109" s="937"/>
      <c r="BZ109" s="938"/>
      <c r="CA109" s="936" t="s">
        <v>307</v>
      </c>
      <c r="CB109" s="937"/>
      <c r="CC109" s="937"/>
      <c r="CD109" s="937"/>
      <c r="CE109" s="938"/>
      <c r="CF109" s="957" t="s">
        <v>438</v>
      </c>
      <c r="CG109" s="957"/>
      <c r="CH109" s="957"/>
      <c r="CI109" s="957"/>
      <c r="CJ109" s="957"/>
      <c r="CK109" s="936" t="s">
        <v>439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437</v>
      </c>
      <c r="DH109" s="937"/>
      <c r="DI109" s="937"/>
      <c r="DJ109" s="937"/>
      <c r="DK109" s="938"/>
      <c r="DL109" s="936" t="s">
        <v>308</v>
      </c>
      <c r="DM109" s="937"/>
      <c r="DN109" s="937"/>
      <c r="DO109" s="937"/>
      <c r="DP109" s="938"/>
      <c r="DQ109" s="936" t="s">
        <v>307</v>
      </c>
      <c r="DR109" s="937"/>
      <c r="DS109" s="937"/>
      <c r="DT109" s="937"/>
      <c r="DU109" s="938"/>
      <c r="DV109" s="936" t="s">
        <v>438</v>
      </c>
      <c r="DW109" s="937"/>
      <c r="DX109" s="937"/>
      <c r="DY109" s="937"/>
      <c r="DZ109" s="939"/>
    </row>
    <row r="110" spans="1:131" s="246" customFormat="1" ht="26.25" customHeight="1" x14ac:dyDescent="0.2">
      <c r="A110" s="940" t="s">
        <v>440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12308070</v>
      </c>
      <c r="AB110" s="944"/>
      <c r="AC110" s="944"/>
      <c r="AD110" s="944"/>
      <c r="AE110" s="945"/>
      <c r="AF110" s="946">
        <v>12743788</v>
      </c>
      <c r="AG110" s="944"/>
      <c r="AH110" s="944"/>
      <c r="AI110" s="944"/>
      <c r="AJ110" s="945"/>
      <c r="AK110" s="946">
        <v>12846235</v>
      </c>
      <c r="AL110" s="944"/>
      <c r="AM110" s="944"/>
      <c r="AN110" s="944"/>
      <c r="AO110" s="945"/>
      <c r="AP110" s="947">
        <v>22.1</v>
      </c>
      <c r="AQ110" s="948"/>
      <c r="AR110" s="948"/>
      <c r="AS110" s="948"/>
      <c r="AT110" s="949"/>
      <c r="AU110" s="950" t="s">
        <v>73</v>
      </c>
      <c r="AV110" s="951"/>
      <c r="AW110" s="951"/>
      <c r="AX110" s="951"/>
      <c r="AY110" s="951"/>
      <c r="AZ110" s="992" t="s">
        <v>441</v>
      </c>
      <c r="BA110" s="941"/>
      <c r="BB110" s="941"/>
      <c r="BC110" s="941"/>
      <c r="BD110" s="941"/>
      <c r="BE110" s="941"/>
      <c r="BF110" s="941"/>
      <c r="BG110" s="941"/>
      <c r="BH110" s="941"/>
      <c r="BI110" s="941"/>
      <c r="BJ110" s="941"/>
      <c r="BK110" s="941"/>
      <c r="BL110" s="941"/>
      <c r="BM110" s="941"/>
      <c r="BN110" s="941"/>
      <c r="BO110" s="941"/>
      <c r="BP110" s="942"/>
      <c r="BQ110" s="978">
        <v>143060112</v>
      </c>
      <c r="BR110" s="979"/>
      <c r="BS110" s="979"/>
      <c r="BT110" s="979"/>
      <c r="BU110" s="979"/>
      <c r="BV110" s="979">
        <v>145522929</v>
      </c>
      <c r="BW110" s="979"/>
      <c r="BX110" s="979"/>
      <c r="BY110" s="979"/>
      <c r="BZ110" s="979"/>
      <c r="CA110" s="979">
        <v>144842476</v>
      </c>
      <c r="CB110" s="979"/>
      <c r="CC110" s="979"/>
      <c r="CD110" s="979"/>
      <c r="CE110" s="979"/>
      <c r="CF110" s="993">
        <v>248.9</v>
      </c>
      <c r="CG110" s="994"/>
      <c r="CH110" s="994"/>
      <c r="CI110" s="994"/>
      <c r="CJ110" s="994"/>
      <c r="CK110" s="995" t="s">
        <v>442</v>
      </c>
      <c r="CL110" s="996"/>
      <c r="CM110" s="975" t="s">
        <v>443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207217</v>
      </c>
      <c r="DH110" s="979"/>
      <c r="DI110" s="979"/>
      <c r="DJ110" s="979"/>
      <c r="DK110" s="979"/>
      <c r="DL110" s="979">
        <v>183355</v>
      </c>
      <c r="DM110" s="979"/>
      <c r="DN110" s="979"/>
      <c r="DO110" s="979"/>
      <c r="DP110" s="979"/>
      <c r="DQ110" s="979">
        <v>158937</v>
      </c>
      <c r="DR110" s="979"/>
      <c r="DS110" s="979"/>
      <c r="DT110" s="979"/>
      <c r="DU110" s="979"/>
      <c r="DV110" s="980">
        <v>0.3</v>
      </c>
      <c r="DW110" s="980"/>
      <c r="DX110" s="980"/>
      <c r="DY110" s="980"/>
      <c r="DZ110" s="981"/>
    </row>
    <row r="111" spans="1:131" s="246" customFormat="1" ht="26.25" customHeight="1" x14ac:dyDescent="0.2">
      <c r="A111" s="982" t="s">
        <v>444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445</v>
      </c>
      <c r="AB111" s="986"/>
      <c r="AC111" s="986"/>
      <c r="AD111" s="986"/>
      <c r="AE111" s="987"/>
      <c r="AF111" s="988" t="s">
        <v>392</v>
      </c>
      <c r="AG111" s="986"/>
      <c r="AH111" s="986"/>
      <c r="AI111" s="986"/>
      <c r="AJ111" s="987"/>
      <c r="AK111" s="988" t="s">
        <v>446</v>
      </c>
      <c r="AL111" s="986"/>
      <c r="AM111" s="986"/>
      <c r="AN111" s="986"/>
      <c r="AO111" s="987"/>
      <c r="AP111" s="989" t="s">
        <v>447</v>
      </c>
      <c r="AQ111" s="990"/>
      <c r="AR111" s="990"/>
      <c r="AS111" s="990"/>
      <c r="AT111" s="991"/>
      <c r="AU111" s="952"/>
      <c r="AV111" s="953"/>
      <c r="AW111" s="953"/>
      <c r="AX111" s="953"/>
      <c r="AY111" s="953"/>
      <c r="AZ111" s="1001" t="s">
        <v>448</v>
      </c>
      <c r="BA111" s="1002"/>
      <c r="BB111" s="1002"/>
      <c r="BC111" s="1002"/>
      <c r="BD111" s="1002"/>
      <c r="BE111" s="1002"/>
      <c r="BF111" s="1002"/>
      <c r="BG111" s="1002"/>
      <c r="BH111" s="1002"/>
      <c r="BI111" s="1002"/>
      <c r="BJ111" s="1002"/>
      <c r="BK111" s="1002"/>
      <c r="BL111" s="1002"/>
      <c r="BM111" s="1002"/>
      <c r="BN111" s="1002"/>
      <c r="BO111" s="1002"/>
      <c r="BP111" s="1003"/>
      <c r="BQ111" s="971">
        <v>1404941</v>
      </c>
      <c r="BR111" s="972"/>
      <c r="BS111" s="972"/>
      <c r="BT111" s="972"/>
      <c r="BU111" s="972"/>
      <c r="BV111" s="972">
        <v>1226248</v>
      </c>
      <c r="BW111" s="972"/>
      <c r="BX111" s="972"/>
      <c r="BY111" s="972"/>
      <c r="BZ111" s="972"/>
      <c r="CA111" s="972">
        <v>1097122</v>
      </c>
      <c r="CB111" s="972"/>
      <c r="CC111" s="972"/>
      <c r="CD111" s="972"/>
      <c r="CE111" s="972"/>
      <c r="CF111" s="966">
        <v>1.9</v>
      </c>
      <c r="CG111" s="967"/>
      <c r="CH111" s="967"/>
      <c r="CI111" s="967"/>
      <c r="CJ111" s="967"/>
      <c r="CK111" s="997"/>
      <c r="CL111" s="998"/>
      <c r="CM111" s="968" t="s">
        <v>449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450</v>
      </c>
      <c r="DH111" s="972"/>
      <c r="DI111" s="972"/>
      <c r="DJ111" s="972"/>
      <c r="DK111" s="972"/>
      <c r="DL111" s="972" t="s">
        <v>392</v>
      </c>
      <c r="DM111" s="972"/>
      <c r="DN111" s="972"/>
      <c r="DO111" s="972"/>
      <c r="DP111" s="972"/>
      <c r="DQ111" s="972" t="s">
        <v>446</v>
      </c>
      <c r="DR111" s="972"/>
      <c r="DS111" s="972"/>
      <c r="DT111" s="972"/>
      <c r="DU111" s="972"/>
      <c r="DV111" s="973" t="s">
        <v>451</v>
      </c>
      <c r="DW111" s="973"/>
      <c r="DX111" s="973"/>
      <c r="DY111" s="973"/>
      <c r="DZ111" s="974"/>
    </row>
    <row r="112" spans="1:131" s="246" customFormat="1" ht="26.25" customHeight="1" x14ac:dyDescent="0.2">
      <c r="A112" s="1004" t="s">
        <v>452</v>
      </c>
      <c r="B112" s="1005"/>
      <c r="C112" s="1002" t="s">
        <v>453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66667</v>
      </c>
      <c r="AB112" s="1011"/>
      <c r="AC112" s="1011"/>
      <c r="AD112" s="1011"/>
      <c r="AE112" s="1012"/>
      <c r="AF112" s="1013">
        <v>66667</v>
      </c>
      <c r="AG112" s="1011"/>
      <c r="AH112" s="1011"/>
      <c r="AI112" s="1011"/>
      <c r="AJ112" s="1012"/>
      <c r="AK112" s="1013">
        <v>66667</v>
      </c>
      <c r="AL112" s="1011"/>
      <c r="AM112" s="1011"/>
      <c r="AN112" s="1011"/>
      <c r="AO112" s="1012"/>
      <c r="AP112" s="1014">
        <v>0.1</v>
      </c>
      <c r="AQ112" s="1015"/>
      <c r="AR112" s="1015"/>
      <c r="AS112" s="1015"/>
      <c r="AT112" s="1016"/>
      <c r="AU112" s="952"/>
      <c r="AV112" s="953"/>
      <c r="AW112" s="953"/>
      <c r="AX112" s="953"/>
      <c r="AY112" s="953"/>
      <c r="AZ112" s="1001" t="s">
        <v>454</v>
      </c>
      <c r="BA112" s="1002"/>
      <c r="BB112" s="1002"/>
      <c r="BC112" s="1002"/>
      <c r="BD112" s="1002"/>
      <c r="BE112" s="1002"/>
      <c r="BF112" s="1002"/>
      <c r="BG112" s="1002"/>
      <c r="BH112" s="1002"/>
      <c r="BI112" s="1002"/>
      <c r="BJ112" s="1002"/>
      <c r="BK112" s="1002"/>
      <c r="BL112" s="1002"/>
      <c r="BM112" s="1002"/>
      <c r="BN112" s="1002"/>
      <c r="BO112" s="1002"/>
      <c r="BP112" s="1003"/>
      <c r="BQ112" s="971">
        <v>22253263</v>
      </c>
      <c r="BR112" s="972"/>
      <c r="BS112" s="972"/>
      <c r="BT112" s="972"/>
      <c r="BU112" s="972"/>
      <c r="BV112" s="972">
        <v>22628317</v>
      </c>
      <c r="BW112" s="972"/>
      <c r="BX112" s="972"/>
      <c r="BY112" s="972"/>
      <c r="BZ112" s="972"/>
      <c r="CA112" s="972">
        <v>23819171</v>
      </c>
      <c r="CB112" s="972"/>
      <c r="CC112" s="972"/>
      <c r="CD112" s="972"/>
      <c r="CE112" s="972"/>
      <c r="CF112" s="966">
        <v>40.9</v>
      </c>
      <c r="CG112" s="967"/>
      <c r="CH112" s="967"/>
      <c r="CI112" s="967"/>
      <c r="CJ112" s="967"/>
      <c r="CK112" s="997"/>
      <c r="CL112" s="998"/>
      <c r="CM112" s="968" t="s">
        <v>455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73667</v>
      </c>
      <c r="DH112" s="972"/>
      <c r="DI112" s="972"/>
      <c r="DJ112" s="972"/>
      <c r="DK112" s="972"/>
      <c r="DL112" s="972">
        <v>36834</v>
      </c>
      <c r="DM112" s="972"/>
      <c r="DN112" s="972"/>
      <c r="DO112" s="972"/>
      <c r="DP112" s="972"/>
      <c r="DQ112" s="972" t="s">
        <v>392</v>
      </c>
      <c r="DR112" s="972"/>
      <c r="DS112" s="972"/>
      <c r="DT112" s="972"/>
      <c r="DU112" s="972"/>
      <c r="DV112" s="973" t="s">
        <v>446</v>
      </c>
      <c r="DW112" s="973"/>
      <c r="DX112" s="973"/>
      <c r="DY112" s="973"/>
      <c r="DZ112" s="974"/>
    </row>
    <row r="113" spans="1:130" s="246" customFormat="1" ht="26.25" customHeight="1" x14ac:dyDescent="0.2">
      <c r="A113" s="1006"/>
      <c r="B113" s="1007"/>
      <c r="C113" s="1002" t="s">
        <v>456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1650510</v>
      </c>
      <c r="AB113" s="986"/>
      <c r="AC113" s="986"/>
      <c r="AD113" s="986"/>
      <c r="AE113" s="987"/>
      <c r="AF113" s="988">
        <v>1636531</v>
      </c>
      <c r="AG113" s="986"/>
      <c r="AH113" s="986"/>
      <c r="AI113" s="986"/>
      <c r="AJ113" s="987"/>
      <c r="AK113" s="988">
        <v>1676297</v>
      </c>
      <c r="AL113" s="986"/>
      <c r="AM113" s="986"/>
      <c r="AN113" s="986"/>
      <c r="AO113" s="987"/>
      <c r="AP113" s="989">
        <v>2.9</v>
      </c>
      <c r="AQ113" s="990"/>
      <c r="AR113" s="990"/>
      <c r="AS113" s="990"/>
      <c r="AT113" s="991"/>
      <c r="AU113" s="952"/>
      <c r="AV113" s="953"/>
      <c r="AW113" s="953"/>
      <c r="AX113" s="953"/>
      <c r="AY113" s="953"/>
      <c r="AZ113" s="1001" t="s">
        <v>457</v>
      </c>
      <c r="BA113" s="1002"/>
      <c r="BB113" s="1002"/>
      <c r="BC113" s="1002"/>
      <c r="BD113" s="1002"/>
      <c r="BE113" s="1002"/>
      <c r="BF113" s="1002"/>
      <c r="BG113" s="1002"/>
      <c r="BH113" s="1002"/>
      <c r="BI113" s="1002"/>
      <c r="BJ113" s="1002"/>
      <c r="BK113" s="1002"/>
      <c r="BL113" s="1002"/>
      <c r="BM113" s="1002"/>
      <c r="BN113" s="1002"/>
      <c r="BO113" s="1002"/>
      <c r="BP113" s="1003"/>
      <c r="BQ113" s="971">
        <v>1898689</v>
      </c>
      <c r="BR113" s="972"/>
      <c r="BS113" s="972"/>
      <c r="BT113" s="972"/>
      <c r="BU113" s="972"/>
      <c r="BV113" s="972">
        <v>2086194</v>
      </c>
      <c r="BW113" s="972"/>
      <c r="BX113" s="972"/>
      <c r="BY113" s="972"/>
      <c r="BZ113" s="972"/>
      <c r="CA113" s="972">
        <v>1923780</v>
      </c>
      <c r="CB113" s="972"/>
      <c r="CC113" s="972"/>
      <c r="CD113" s="972"/>
      <c r="CE113" s="972"/>
      <c r="CF113" s="966">
        <v>3.3</v>
      </c>
      <c r="CG113" s="967"/>
      <c r="CH113" s="967"/>
      <c r="CI113" s="967"/>
      <c r="CJ113" s="967"/>
      <c r="CK113" s="997"/>
      <c r="CL113" s="998"/>
      <c r="CM113" s="968" t="s">
        <v>458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459</v>
      </c>
      <c r="DH113" s="1011"/>
      <c r="DI113" s="1011"/>
      <c r="DJ113" s="1011"/>
      <c r="DK113" s="1012"/>
      <c r="DL113" s="1013" t="s">
        <v>460</v>
      </c>
      <c r="DM113" s="1011"/>
      <c r="DN113" s="1011"/>
      <c r="DO113" s="1011"/>
      <c r="DP113" s="1012"/>
      <c r="DQ113" s="1013" t="s">
        <v>450</v>
      </c>
      <c r="DR113" s="1011"/>
      <c r="DS113" s="1011"/>
      <c r="DT113" s="1011"/>
      <c r="DU113" s="1012"/>
      <c r="DV113" s="1014" t="s">
        <v>450</v>
      </c>
      <c r="DW113" s="1015"/>
      <c r="DX113" s="1015"/>
      <c r="DY113" s="1015"/>
      <c r="DZ113" s="1016"/>
    </row>
    <row r="114" spans="1:130" s="246" customFormat="1" ht="26.25" customHeight="1" x14ac:dyDescent="0.2">
      <c r="A114" s="1006"/>
      <c r="B114" s="1007"/>
      <c r="C114" s="1002" t="s">
        <v>461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360208</v>
      </c>
      <c r="AB114" s="1011"/>
      <c r="AC114" s="1011"/>
      <c r="AD114" s="1011"/>
      <c r="AE114" s="1012"/>
      <c r="AF114" s="1013">
        <v>376508</v>
      </c>
      <c r="AG114" s="1011"/>
      <c r="AH114" s="1011"/>
      <c r="AI114" s="1011"/>
      <c r="AJ114" s="1012"/>
      <c r="AK114" s="1013">
        <v>400418</v>
      </c>
      <c r="AL114" s="1011"/>
      <c r="AM114" s="1011"/>
      <c r="AN114" s="1011"/>
      <c r="AO114" s="1012"/>
      <c r="AP114" s="1014">
        <v>0.7</v>
      </c>
      <c r="AQ114" s="1015"/>
      <c r="AR114" s="1015"/>
      <c r="AS114" s="1015"/>
      <c r="AT114" s="1016"/>
      <c r="AU114" s="952"/>
      <c r="AV114" s="953"/>
      <c r="AW114" s="953"/>
      <c r="AX114" s="953"/>
      <c r="AY114" s="953"/>
      <c r="AZ114" s="1001" t="s">
        <v>462</v>
      </c>
      <c r="BA114" s="1002"/>
      <c r="BB114" s="1002"/>
      <c r="BC114" s="1002"/>
      <c r="BD114" s="1002"/>
      <c r="BE114" s="1002"/>
      <c r="BF114" s="1002"/>
      <c r="BG114" s="1002"/>
      <c r="BH114" s="1002"/>
      <c r="BI114" s="1002"/>
      <c r="BJ114" s="1002"/>
      <c r="BK114" s="1002"/>
      <c r="BL114" s="1002"/>
      <c r="BM114" s="1002"/>
      <c r="BN114" s="1002"/>
      <c r="BO114" s="1002"/>
      <c r="BP114" s="1003"/>
      <c r="BQ114" s="971">
        <v>15244303</v>
      </c>
      <c r="BR114" s="972"/>
      <c r="BS114" s="972"/>
      <c r="BT114" s="972"/>
      <c r="BU114" s="972"/>
      <c r="BV114" s="972">
        <v>15230631</v>
      </c>
      <c r="BW114" s="972"/>
      <c r="BX114" s="972"/>
      <c r="BY114" s="972"/>
      <c r="BZ114" s="972"/>
      <c r="CA114" s="972">
        <v>14488116</v>
      </c>
      <c r="CB114" s="972"/>
      <c r="CC114" s="972"/>
      <c r="CD114" s="972"/>
      <c r="CE114" s="972"/>
      <c r="CF114" s="966">
        <v>24.9</v>
      </c>
      <c r="CG114" s="967"/>
      <c r="CH114" s="967"/>
      <c r="CI114" s="967"/>
      <c r="CJ114" s="967"/>
      <c r="CK114" s="997"/>
      <c r="CL114" s="998"/>
      <c r="CM114" s="968" t="s">
        <v>463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451</v>
      </c>
      <c r="DH114" s="1011"/>
      <c r="DI114" s="1011"/>
      <c r="DJ114" s="1011"/>
      <c r="DK114" s="1012"/>
      <c r="DL114" s="1013" t="s">
        <v>446</v>
      </c>
      <c r="DM114" s="1011"/>
      <c r="DN114" s="1011"/>
      <c r="DO114" s="1011"/>
      <c r="DP114" s="1012"/>
      <c r="DQ114" s="1013" t="s">
        <v>446</v>
      </c>
      <c r="DR114" s="1011"/>
      <c r="DS114" s="1011"/>
      <c r="DT114" s="1011"/>
      <c r="DU114" s="1012"/>
      <c r="DV114" s="1014" t="s">
        <v>446</v>
      </c>
      <c r="DW114" s="1015"/>
      <c r="DX114" s="1015"/>
      <c r="DY114" s="1015"/>
      <c r="DZ114" s="1016"/>
    </row>
    <row r="115" spans="1:130" s="246" customFormat="1" ht="26.25" customHeight="1" x14ac:dyDescent="0.2">
      <c r="A115" s="1006"/>
      <c r="B115" s="1007"/>
      <c r="C115" s="1002" t="s">
        <v>464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134914</v>
      </c>
      <c r="AB115" s="986"/>
      <c r="AC115" s="986"/>
      <c r="AD115" s="986"/>
      <c r="AE115" s="987"/>
      <c r="AF115" s="988">
        <v>204694</v>
      </c>
      <c r="AG115" s="986"/>
      <c r="AH115" s="986"/>
      <c r="AI115" s="986"/>
      <c r="AJ115" s="987"/>
      <c r="AK115" s="988">
        <v>57018</v>
      </c>
      <c r="AL115" s="986"/>
      <c r="AM115" s="986"/>
      <c r="AN115" s="986"/>
      <c r="AO115" s="987"/>
      <c r="AP115" s="989">
        <v>0.1</v>
      </c>
      <c r="AQ115" s="990"/>
      <c r="AR115" s="990"/>
      <c r="AS115" s="990"/>
      <c r="AT115" s="991"/>
      <c r="AU115" s="952"/>
      <c r="AV115" s="953"/>
      <c r="AW115" s="953"/>
      <c r="AX115" s="953"/>
      <c r="AY115" s="953"/>
      <c r="AZ115" s="1001" t="s">
        <v>465</v>
      </c>
      <c r="BA115" s="1002"/>
      <c r="BB115" s="1002"/>
      <c r="BC115" s="1002"/>
      <c r="BD115" s="1002"/>
      <c r="BE115" s="1002"/>
      <c r="BF115" s="1002"/>
      <c r="BG115" s="1002"/>
      <c r="BH115" s="1002"/>
      <c r="BI115" s="1002"/>
      <c r="BJ115" s="1002"/>
      <c r="BK115" s="1002"/>
      <c r="BL115" s="1002"/>
      <c r="BM115" s="1002"/>
      <c r="BN115" s="1002"/>
      <c r="BO115" s="1002"/>
      <c r="BP115" s="1003"/>
      <c r="BQ115" s="971">
        <v>260578</v>
      </c>
      <c r="BR115" s="972"/>
      <c r="BS115" s="972"/>
      <c r="BT115" s="972"/>
      <c r="BU115" s="972"/>
      <c r="BV115" s="972">
        <v>234916</v>
      </c>
      <c r="BW115" s="972"/>
      <c r="BX115" s="972"/>
      <c r="BY115" s="972"/>
      <c r="BZ115" s="972"/>
      <c r="CA115" s="972">
        <v>216615</v>
      </c>
      <c r="CB115" s="972"/>
      <c r="CC115" s="972"/>
      <c r="CD115" s="972"/>
      <c r="CE115" s="972"/>
      <c r="CF115" s="966">
        <v>0.4</v>
      </c>
      <c r="CG115" s="967"/>
      <c r="CH115" s="967"/>
      <c r="CI115" s="967"/>
      <c r="CJ115" s="967"/>
      <c r="CK115" s="997"/>
      <c r="CL115" s="998"/>
      <c r="CM115" s="1001" t="s">
        <v>466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929661</v>
      </c>
      <c r="DH115" s="1011"/>
      <c r="DI115" s="1011"/>
      <c r="DJ115" s="1011"/>
      <c r="DK115" s="1012"/>
      <c r="DL115" s="1013">
        <v>855117</v>
      </c>
      <c r="DM115" s="1011"/>
      <c r="DN115" s="1011"/>
      <c r="DO115" s="1011"/>
      <c r="DP115" s="1012"/>
      <c r="DQ115" s="1013">
        <v>888792</v>
      </c>
      <c r="DR115" s="1011"/>
      <c r="DS115" s="1011"/>
      <c r="DT115" s="1011"/>
      <c r="DU115" s="1012"/>
      <c r="DV115" s="1014">
        <v>1.5</v>
      </c>
      <c r="DW115" s="1015"/>
      <c r="DX115" s="1015"/>
      <c r="DY115" s="1015"/>
      <c r="DZ115" s="1016"/>
    </row>
    <row r="116" spans="1:130" s="246" customFormat="1" ht="26.25" customHeight="1" x14ac:dyDescent="0.2">
      <c r="A116" s="1008"/>
      <c r="B116" s="1009"/>
      <c r="C116" s="1017" t="s">
        <v>467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27</v>
      </c>
      <c r="AB116" s="1011"/>
      <c r="AC116" s="1011"/>
      <c r="AD116" s="1011"/>
      <c r="AE116" s="1012"/>
      <c r="AF116" s="1013" t="s">
        <v>446</v>
      </c>
      <c r="AG116" s="1011"/>
      <c r="AH116" s="1011"/>
      <c r="AI116" s="1011"/>
      <c r="AJ116" s="1012"/>
      <c r="AK116" s="1013" t="s">
        <v>468</v>
      </c>
      <c r="AL116" s="1011"/>
      <c r="AM116" s="1011"/>
      <c r="AN116" s="1011"/>
      <c r="AO116" s="1012"/>
      <c r="AP116" s="1014" t="s">
        <v>459</v>
      </c>
      <c r="AQ116" s="1015"/>
      <c r="AR116" s="1015"/>
      <c r="AS116" s="1015"/>
      <c r="AT116" s="1016"/>
      <c r="AU116" s="952"/>
      <c r="AV116" s="953"/>
      <c r="AW116" s="953"/>
      <c r="AX116" s="953"/>
      <c r="AY116" s="953"/>
      <c r="AZ116" s="1019" t="s">
        <v>469</v>
      </c>
      <c r="BA116" s="1020"/>
      <c r="BB116" s="1020"/>
      <c r="BC116" s="1020"/>
      <c r="BD116" s="1020"/>
      <c r="BE116" s="1020"/>
      <c r="BF116" s="1020"/>
      <c r="BG116" s="1020"/>
      <c r="BH116" s="1020"/>
      <c r="BI116" s="1020"/>
      <c r="BJ116" s="1020"/>
      <c r="BK116" s="1020"/>
      <c r="BL116" s="1020"/>
      <c r="BM116" s="1020"/>
      <c r="BN116" s="1020"/>
      <c r="BO116" s="1020"/>
      <c r="BP116" s="1021"/>
      <c r="BQ116" s="971" t="s">
        <v>392</v>
      </c>
      <c r="BR116" s="972"/>
      <c r="BS116" s="972"/>
      <c r="BT116" s="972"/>
      <c r="BU116" s="972"/>
      <c r="BV116" s="972" t="s">
        <v>446</v>
      </c>
      <c r="BW116" s="972"/>
      <c r="BX116" s="972"/>
      <c r="BY116" s="972"/>
      <c r="BZ116" s="972"/>
      <c r="CA116" s="972" t="s">
        <v>392</v>
      </c>
      <c r="CB116" s="972"/>
      <c r="CC116" s="972"/>
      <c r="CD116" s="972"/>
      <c r="CE116" s="972"/>
      <c r="CF116" s="966" t="s">
        <v>392</v>
      </c>
      <c r="CG116" s="967"/>
      <c r="CH116" s="967"/>
      <c r="CI116" s="967"/>
      <c r="CJ116" s="967"/>
      <c r="CK116" s="997"/>
      <c r="CL116" s="998"/>
      <c r="CM116" s="968" t="s">
        <v>470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10200</v>
      </c>
      <c r="DH116" s="1011"/>
      <c r="DI116" s="1011"/>
      <c r="DJ116" s="1011"/>
      <c r="DK116" s="1012"/>
      <c r="DL116" s="1013">
        <v>7650</v>
      </c>
      <c r="DM116" s="1011"/>
      <c r="DN116" s="1011"/>
      <c r="DO116" s="1011"/>
      <c r="DP116" s="1012"/>
      <c r="DQ116" s="1013">
        <v>5100</v>
      </c>
      <c r="DR116" s="1011"/>
      <c r="DS116" s="1011"/>
      <c r="DT116" s="1011"/>
      <c r="DU116" s="1012"/>
      <c r="DV116" s="1014">
        <v>0</v>
      </c>
      <c r="DW116" s="1015"/>
      <c r="DX116" s="1015"/>
      <c r="DY116" s="1015"/>
      <c r="DZ116" s="1016"/>
    </row>
    <row r="117" spans="1:130" s="246" customFormat="1" ht="26.25" customHeight="1" x14ac:dyDescent="0.2">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471</v>
      </c>
      <c r="Z117" s="938"/>
      <c r="AA117" s="1028">
        <v>14520396</v>
      </c>
      <c r="AB117" s="1029"/>
      <c r="AC117" s="1029"/>
      <c r="AD117" s="1029"/>
      <c r="AE117" s="1030"/>
      <c r="AF117" s="1031">
        <v>15028188</v>
      </c>
      <c r="AG117" s="1029"/>
      <c r="AH117" s="1029"/>
      <c r="AI117" s="1029"/>
      <c r="AJ117" s="1030"/>
      <c r="AK117" s="1031">
        <v>15046635</v>
      </c>
      <c r="AL117" s="1029"/>
      <c r="AM117" s="1029"/>
      <c r="AN117" s="1029"/>
      <c r="AO117" s="1030"/>
      <c r="AP117" s="1032"/>
      <c r="AQ117" s="1033"/>
      <c r="AR117" s="1033"/>
      <c r="AS117" s="1033"/>
      <c r="AT117" s="1034"/>
      <c r="AU117" s="952"/>
      <c r="AV117" s="953"/>
      <c r="AW117" s="953"/>
      <c r="AX117" s="953"/>
      <c r="AY117" s="953"/>
      <c r="AZ117" s="1019" t="s">
        <v>472</v>
      </c>
      <c r="BA117" s="1020"/>
      <c r="BB117" s="1020"/>
      <c r="BC117" s="1020"/>
      <c r="BD117" s="1020"/>
      <c r="BE117" s="1020"/>
      <c r="BF117" s="1020"/>
      <c r="BG117" s="1020"/>
      <c r="BH117" s="1020"/>
      <c r="BI117" s="1020"/>
      <c r="BJ117" s="1020"/>
      <c r="BK117" s="1020"/>
      <c r="BL117" s="1020"/>
      <c r="BM117" s="1020"/>
      <c r="BN117" s="1020"/>
      <c r="BO117" s="1020"/>
      <c r="BP117" s="1021"/>
      <c r="BQ117" s="971" t="s">
        <v>446</v>
      </c>
      <c r="BR117" s="972"/>
      <c r="BS117" s="972"/>
      <c r="BT117" s="972"/>
      <c r="BU117" s="972"/>
      <c r="BV117" s="972" t="s">
        <v>446</v>
      </c>
      <c r="BW117" s="972"/>
      <c r="BX117" s="972"/>
      <c r="BY117" s="972"/>
      <c r="BZ117" s="972"/>
      <c r="CA117" s="972" t="s">
        <v>392</v>
      </c>
      <c r="CB117" s="972"/>
      <c r="CC117" s="972"/>
      <c r="CD117" s="972"/>
      <c r="CE117" s="972"/>
      <c r="CF117" s="966" t="s">
        <v>446</v>
      </c>
      <c r="CG117" s="967"/>
      <c r="CH117" s="967"/>
      <c r="CI117" s="967"/>
      <c r="CJ117" s="967"/>
      <c r="CK117" s="997"/>
      <c r="CL117" s="998"/>
      <c r="CM117" s="968" t="s">
        <v>473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392</v>
      </c>
      <c r="DH117" s="1011"/>
      <c r="DI117" s="1011"/>
      <c r="DJ117" s="1011"/>
      <c r="DK117" s="1012"/>
      <c r="DL117" s="1013" t="s">
        <v>451</v>
      </c>
      <c r="DM117" s="1011"/>
      <c r="DN117" s="1011"/>
      <c r="DO117" s="1011"/>
      <c r="DP117" s="1012"/>
      <c r="DQ117" s="1013" t="s">
        <v>474</v>
      </c>
      <c r="DR117" s="1011"/>
      <c r="DS117" s="1011"/>
      <c r="DT117" s="1011"/>
      <c r="DU117" s="1012"/>
      <c r="DV117" s="1014" t="s">
        <v>392</v>
      </c>
      <c r="DW117" s="1015"/>
      <c r="DX117" s="1015"/>
      <c r="DY117" s="1015"/>
      <c r="DZ117" s="1016"/>
    </row>
    <row r="118" spans="1:130" s="246" customFormat="1" ht="26.25" customHeight="1" x14ac:dyDescent="0.2">
      <c r="A118" s="956" t="s">
        <v>439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437</v>
      </c>
      <c r="AB118" s="937"/>
      <c r="AC118" s="937"/>
      <c r="AD118" s="937"/>
      <c r="AE118" s="938"/>
      <c r="AF118" s="936" t="s">
        <v>308</v>
      </c>
      <c r="AG118" s="937"/>
      <c r="AH118" s="937"/>
      <c r="AI118" s="937"/>
      <c r="AJ118" s="938"/>
      <c r="AK118" s="936" t="s">
        <v>307</v>
      </c>
      <c r="AL118" s="937"/>
      <c r="AM118" s="937"/>
      <c r="AN118" s="937"/>
      <c r="AO118" s="938"/>
      <c r="AP118" s="1023" t="s">
        <v>438</v>
      </c>
      <c r="AQ118" s="1024"/>
      <c r="AR118" s="1024"/>
      <c r="AS118" s="1024"/>
      <c r="AT118" s="1025"/>
      <c r="AU118" s="952"/>
      <c r="AV118" s="953"/>
      <c r="AW118" s="953"/>
      <c r="AX118" s="953"/>
      <c r="AY118" s="953"/>
      <c r="AZ118" s="1026" t="s">
        <v>475</v>
      </c>
      <c r="BA118" s="1017"/>
      <c r="BB118" s="1017"/>
      <c r="BC118" s="1017"/>
      <c r="BD118" s="1017"/>
      <c r="BE118" s="1017"/>
      <c r="BF118" s="1017"/>
      <c r="BG118" s="1017"/>
      <c r="BH118" s="1017"/>
      <c r="BI118" s="1017"/>
      <c r="BJ118" s="1017"/>
      <c r="BK118" s="1017"/>
      <c r="BL118" s="1017"/>
      <c r="BM118" s="1017"/>
      <c r="BN118" s="1017"/>
      <c r="BO118" s="1017"/>
      <c r="BP118" s="1018"/>
      <c r="BQ118" s="1049" t="s">
        <v>446</v>
      </c>
      <c r="BR118" s="1050"/>
      <c r="BS118" s="1050"/>
      <c r="BT118" s="1050"/>
      <c r="BU118" s="1050"/>
      <c r="BV118" s="1050" t="s">
        <v>451</v>
      </c>
      <c r="BW118" s="1050"/>
      <c r="BX118" s="1050"/>
      <c r="BY118" s="1050"/>
      <c r="BZ118" s="1050"/>
      <c r="CA118" s="1050" t="s">
        <v>446</v>
      </c>
      <c r="CB118" s="1050"/>
      <c r="CC118" s="1050"/>
      <c r="CD118" s="1050"/>
      <c r="CE118" s="1050"/>
      <c r="CF118" s="966" t="s">
        <v>451</v>
      </c>
      <c r="CG118" s="967"/>
      <c r="CH118" s="967"/>
      <c r="CI118" s="967"/>
      <c r="CJ118" s="967"/>
      <c r="CK118" s="997"/>
      <c r="CL118" s="998"/>
      <c r="CM118" s="968" t="s">
        <v>476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459</v>
      </c>
      <c r="DH118" s="1011"/>
      <c r="DI118" s="1011"/>
      <c r="DJ118" s="1011"/>
      <c r="DK118" s="1012"/>
      <c r="DL118" s="1013" t="s">
        <v>446</v>
      </c>
      <c r="DM118" s="1011"/>
      <c r="DN118" s="1011"/>
      <c r="DO118" s="1011"/>
      <c r="DP118" s="1012"/>
      <c r="DQ118" s="1013" t="s">
        <v>477</v>
      </c>
      <c r="DR118" s="1011"/>
      <c r="DS118" s="1011"/>
      <c r="DT118" s="1011"/>
      <c r="DU118" s="1012"/>
      <c r="DV118" s="1014" t="s">
        <v>392</v>
      </c>
      <c r="DW118" s="1015"/>
      <c r="DX118" s="1015"/>
      <c r="DY118" s="1015"/>
      <c r="DZ118" s="1016"/>
    </row>
    <row r="119" spans="1:130" s="246" customFormat="1" ht="26.25" customHeight="1" x14ac:dyDescent="0.2">
      <c r="A119" s="1110" t="s">
        <v>442</v>
      </c>
      <c r="B119" s="996"/>
      <c r="C119" s="975" t="s">
        <v>443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29615</v>
      </c>
      <c r="AB119" s="944"/>
      <c r="AC119" s="944"/>
      <c r="AD119" s="944"/>
      <c r="AE119" s="945"/>
      <c r="AF119" s="946">
        <v>29642</v>
      </c>
      <c r="AG119" s="944"/>
      <c r="AH119" s="944"/>
      <c r="AI119" s="944"/>
      <c r="AJ119" s="945"/>
      <c r="AK119" s="946">
        <v>29670</v>
      </c>
      <c r="AL119" s="944"/>
      <c r="AM119" s="944"/>
      <c r="AN119" s="944"/>
      <c r="AO119" s="945"/>
      <c r="AP119" s="947">
        <v>0.1</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478</v>
      </c>
      <c r="BP119" s="1058"/>
      <c r="BQ119" s="1049">
        <v>184121886</v>
      </c>
      <c r="BR119" s="1050"/>
      <c r="BS119" s="1050"/>
      <c r="BT119" s="1050"/>
      <c r="BU119" s="1050"/>
      <c r="BV119" s="1050">
        <v>186929235</v>
      </c>
      <c r="BW119" s="1050"/>
      <c r="BX119" s="1050"/>
      <c r="BY119" s="1050"/>
      <c r="BZ119" s="1050"/>
      <c r="CA119" s="1050">
        <v>186387280</v>
      </c>
      <c r="CB119" s="1050"/>
      <c r="CC119" s="1050"/>
      <c r="CD119" s="1050"/>
      <c r="CE119" s="1050"/>
      <c r="CF119" s="1051"/>
      <c r="CG119" s="1052"/>
      <c r="CH119" s="1052"/>
      <c r="CI119" s="1052"/>
      <c r="CJ119" s="1053"/>
      <c r="CK119" s="999"/>
      <c r="CL119" s="1000"/>
      <c r="CM119" s="1054" t="s">
        <v>479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184196</v>
      </c>
      <c r="DH119" s="1036"/>
      <c r="DI119" s="1036"/>
      <c r="DJ119" s="1036"/>
      <c r="DK119" s="1037"/>
      <c r="DL119" s="1035">
        <v>143292</v>
      </c>
      <c r="DM119" s="1036"/>
      <c r="DN119" s="1036"/>
      <c r="DO119" s="1036"/>
      <c r="DP119" s="1037"/>
      <c r="DQ119" s="1035">
        <v>44293</v>
      </c>
      <c r="DR119" s="1036"/>
      <c r="DS119" s="1036"/>
      <c r="DT119" s="1036"/>
      <c r="DU119" s="1037"/>
      <c r="DV119" s="1038">
        <v>0.1</v>
      </c>
      <c r="DW119" s="1039"/>
      <c r="DX119" s="1039"/>
      <c r="DY119" s="1039"/>
      <c r="DZ119" s="1040"/>
    </row>
    <row r="120" spans="1:130" s="246" customFormat="1" ht="26.25" customHeight="1" x14ac:dyDescent="0.2">
      <c r="A120" s="1111"/>
      <c r="B120" s="998"/>
      <c r="C120" s="968" t="s">
        <v>449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392</v>
      </c>
      <c r="AB120" s="1011"/>
      <c r="AC120" s="1011"/>
      <c r="AD120" s="1011"/>
      <c r="AE120" s="1012"/>
      <c r="AF120" s="1013" t="s">
        <v>446</v>
      </c>
      <c r="AG120" s="1011"/>
      <c r="AH120" s="1011"/>
      <c r="AI120" s="1011"/>
      <c r="AJ120" s="1012"/>
      <c r="AK120" s="1013" t="s">
        <v>446</v>
      </c>
      <c r="AL120" s="1011"/>
      <c r="AM120" s="1011"/>
      <c r="AN120" s="1011"/>
      <c r="AO120" s="1012"/>
      <c r="AP120" s="1014" t="s">
        <v>446</v>
      </c>
      <c r="AQ120" s="1015"/>
      <c r="AR120" s="1015"/>
      <c r="AS120" s="1015"/>
      <c r="AT120" s="1016"/>
      <c r="AU120" s="1041" t="s">
        <v>480</v>
      </c>
      <c r="AV120" s="1042"/>
      <c r="AW120" s="1042"/>
      <c r="AX120" s="1042"/>
      <c r="AY120" s="1043"/>
      <c r="AZ120" s="992" t="s">
        <v>481</v>
      </c>
      <c r="BA120" s="941"/>
      <c r="BB120" s="941"/>
      <c r="BC120" s="941"/>
      <c r="BD120" s="941"/>
      <c r="BE120" s="941"/>
      <c r="BF120" s="941"/>
      <c r="BG120" s="941"/>
      <c r="BH120" s="941"/>
      <c r="BI120" s="941"/>
      <c r="BJ120" s="941"/>
      <c r="BK120" s="941"/>
      <c r="BL120" s="941"/>
      <c r="BM120" s="941"/>
      <c r="BN120" s="941"/>
      <c r="BO120" s="941"/>
      <c r="BP120" s="942"/>
      <c r="BQ120" s="978">
        <v>20455068</v>
      </c>
      <c r="BR120" s="979"/>
      <c r="BS120" s="979"/>
      <c r="BT120" s="979"/>
      <c r="BU120" s="979"/>
      <c r="BV120" s="979">
        <v>19867130</v>
      </c>
      <c r="BW120" s="979"/>
      <c r="BX120" s="979"/>
      <c r="BY120" s="979"/>
      <c r="BZ120" s="979"/>
      <c r="CA120" s="979">
        <v>19622870</v>
      </c>
      <c r="CB120" s="979"/>
      <c r="CC120" s="979"/>
      <c r="CD120" s="979"/>
      <c r="CE120" s="979"/>
      <c r="CF120" s="993">
        <v>33.700000000000003</v>
      </c>
      <c r="CG120" s="994"/>
      <c r="CH120" s="994"/>
      <c r="CI120" s="994"/>
      <c r="CJ120" s="994"/>
      <c r="CK120" s="1059" t="s">
        <v>482</v>
      </c>
      <c r="CL120" s="1060"/>
      <c r="CM120" s="1060"/>
      <c r="CN120" s="1060"/>
      <c r="CO120" s="1061"/>
      <c r="CP120" s="1067" t="s">
        <v>483</v>
      </c>
      <c r="CQ120" s="1068"/>
      <c r="CR120" s="1068"/>
      <c r="CS120" s="1068"/>
      <c r="CT120" s="1068"/>
      <c r="CU120" s="1068"/>
      <c r="CV120" s="1068"/>
      <c r="CW120" s="1068"/>
      <c r="CX120" s="1068"/>
      <c r="CY120" s="1068"/>
      <c r="CZ120" s="1068"/>
      <c r="DA120" s="1068"/>
      <c r="DB120" s="1068"/>
      <c r="DC120" s="1068"/>
      <c r="DD120" s="1068"/>
      <c r="DE120" s="1068"/>
      <c r="DF120" s="1069"/>
      <c r="DG120" s="978">
        <v>20193372</v>
      </c>
      <c r="DH120" s="979"/>
      <c r="DI120" s="979"/>
      <c r="DJ120" s="979"/>
      <c r="DK120" s="979"/>
      <c r="DL120" s="979">
        <v>20332270</v>
      </c>
      <c r="DM120" s="979"/>
      <c r="DN120" s="979"/>
      <c r="DO120" s="979"/>
      <c r="DP120" s="979"/>
      <c r="DQ120" s="979">
        <v>21261198</v>
      </c>
      <c r="DR120" s="979"/>
      <c r="DS120" s="979"/>
      <c r="DT120" s="979"/>
      <c r="DU120" s="979"/>
      <c r="DV120" s="980">
        <v>36.5</v>
      </c>
      <c r="DW120" s="980"/>
      <c r="DX120" s="980"/>
      <c r="DY120" s="980"/>
      <c r="DZ120" s="981"/>
    </row>
    <row r="121" spans="1:130" s="246" customFormat="1" ht="26.25" customHeight="1" x14ac:dyDescent="0.2">
      <c r="A121" s="1111"/>
      <c r="B121" s="998"/>
      <c r="C121" s="1019" t="s">
        <v>484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50821</v>
      </c>
      <c r="AB121" s="1011"/>
      <c r="AC121" s="1011"/>
      <c r="AD121" s="1011"/>
      <c r="AE121" s="1012"/>
      <c r="AF121" s="1013">
        <v>45673</v>
      </c>
      <c r="AG121" s="1011"/>
      <c r="AH121" s="1011"/>
      <c r="AI121" s="1011"/>
      <c r="AJ121" s="1012"/>
      <c r="AK121" s="1013" t="s">
        <v>477</v>
      </c>
      <c r="AL121" s="1011"/>
      <c r="AM121" s="1011"/>
      <c r="AN121" s="1011"/>
      <c r="AO121" s="1012"/>
      <c r="AP121" s="1014" t="s">
        <v>446</v>
      </c>
      <c r="AQ121" s="1015"/>
      <c r="AR121" s="1015"/>
      <c r="AS121" s="1015"/>
      <c r="AT121" s="1016"/>
      <c r="AU121" s="1044"/>
      <c r="AV121" s="1045"/>
      <c r="AW121" s="1045"/>
      <c r="AX121" s="1045"/>
      <c r="AY121" s="1046"/>
      <c r="AZ121" s="1001" t="s">
        <v>485</v>
      </c>
      <c r="BA121" s="1002"/>
      <c r="BB121" s="1002"/>
      <c r="BC121" s="1002"/>
      <c r="BD121" s="1002"/>
      <c r="BE121" s="1002"/>
      <c r="BF121" s="1002"/>
      <c r="BG121" s="1002"/>
      <c r="BH121" s="1002"/>
      <c r="BI121" s="1002"/>
      <c r="BJ121" s="1002"/>
      <c r="BK121" s="1002"/>
      <c r="BL121" s="1002"/>
      <c r="BM121" s="1002"/>
      <c r="BN121" s="1002"/>
      <c r="BO121" s="1002"/>
      <c r="BP121" s="1003"/>
      <c r="BQ121" s="971">
        <v>24768399</v>
      </c>
      <c r="BR121" s="972"/>
      <c r="BS121" s="972"/>
      <c r="BT121" s="972"/>
      <c r="BU121" s="972"/>
      <c r="BV121" s="972">
        <v>24928140</v>
      </c>
      <c r="BW121" s="972"/>
      <c r="BX121" s="972"/>
      <c r="BY121" s="972"/>
      <c r="BZ121" s="972"/>
      <c r="CA121" s="972">
        <v>25558508</v>
      </c>
      <c r="CB121" s="972"/>
      <c r="CC121" s="972"/>
      <c r="CD121" s="972"/>
      <c r="CE121" s="972"/>
      <c r="CF121" s="966">
        <v>43.9</v>
      </c>
      <c r="CG121" s="967"/>
      <c r="CH121" s="967"/>
      <c r="CI121" s="967"/>
      <c r="CJ121" s="967"/>
      <c r="CK121" s="1062"/>
      <c r="CL121" s="1063"/>
      <c r="CM121" s="1063"/>
      <c r="CN121" s="1063"/>
      <c r="CO121" s="1064"/>
      <c r="CP121" s="1072" t="s">
        <v>486</v>
      </c>
      <c r="CQ121" s="1073"/>
      <c r="CR121" s="1073"/>
      <c r="CS121" s="1073"/>
      <c r="CT121" s="1073"/>
      <c r="CU121" s="1073"/>
      <c r="CV121" s="1073"/>
      <c r="CW121" s="1073"/>
      <c r="CX121" s="1073"/>
      <c r="CY121" s="1073"/>
      <c r="CZ121" s="1073"/>
      <c r="DA121" s="1073"/>
      <c r="DB121" s="1073"/>
      <c r="DC121" s="1073"/>
      <c r="DD121" s="1073"/>
      <c r="DE121" s="1073"/>
      <c r="DF121" s="1074"/>
      <c r="DG121" s="971">
        <v>1282077</v>
      </c>
      <c r="DH121" s="972"/>
      <c r="DI121" s="972"/>
      <c r="DJ121" s="972"/>
      <c r="DK121" s="972"/>
      <c r="DL121" s="972">
        <v>1401641</v>
      </c>
      <c r="DM121" s="972"/>
      <c r="DN121" s="972"/>
      <c r="DO121" s="972"/>
      <c r="DP121" s="972"/>
      <c r="DQ121" s="972">
        <v>1555653</v>
      </c>
      <c r="DR121" s="972"/>
      <c r="DS121" s="972"/>
      <c r="DT121" s="972"/>
      <c r="DU121" s="972"/>
      <c r="DV121" s="973">
        <v>2.7</v>
      </c>
      <c r="DW121" s="973"/>
      <c r="DX121" s="973"/>
      <c r="DY121" s="973"/>
      <c r="DZ121" s="974"/>
    </row>
    <row r="122" spans="1:130" s="246" customFormat="1" ht="26.25" customHeight="1" x14ac:dyDescent="0.2">
      <c r="A122" s="1111"/>
      <c r="B122" s="998"/>
      <c r="C122" s="968" t="s">
        <v>463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451</v>
      </c>
      <c r="AB122" s="1011"/>
      <c r="AC122" s="1011"/>
      <c r="AD122" s="1011"/>
      <c r="AE122" s="1012"/>
      <c r="AF122" s="1013" t="s">
        <v>392</v>
      </c>
      <c r="AG122" s="1011"/>
      <c r="AH122" s="1011"/>
      <c r="AI122" s="1011"/>
      <c r="AJ122" s="1012"/>
      <c r="AK122" s="1013" t="s">
        <v>451</v>
      </c>
      <c r="AL122" s="1011"/>
      <c r="AM122" s="1011"/>
      <c r="AN122" s="1011"/>
      <c r="AO122" s="1012"/>
      <c r="AP122" s="1014" t="s">
        <v>446</v>
      </c>
      <c r="AQ122" s="1015"/>
      <c r="AR122" s="1015"/>
      <c r="AS122" s="1015"/>
      <c r="AT122" s="1016"/>
      <c r="AU122" s="1044"/>
      <c r="AV122" s="1045"/>
      <c r="AW122" s="1045"/>
      <c r="AX122" s="1045"/>
      <c r="AY122" s="1046"/>
      <c r="AZ122" s="1026" t="s">
        <v>487</v>
      </c>
      <c r="BA122" s="1017"/>
      <c r="BB122" s="1017"/>
      <c r="BC122" s="1017"/>
      <c r="BD122" s="1017"/>
      <c r="BE122" s="1017"/>
      <c r="BF122" s="1017"/>
      <c r="BG122" s="1017"/>
      <c r="BH122" s="1017"/>
      <c r="BI122" s="1017"/>
      <c r="BJ122" s="1017"/>
      <c r="BK122" s="1017"/>
      <c r="BL122" s="1017"/>
      <c r="BM122" s="1017"/>
      <c r="BN122" s="1017"/>
      <c r="BO122" s="1017"/>
      <c r="BP122" s="1018"/>
      <c r="BQ122" s="1049">
        <v>126994309</v>
      </c>
      <c r="BR122" s="1050"/>
      <c r="BS122" s="1050"/>
      <c r="BT122" s="1050"/>
      <c r="BU122" s="1050"/>
      <c r="BV122" s="1050">
        <v>126721854</v>
      </c>
      <c r="BW122" s="1050"/>
      <c r="BX122" s="1050"/>
      <c r="BY122" s="1050"/>
      <c r="BZ122" s="1050"/>
      <c r="CA122" s="1050">
        <v>124914763</v>
      </c>
      <c r="CB122" s="1050"/>
      <c r="CC122" s="1050"/>
      <c r="CD122" s="1050"/>
      <c r="CE122" s="1050"/>
      <c r="CF122" s="1070">
        <v>214.6</v>
      </c>
      <c r="CG122" s="1071"/>
      <c r="CH122" s="1071"/>
      <c r="CI122" s="1071"/>
      <c r="CJ122" s="1071"/>
      <c r="CK122" s="1062"/>
      <c r="CL122" s="1063"/>
      <c r="CM122" s="1063"/>
      <c r="CN122" s="1063"/>
      <c r="CO122" s="1064"/>
      <c r="CP122" s="1072" t="s">
        <v>488</v>
      </c>
      <c r="CQ122" s="1073"/>
      <c r="CR122" s="1073"/>
      <c r="CS122" s="1073"/>
      <c r="CT122" s="1073"/>
      <c r="CU122" s="1073"/>
      <c r="CV122" s="1073"/>
      <c r="CW122" s="1073"/>
      <c r="CX122" s="1073"/>
      <c r="CY122" s="1073"/>
      <c r="CZ122" s="1073"/>
      <c r="DA122" s="1073"/>
      <c r="DB122" s="1073"/>
      <c r="DC122" s="1073"/>
      <c r="DD122" s="1073"/>
      <c r="DE122" s="1073"/>
      <c r="DF122" s="1074"/>
      <c r="DG122" s="971">
        <v>362024</v>
      </c>
      <c r="DH122" s="972"/>
      <c r="DI122" s="972"/>
      <c r="DJ122" s="972"/>
      <c r="DK122" s="972"/>
      <c r="DL122" s="972">
        <v>458798</v>
      </c>
      <c r="DM122" s="972"/>
      <c r="DN122" s="972"/>
      <c r="DO122" s="972"/>
      <c r="DP122" s="972"/>
      <c r="DQ122" s="972">
        <v>533270</v>
      </c>
      <c r="DR122" s="972"/>
      <c r="DS122" s="972"/>
      <c r="DT122" s="972"/>
      <c r="DU122" s="972"/>
      <c r="DV122" s="973">
        <v>0.9</v>
      </c>
      <c r="DW122" s="973"/>
      <c r="DX122" s="973"/>
      <c r="DY122" s="973"/>
      <c r="DZ122" s="974"/>
    </row>
    <row r="123" spans="1:130" s="246" customFormat="1" ht="26.25" customHeight="1" x14ac:dyDescent="0.2">
      <c r="A123" s="1111"/>
      <c r="B123" s="998"/>
      <c r="C123" s="968" t="s">
        <v>470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2805</v>
      </c>
      <c r="AB123" s="1011"/>
      <c r="AC123" s="1011"/>
      <c r="AD123" s="1011"/>
      <c r="AE123" s="1012"/>
      <c r="AF123" s="1013">
        <v>2754</v>
      </c>
      <c r="AG123" s="1011"/>
      <c r="AH123" s="1011"/>
      <c r="AI123" s="1011"/>
      <c r="AJ123" s="1012"/>
      <c r="AK123" s="1013">
        <v>2703</v>
      </c>
      <c r="AL123" s="1011"/>
      <c r="AM123" s="1011"/>
      <c r="AN123" s="1011"/>
      <c r="AO123" s="1012"/>
      <c r="AP123" s="1014">
        <v>0</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489</v>
      </c>
      <c r="BP123" s="1058"/>
      <c r="BQ123" s="1117">
        <v>172217776</v>
      </c>
      <c r="BR123" s="1118"/>
      <c r="BS123" s="1118"/>
      <c r="BT123" s="1118"/>
      <c r="BU123" s="1118"/>
      <c r="BV123" s="1118">
        <v>171517124</v>
      </c>
      <c r="BW123" s="1118"/>
      <c r="BX123" s="1118"/>
      <c r="BY123" s="1118"/>
      <c r="BZ123" s="1118"/>
      <c r="CA123" s="1118">
        <v>170096141</v>
      </c>
      <c r="CB123" s="1118"/>
      <c r="CC123" s="1118"/>
      <c r="CD123" s="1118"/>
      <c r="CE123" s="1118"/>
      <c r="CF123" s="1051"/>
      <c r="CG123" s="1052"/>
      <c r="CH123" s="1052"/>
      <c r="CI123" s="1052"/>
      <c r="CJ123" s="1053"/>
      <c r="CK123" s="1062"/>
      <c r="CL123" s="1063"/>
      <c r="CM123" s="1063"/>
      <c r="CN123" s="1063"/>
      <c r="CO123" s="1064"/>
      <c r="CP123" s="1072" t="s">
        <v>490</v>
      </c>
      <c r="CQ123" s="1073"/>
      <c r="CR123" s="1073"/>
      <c r="CS123" s="1073"/>
      <c r="CT123" s="1073"/>
      <c r="CU123" s="1073"/>
      <c r="CV123" s="1073"/>
      <c r="CW123" s="1073"/>
      <c r="CX123" s="1073"/>
      <c r="CY123" s="1073"/>
      <c r="CZ123" s="1073"/>
      <c r="DA123" s="1073"/>
      <c r="DB123" s="1073"/>
      <c r="DC123" s="1073"/>
      <c r="DD123" s="1073"/>
      <c r="DE123" s="1073"/>
      <c r="DF123" s="1074"/>
      <c r="DG123" s="1010">
        <v>390427</v>
      </c>
      <c r="DH123" s="1011"/>
      <c r="DI123" s="1011"/>
      <c r="DJ123" s="1011"/>
      <c r="DK123" s="1012"/>
      <c r="DL123" s="1013">
        <v>409471</v>
      </c>
      <c r="DM123" s="1011"/>
      <c r="DN123" s="1011"/>
      <c r="DO123" s="1011"/>
      <c r="DP123" s="1012"/>
      <c r="DQ123" s="1013">
        <v>439187</v>
      </c>
      <c r="DR123" s="1011"/>
      <c r="DS123" s="1011"/>
      <c r="DT123" s="1011"/>
      <c r="DU123" s="1012"/>
      <c r="DV123" s="1014">
        <v>0.8</v>
      </c>
      <c r="DW123" s="1015"/>
      <c r="DX123" s="1015"/>
      <c r="DY123" s="1015"/>
      <c r="DZ123" s="1016"/>
    </row>
    <row r="124" spans="1:130" s="246" customFormat="1" ht="26.25" customHeight="1" thickBot="1" x14ac:dyDescent="0.25">
      <c r="A124" s="1111"/>
      <c r="B124" s="998"/>
      <c r="C124" s="968" t="s">
        <v>473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446</v>
      </c>
      <c r="AB124" s="1011"/>
      <c r="AC124" s="1011"/>
      <c r="AD124" s="1011"/>
      <c r="AE124" s="1012"/>
      <c r="AF124" s="1013" t="s">
        <v>392</v>
      </c>
      <c r="AG124" s="1011"/>
      <c r="AH124" s="1011"/>
      <c r="AI124" s="1011"/>
      <c r="AJ124" s="1012"/>
      <c r="AK124" s="1013" t="s">
        <v>459</v>
      </c>
      <c r="AL124" s="1011"/>
      <c r="AM124" s="1011"/>
      <c r="AN124" s="1011"/>
      <c r="AO124" s="1012"/>
      <c r="AP124" s="1014" t="s">
        <v>392</v>
      </c>
      <c r="AQ124" s="1015"/>
      <c r="AR124" s="1015"/>
      <c r="AS124" s="1015"/>
      <c r="AT124" s="1016"/>
      <c r="AU124" s="1113" t="s">
        <v>491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20.399999999999999</v>
      </c>
      <c r="BR124" s="1080"/>
      <c r="BS124" s="1080"/>
      <c r="BT124" s="1080"/>
      <c r="BU124" s="1080"/>
      <c r="BV124" s="1080">
        <v>26.5</v>
      </c>
      <c r="BW124" s="1080"/>
      <c r="BX124" s="1080"/>
      <c r="BY124" s="1080"/>
      <c r="BZ124" s="1080"/>
      <c r="CA124" s="1080">
        <v>27.9</v>
      </c>
      <c r="CB124" s="1080"/>
      <c r="CC124" s="1080"/>
      <c r="CD124" s="1080"/>
      <c r="CE124" s="1080"/>
      <c r="CF124" s="1081"/>
      <c r="CG124" s="1082"/>
      <c r="CH124" s="1082"/>
      <c r="CI124" s="1082"/>
      <c r="CJ124" s="1083"/>
      <c r="CK124" s="1065"/>
      <c r="CL124" s="1065"/>
      <c r="CM124" s="1065"/>
      <c r="CN124" s="1065"/>
      <c r="CO124" s="1066"/>
      <c r="CP124" s="1072" t="s">
        <v>492</v>
      </c>
      <c r="CQ124" s="1073"/>
      <c r="CR124" s="1073"/>
      <c r="CS124" s="1073"/>
      <c r="CT124" s="1073"/>
      <c r="CU124" s="1073"/>
      <c r="CV124" s="1073"/>
      <c r="CW124" s="1073"/>
      <c r="CX124" s="1073"/>
      <c r="CY124" s="1073"/>
      <c r="CZ124" s="1073"/>
      <c r="DA124" s="1073"/>
      <c r="DB124" s="1073"/>
      <c r="DC124" s="1073"/>
      <c r="DD124" s="1073"/>
      <c r="DE124" s="1073"/>
      <c r="DF124" s="1074"/>
      <c r="DG124" s="1057">
        <v>25363</v>
      </c>
      <c r="DH124" s="1036"/>
      <c r="DI124" s="1036"/>
      <c r="DJ124" s="1036"/>
      <c r="DK124" s="1037"/>
      <c r="DL124" s="1035">
        <v>26137</v>
      </c>
      <c r="DM124" s="1036"/>
      <c r="DN124" s="1036"/>
      <c r="DO124" s="1036"/>
      <c r="DP124" s="1037"/>
      <c r="DQ124" s="1035">
        <v>26402</v>
      </c>
      <c r="DR124" s="1036"/>
      <c r="DS124" s="1036"/>
      <c r="DT124" s="1036"/>
      <c r="DU124" s="1037"/>
      <c r="DV124" s="1038">
        <v>0</v>
      </c>
      <c r="DW124" s="1039"/>
      <c r="DX124" s="1039"/>
      <c r="DY124" s="1039"/>
      <c r="DZ124" s="1040"/>
    </row>
    <row r="125" spans="1:130" s="246" customFormat="1" ht="26.25" customHeight="1" x14ac:dyDescent="0.2">
      <c r="A125" s="1111"/>
      <c r="B125" s="998"/>
      <c r="C125" s="968" t="s">
        <v>476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459</v>
      </c>
      <c r="AB125" s="1011"/>
      <c r="AC125" s="1011"/>
      <c r="AD125" s="1011"/>
      <c r="AE125" s="1012"/>
      <c r="AF125" s="1013" t="s">
        <v>459</v>
      </c>
      <c r="AG125" s="1011"/>
      <c r="AH125" s="1011"/>
      <c r="AI125" s="1011"/>
      <c r="AJ125" s="1012"/>
      <c r="AK125" s="1013" t="s">
        <v>392</v>
      </c>
      <c r="AL125" s="1011"/>
      <c r="AM125" s="1011"/>
      <c r="AN125" s="1011"/>
      <c r="AO125" s="1012"/>
      <c r="AP125" s="1014" t="s">
        <v>392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493</v>
      </c>
      <c r="CL125" s="1060"/>
      <c r="CM125" s="1060"/>
      <c r="CN125" s="1060"/>
      <c r="CO125" s="1061"/>
      <c r="CP125" s="992" t="s">
        <v>494</v>
      </c>
      <c r="CQ125" s="941"/>
      <c r="CR125" s="941"/>
      <c r="CS125" s="941"/>
      <c r="CT125" s="941"/>
      <c r="CU125" s="941"/>
      <c r="CV125" s="941"/>
      <c r="CW125" s="941"/>
      <c r="CX125" s="941"/>
      <c r="CY125" s="941"/>
      <c r="CZ125" s="941"/>
      <c r="DA125" s="941"/>
      <c r="DB125" s="941"/>
      <c r="DC125" s="941"/>
      <c r="DD125" s="941"/>
      <c r="DE125" s="941"/>
      <c r="DF125" s="942"/>
      <c r="DG125" s="978" t="s">
        <v>459</v>
      </c>
      <c r="DH125" s="979"/>
      <c r="DI125" s="979"/>
      <c r="DJ125" s="979"/>
      <c r="DK125" s="979"/>
      <c r="DL125" s="979" t="s">
        <v>392</v>
      </c>
      <c r="DM125" s="979"/>
      <c r="DN125" s="979"/>
      <c r="DO125" s="979"/>
      <c r="DP125" s="979"/>
      <c r="DQ125" s="979" t="s">
        <v>392</v>
      </c>
      <c r="DR125" s="979"/>
      <c r="DS125" s="979"/>
      <c r="DT125" s="979"/>
      <c r="DU125" s="979"/>
      <c r="DV125" s="980" t="s">
        <v>446</v>
      </c>
      <c r="DW125" s="980"/>
      <c r="DX125" s="980"/>
      <c r="DY125" s="980"/>
      <c r="DZ125" s="981"/>
    </row>
    <row r="126" spans="1:130" s="246" customFormat="1" ht="26.25" customHeight="1" thickBot="1" x14ac:dyDescent="0.25">
      <c r="A126" s="1111"/>
      <c r="B126" s="998"/>
      <c r="C126" s="968" t="s">
        <v>479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45775</v>
      </c>
      <c r="AB126" s="1011"/>
      <c r="AC126" s="1011"/>
      <c r="AD126" s="1011"/>
      <c r="AE126" s="1012"/>
      <c r="AF126" s="1013">
        <v>121767</v>
      </c>
      <c r="AG126" s="1011"/>
      <c r="AH126" s="1011"/>
      <c r="AI126" s="1011"/>
      <c r="AJ126" s="1012"/>
      <c r="AK126" s="1013">
        <v>20745</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495</v>
      </c>
      <c r="CQ126" s="1002"/>
      <c r="CR126" s="1002"/>
      <c r="CS126" s="1002"/>
      <c r="CT126" s="1002"/>
      <c r="CU126" s="1002"/>
      <c r="CV126" s="1002"/>
      <c r="CW126" s="1002"/>
      <c r="CX126" s="1002"/>
      <c r="CY126" s="1002"/>
      <c r="CZ126" s="1002"/>
      <c r="DA126" s="1002"/>
      <c r="DB126" s="1002"/>
      <c r="DC126" s="1002"/>
      <c r="DD126" s="1002"/>
      <c r="DE126" s="1002"/>
      <c r="DF126" s="1003"/>
      <c r="DG126" s="971" t="s">
        <v>392</v>
      </c>
      <c r="DH126" s="972"/>
      <c r="DI126" s="972"/>
      <c r="DJ126" s="972"/>
      <c r="DK126" s="972"/>
      <c r="DL126" s="972" t="s">
        <v>459</v>
      </c>
      <c r="DM126" s="972"/>
      <c r="DN126" s="972"/>
      <c r="DO126" s="972"/>
      <c r="DP126" s="972"/>
      <c r="DQ126" s="972" t="s">
        <v>392</v>
      </c>
      <c r="DR126" s="972"/>
      <c r="DS126" s="972"/>
      <c r="DT126" s="972"/>
      <c r="DU126" s="972"/>
      <c r="DV126" s="973" t="s">
        <v>459</v>
      </c>
      <c r="DW126" s="973"/>
      <c r="DX126" s="973"/>
      <c r="DY126" s="973"/>
      <c r="DZ126" s="974"/>
    </row>
    <row r="127" spans="1:130" s="246" customFormat="1" ht="26.25" customHeight="1" x14ac:dyDescent="0.2">
      <c r="A127" s="1112"/>
      <c r="B127" s="1000"/>
      <c r="C127" s="1054" t="s">
        <v>496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5898</v>
      </c>
      <c r="AB127" s="1011"/>
      <c r="AC127" s="1011"/>
      <c r="AD127" s="1011"/>
      <c r="AE127" s="1012"/>
      <c r="AF127" s="1013">
        <v>4858</v>
      </c>
      <c r="AG127" s="1011"/>
      <c r="AH127" s="1011"/>
      <c r="AI127" s="1011"/>
      <c r="AJ127" s="1012"/>
      <c r="AK127" s="1013">
        <v>3900</v>
      </c>
      <c r="AL127" s="1011"/>
      <c r="AM127" s="1011"/>
      <c r="AN127" s="1011"/>
      <c r="AO127" s="1012"/>
      <c r="AP127" s="1014">
        <v>0</v>
      </c>
      <c r="AQ127" s="1015"/>
      <c r="AR127" s="1015"/>
      <c r="AS127" s="1015"/>
      <c r="AT127" s="1016"/>
      <c r="AU127" s="282"/>
      <c r="AV127" s="282"/>
      <c r="AW127" s="282"/>
      <c r="AX127" s="1084" t="s">
        <v>497</v>
      </c>
      <c r="AY127" s="1085"/>
      <c r="AZ127" s="1085"/>
      <c r="BA127" s="1085"/>
      <c r="BB127" s="1085"/>
      <c r="BC127" s="1085"/>
      <c r="BD127" s="1085"/>
      <c r="BE127" s="1086"/>
      <c r="BF127" s="1087" t="s">
        <v>498</v>
      </c>
      <c r="BG127" s="1085"/>
      <c r="BH127" s="1085"/>
      <c r="BI127" s="1085"/>
      <c r="BJ127" s="1085"/>
      <c r="BK127" s="1085"/>
      <c r="BL127" s="1086"/>
      <c r="BM127" s="1087" t="s">
        <v>499</v>
      </c>
      <c r="BN127" s="1085"/>
      <c r="BO127" s="1085"/>
      <c r="BP127" s="1085"/>
      <c r="BQ127" s="1085"/>
      <c r="BR127" s="1085"/>
      <c r="BS127" s="1086"/>
      <c r="BT127" s="1087" t="s">
        <v>500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501</v>
      </c>
      <c r="CQ127" s="1002"/>
      <c r="CR127" s="1002"/>
      <c r="CS127" s="1002"/>
      <c r="CT127" s="1002"/>
      <c r="CU127" s="1002"/>
      <c r="CV127" s="1002"/>
      <c r="CW127" s="1002"/>
      <c r="CX127" s="1002"/>
      <c r="CY127" s="1002"/>
      <c r="CZ127" s="1002"/>
      <c r="DA127" s="1002"/>
      <c r="DB127" s="1002"/>
      <c r="DC127" s="1002"/>
      <c r="DD127" s="1002"/>
      <c r="DE127" s="1002"/>
      <c r="DF127" s="1003"/>
      <c r="DG127" s="971" t="s">
        <v>392</v>
      </c>
      <c r="DH127" s="972"/>
      <c r="DI127" s="972"/>
      <c r="DJ127" s="972"/>
      <c r="DK127" s="972"/>
      <c r="DL127" s="972" t="s">
        <v>446</v>
      </c>
      <c r="DM127" s="972"/>
      <c r="DN127" s="972"/>
      <c r="DO127" s="972"/>
      <c r="DP127" s="972"/>
      <c r="DQ127" s="972" t="s">
        <v>446</v>
      </c>
      <c r="DR127" s="972"/>
      <c r="DS127" s="972"/>
      <c r="DT127" s="972"/>
      <c r="DU127" s="972"/>
      <c r="DV127" s="973" t="s">
        <v>446</v>
      </c>
      <c r="DW127" s="973"/>
      <c r="DX127" s="973"/>
      <c r="DY127" s="973"/>
      <c r="DZ127" s="974"/>
    </row>
    <row r="128" spans="1:130" s="246" customFormat="1" ht="26.25" customHeight="1" thickBot="1" x14ac:dyDescent="0.25">
      <c r="A128" s="1095" t="s">
        <v>502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503</v>
      </c>
      <c r="X128" s="1097"/>
      <c r="Y128" s="1097"/>
      <c r="Z128" s="1098"/>
      <c r="AA128" s="1099">
        <v>2689841</v>
      </c>
      <c r="AB128" s="1100"/>
      <c r="AC128" s="1100"/>
      <c r="AD128" s="1100"/>
      <c r="AE128" s="1101"/>
      <c r="AF128" s="1102">
        <v>2692115</v>
      </c>
      <c r="AG128" s="1100"/>
      <c r="AH128" s="1100"/>
      <c r="AI128" s="1100"/>
      <c r="AJ128" s="1101"/>
      <c r="AK128" s="1102">
        <v>2733503</v>
      </c>
      <c r="AL128" s="1100"/>
      <c r="AM128" s="1100"/>
      <c r="AN128" s="1100"/>
      <c r="AO128" s="1101"/>
      <c r="AP128" s="1103"/>
      <c r="AQ128" s="1104"/>
      <c r="AR128" s="1104"/>
      <c r="AS128" s="1104"/>
      <c r="AT128" s="1105"/>
      <c r="AU128" s="282"/>
      <c r="AV128" s="282"/>
      <c r="AW128" s="282"/>
      <c r="AX128" s="940" t="s">
        <v>504</v>
      </c>
      <c r="AY128" s="941"/>
      <c r="AZ128" s="941"/>
      <c r="BA128" s="941"/>
      <c r="BB128" s="941"/>
      <c r="BC128" s="941"/>
      <c r="BD128" s="941"/>
      <c r="BE128" s="942"/>
      <c r="BF128" s="1106" t="s">
        <v>446</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505</v>
      </c>
      <c r="CQ128" s="1089"/>
      <c r="CR128" s="1089"/>
      <c r="CS128" s="1089"/>
      <c r="CT128" s="1089"/>
      <c r="CU128" s="1089"/>
      <c r="CV128" s="1089"/>
      <c r="CW128" s="1089"/>
      <c r="CX128" s="1089"/>
      <c r="CY128" s="1089"/>
      <c r="CZ128" s="1089"/>
      <c r="DA128" s="1089"/>
      <c r="DB128" s="1089"/>
      <c r="DC128" s="1089"/>
      <c r="DD128" s="1089"/>
      <c r="DE128" s="1089"/>
      <c r="DF128" s="1090"/>
      <c r="DG128" s="1091">
        <v>260578</v>
      </c>
      <c r="DH128" s="1092"/>
      <c r="DI128" s="1092"/>
      <c r="DJ128" s="1092"/>
      <c r="DK128" s="1092"/>
      <c r="DL128" s="1092">
        <v>234916</v>
      </c>
      <c r="DM128" s="1092"/>
      <c r="DN128" s="1092"/>
      <c r="DO128" s="1092"/>
      <c r="DP128" s="1092"/>
      <c r="DQ128" s="1092">
        <v>216615</v>
      </c>
      <c r="DR128" s="1092"/>
      <c r="DS128" s="1092"/>
      <c r="DT128" s="1092"/>
      <c r="DU128" s="1092"/>
      <c r="DV128" s="1093">
        <v>0.4</v>
      </c>
      <c r="DW128" s="1093"/>
      <c r="DX128" s="1093"/>
      <c r="DY128" s="1093"/>
      <c r="DZ128" s="1094"/>
    </row>
    <row r="129" spans="1:131" s="246" customFormat="1" ht="26.25" customHeight="1" x14ac:dyDescent="0.2">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506</v>
      </c>
      <c r="X129" s="1126"/>
      <c r="Y129" s="1126"/>
      <c r="Z129" s="1127"/>
      <c r="AA129" s="1010">
        <v>67989549</v>
      </c>
      <c r="AB129" s="1011"/>
      <c r="AC129" s="1011"/>
      <c r="AD129" s="1011"/>
      <c r="AE129" s="1012"/>
      <c r="AF129" s="1013">
        <v>68300632</v>
      </c>
      <c r="AG129" s="1011"/>
      <c r="AH129" s="1011"/>
      <c r="AI129" s="1011"/>
      <c r="AJ129" s="1012"/>
      <c r="AK129" s="1013">
        <v>68588711</v>
      </c>
      <c r="AL129" s="1011"/>
      <c r="AM129" s="1011"/>
      <c r="AN129" s="1011"/>
      <c r="AO129" s="1012"/>
      <c r="AP129" s="1128"/>
      <c r="AQ129" s="1129"/>
      <c r="AR129" s="1129"/>
      <c r="AS129" s="1129"/>
      <c r="AT129" s="1130"/>
      <c r="AU129" s="284"/>
      <c r="AV129" s="284"/>
      <c r="AW129" s="284"/>
      <c r="AX129" s="1119" t="s">
        <v>507</v>
      </c>
      <c r="AY129" s="1002"/>
      <c r="AZ129" s="1002"/>
      <c r="BA129" s="1002"/>
      <c r="BB129" s="1002"/>
      <c r="BC129" s="1002"/>
      <c r="BD129" s="1002"/>
      <c r="BE129" s="1003"/>
      <c r="BF129" s="1120" t="s">
        <v>446</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508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509</v>
      </c>
      <c r="X130" s="1126"/>
      <c r="Y130" s="1126"/>
      <c r="Z130" s="1127"/>
      <c r="AA130" s="1010">
        <v>9845704</v>
      </c>
      <c r="AB130" s="1011"/>
      <c r="AC130" s="1011"/>
      <c r="AD130" s="1011"/>
      <c r="AE130" s="1012"/>
      <c r="AF130" s="1013">
        <v>10325393</v>
      </c>
      <c r="AG130" s="1011"/>
      <c r="AH130" s="1011"/>
      <c r="AI130" s="1011"/>
      <c r="AJ130" s="1012"/>
      <c r="AK130" s="1013">
        <v>10385106</v>
      </c>
      <c r="AL130" s="1011"/>
      <c r="AM130" s="1011"/>
      <c r="AN130" s="1011"/>
      <c r="AO130" s="1012"/>
      <c r="AP130" s="1128"/>
      <c r="AQ130" s="1129"/>
      <c r="AR130" s="1129"/>
      <c r="AS130" s="1129"/>
      <c r="AT130" s="1130"/>
      <c r="AU130" s="284"/>
      <c r="AV130" s="284"/>
      <c r="AW130" s="284"/>
      <c r="AX130" s="1119" t="s">
        <v>510</v>
      </c>
      <c r="AY130" s="1002"/>
      <c r="AZ130" s="1002"/>
      <c r="BA130" s="1002"/>
      <c r="BB130" s="1002"/>
      <c r="BC130" s="1002"/>
      <c r="BD130" s="1002"/>
      <c r="BE130" s="1003"/>
      <c r="BF130" s="1156">
        <v>3.3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511</v>
      </c>
      <c r="X131" s="1164"/>
      <c r="Y131" s="1164"/>
      <c r="Z131" s="1165"/>
      <c r="AA131" s="1057">
        <v>58143845</v>
      </c>
      <c r="AB131" s="1036"/>
      <c r="AC131" s="1036"/>
      <c r="AD131" s="1036"/>
      <c r="AE131" s="1037"/>
      <c r="AF131" s="1035">
        <v>57975239</v>
      </c>
      <c r="AG131" s="1036"/>
      <c r="AH131" s="1036"/>
      <c r="AI131" s="1036"/>
      <c r="AJ131" s="1037"/>
      <c r="AK131" s="1035">
        <v>58203605</v>
      </c>
      <c r="AL131" s="1036"/>
      <c r="AM131" s="1036"/>
      <c r="AN131" s="1036"/>
      <c r="AO131" s="1037"/>
      <c r="AP131" s="1166"/>
      <c r="AQ131" s="1167"/>
      <c r="AR131" s="1167"/>
      <c r="AS131" s="1167"/>
      <c r="AT131" s="1168"/>
      <c r="AU131" s="284"/>
      <c r="AV131" s="284"/>
      <c r="AW131" s="284"/>
      <c r="AX131" s="1138" t="s">
        <v>512</v>
      </c>
      <c r="AY131" s="1089"/>
      <c r="AZ131" s="1089"/>
      <c r="BA131" s="1089"/>
      <c r="BB131" s="1089"/>
      <c r="BC131" s="1089"/>
      <c r="BD131" s="1089"/>
      <c r="BE131" s="1090"/>
      <c r="BF131" s="1139">
        <v>27.9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513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514</v>
      </c>
      <c r="W132" s="1149"/>
      <c r="X132" s="1149"/>
      <c r="Y132" s="1149"/>
      <c r="Z132" s="1150"/>
      <c r="AA132" s="1151">
        <v>3.4136906489999999</v>
      </c>
      <c r="AB132" s="1152"/>
      <c r="AC132" s="1152"/>
      <c r="AD132" s="1152"/>
      <c r="AE132" s="1153"/>
      <c r="AF132" s="1154">
        <v>3.4681702649999999</v>
      </c>
      <c r="AG132" s="1152"/>
      <c r="AH132" s="1152"/>
      <c r="AI132" s="1152"/>
      <c r="AJ132" s="1153"/>
      <c r="AK132" s="1154">
        <v>3.3125542650000002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515</v>
      </c>
      <c r="W133" s="1132"/>
      <c r="X133" s="1132"/>
      <c r="Y133" s="1132"/>
      <c r="Z133" s="1133"/>
      <c r="AA133" s="1134">
        <v>3.6</v>
      </c>
      <c r="AB133" s="1135"/>
      <c r="AC133" s="1135"/>
      <c r="AD133" s="1135"/>
      <c r="AE133" s="1136"/>
      <c r="AF133" s="1134">
        <v>3.6</v>
      </c>
      <c r="AG133" s="1135"/>
      <c r="AH133" s="1135"/>
      <c r="AI133" s="1135"/>
      <c r="AJ133" s="1136"/>
      <c r="AK133" s="1134">
        <v>3.3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9F8QxsbBEeCxwZzbsDFabsQFv5wufr+pDq9Nz13TIItsqDen2IXU+sQKWAorH2CsBwutfI8PJTrb6aa/KUMt/Q==" saltValue="okHcmZUYCgoxpZi1Om/C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DcjzOgEKee9iakYmx8JFjLqh+BD2Wu1i7gw22c6VVzYl4GAr0SBRXxk4BYmMkIf8Vp3rFNydRHeO/awUgXq5AQ==" saltValue="SuJf4kNXhwbzhTNRlFeFR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jkA1ZY6FAsW9api+hXZXVYfBmUJ8v6SMdqYOYHeMSwTWw0n17U1/tBu6Oxs0pn0rMh3xkas0JToX/iEMIH+gA==" saltValue="/wy1ig6OEiwnmMAzOsscI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election activeCell="AK36" sqref="AK36:AN36"/>
    </sheetView>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519</v>
      </c>
      <c r="AP7" s="303"/>
      <c r="AQ7" s="304" t="s">
        <v>520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521</v>
      </c>
      <c r="AQ8" s="310" t="s">
        <v>522</v>
      </c>
      <c r="AR8" s="311" t="s">
        <v>523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524</v>
      </c>
      <c r="AL9" s="1175"/>
      <c r="AM9" s="1175"/>
      <c r="AN9" s="1176"/>
      <c r="AO9" s="312">
        <v>15050685</v>
      </c>
      <c r="AP9" s="312">
        <v>49167</v>
      </c>
      <c r="AQ9" s="313">
        <v>57923</v>
      </c>
      <c r="AR9" s="314">
        <v>-15.1</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525</v>
      </c>
      <c r="AL10" s="1175"/>
      <c r="AM10" s="1175"/>
      <c r="AN10" s="1176"/>
      <c r="AO10" s="315">
        <v>1811377</v>
      </c>
      <c r="AP10" s="315">
        <v>5917</v>
      </c>
      <c r="AQ10" s="316">
        <v>2689</v>
      </c>
      <c r="AR10" s="317">
        <v>120</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526</v>
      </c>
      <c r="AL11" s="1175"/>
      <c r="AM11" s="1175"/>
      <c r="AN11" s="1176"/>
      <c r="AO11" s="315">
        <v>2339872</v>
      </c>
      <c r="AP11" s="315">
        <v>7644</v>
      </c>
      <c r="AQ11" s="316">
        <v>1561</v>
      </c>
      <c r="AR11" s="317">
        <v>389.7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527</v>
      </c>
      <c r="AL12" s="1175"/>
      <c r="AM12" s="1175"/>
      <c r="AN12" s="1176"/>
      <c r="AO12" s="315">
        <v>11041</v>
      </c>
      <c r="AP12" s="315">
        <v>36</v>
      </c>
      <c r="AQ12" s="316">
        <v>539</v>
      </c>
      <c r="AR12" s="317">
        <v>-93.3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528</v>
      </c>
      <c r="AL13" s="1175"/>
      <c r="AM13" s="1175"/>
      <c r="AN13" s="1176"/>
      <c r="AO13" s="315">
        <v>1985</v>
      </c>
      <c r="AP13" s="315">
        <v>6</v>
      </c>
      <c r="AQ13" s="316">
        <v>13</v>
      </c>
      <c r="AR13" s="317">
        <v>-53.8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529</v>
      </c>
      <c r="AL14" s="1175"/>
      <c r="AM14" s="1175"/>
      <c r="AN14" s="1176"/>
      <c r="AO14" s="315">
        <v>714640</v>
      </c>
      <c r="AP14" s="315">
        <v>2335</v>
      </c>
      <c r="AQ14" s="316">
        <v>1886</v>
      </c>
      <c r="AR14" s="317">
        <v>23.8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530</v>
      </c>
      <c r="AL15" s="1175"/>
      <c r="AM15" s="1175"/>
      <c r="AN15" s="1176"/>
      <c r="AO15" s="315">
        <v>347037</v>
      </c>
      <c r="AP15" s="315">
        <v>1134</v>
      </c>
      <c r="AQ15" s="316">
        <v>1251</v>
      </c>
      <c r="AR15" s="317">
        <v>-9.4</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531</v>
      </c>
      <c r="AL16" s="1178"/>
      <c r="AM16" s="1178"/>
      <c r="AN16" s="1179"/>
      <c r="AO16" s="315">
        <v>-1477394</v>
      </c>
      <c r="AP16" s="315">
        <v>-4826</v>
      </c>
      <c r="AQ16" s="316">
        <v>-4255</v>
      </c>
      <c r="AR16" s="317">
        <v>13.4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18799243</v>
      </c>
      <c r="AP17" s="315">
        <v>61413</v>
      </c>
      <c r="AQ17" s="316">
        <v>61607</v>
      </c>
      <c r="AR17" s="317">
        <v>-0.3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536</v>
      </c>
      <c r="AL21" s="1170"/>
      <c r="AM21" s="1170"/>
      <c r="AN21" s="1171"/>
      <c r="AO21" s="327">
        <v>5.42</v>
      </c>
      <c r="AP21" s="328">
        <v>6.25</v>
      </c>
      <c r="AQ21" s="329">
        <v>-0.83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537</v>
      </c>
      <c r="AL22" s="1170"/>
      <c r="AM22" s="1170"/>
      <c r="AN22" s="1171"/>
      <c r="AO22" s="332">
        <v>99.5</v>
      </c>
      <c r="AP22" s="333">
        <v>100</v>
      </c>
      <c r="AQ22" s="334">
        <v>-0.5</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519</v>
      </c>
      <c r="AP30" s="303"/>
      <c r="AQ30" s="304" t="s">
        <v>520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521</v>
      </c>
      <c r="AQ31" s="310" t="s">
        <v>522</v>
      </c>
      <c r="AR31" s="311" t="s">
        <v>523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541</v>
      </c>
      <c r="AL32" s="1186"/>
      <c r="AM32" s="1186"/>
      <c r="AN32" s="1187"/>
      <c r="AO32" s="342">
        <v>12846235</v>
      </c>
      <c r="AP32" s="342">
        <v>41966</v>
      </c>
      <c r="AQ32" s="343">
        <v>37305</v>
      </c>
      <c r="AR32" s="344">
        <v>12.5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542</v>
      </c>
      <c r="AL33" s="1186"/>
      <c r="AM33" s="1186"/>
      <c r="AN33" s="1187"/>
      <c r="AO33" s="342" t="s">
        <v>543</v>
      </c>
      <c r="AP33" s="342" t="s">
        <v>543</v>
      </c>
      <c r="AQ33" s="343">
        <v>4</v>
      </c>
      <c r="AR33" s="344" t="s">
        <v>543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544</v>
      </c>
      <c r="AL34" s="1186"/>
      <c r="AM34" s="1186"/>
      <c r="AN34" s="1187"/>
      <c r="AO34" s="342">
        <v>66667</v>
      </c>
      <c r="AP34" s="342">
        <v>218</v>
      </c>
      <c r="AQ34" s="343">
        <v>89</v>
      </c>
      <c r="AR34" s="344">
        <v>144.9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545</v>
      </c>
      <c r="AL35" s="1186"/>
      <c r="AM35" s="1186"/>
      <c r="AN35" s="1187"/>
      <c r="AO35" s="342">
        <v>1676297</v>
      </c>
      <c r="AP35" s="342">
        <v>5476</v>
      </c>
      <c r="AQ35" s="343">
        <v>9317</v>
      </c>
      <c r="AR35" s="344">
        <v>-41.2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546</v>
      </c>
      <c r="AL36" s="1186"/>
      <c r="AM36" s="1186"/>
      <c r="AN36" s="1187"/>
      <c r="AO36" s="342">
        <v>400418</v>
      </c>
      <c r="AP36" s="342">
        <v>1308</v>
      </c>
      <c r="AQ36" s="343">
        <v>337</v>
      </c>
      <c r="AR36" s="344">
        <v>288.10000000000002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547</v>
      </c>
      <c r="AL37" s="1186"/>
      <c r="AM37" s="1186"/>
      <c r="AN37" s="1187"/>
      <c r="AO37" s="342">
        <v>57018</v>
      </c>
      <c r="AP37" s="342">
        <v>186</v>
      </c>
      <c r="AQ37" s="343">
        <v>969</v>
      </c>
      <c r="AR37" s="344">
        <v>-80.8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548</v>
      </c>
      <c r="AL38" s="1189"/>
      <c r="AM38" s="1189"/>
      <c r="AN38" s="1190"/>
      <c r="AO38" s="345" t="s">
        <v>543</v>
      </c>
      <c r="AP38" s="345" t="s">
        <v>543</v>
      </c>
      <c r="AQ38" s="346">
        <v>1</v>
      </c>
      <c r="AR38" s="334" t="s">
        <v>543</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549</v>
      </c>
      <c r="AL39" s="1189"/>
      <c r="AM39" s="1189"/>
      <c r="AN39" s="1190"/>
      <c r="AO39" s="342">
        <v>-2733503</v>
      </c>
      <c r="AP39" s="342">
        <v>-8930</v>
      </c>
      <c r="AQ39" s="343">
        <v>-8362</v>
      </c>
      <c r="AR39" s="344">
        <v>6.8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550</v>
      </c>
      <c r="AL40" s="1186"/>
      <c r="AM40" s="1186"/>
      <c r="AN40" s="1187"/>
      <c r="AO40" s="342">
        <v>-10385106</v>
      </c>
      <c r="AP40" s="342">
        <v>-33926</v>
      </c>
      <c r="AQ40" s="343">
        <v>-29125</v>
      </c>
      <c r="AR40" s="344">
        <v>16.5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1928026</v>
      </c>
      <c r="AP41" s="342">
        <v>6298</v>
      </c>
      <c r="AQ41" s="343">
        <v>10534</v>
      </c>
      <c r="AR41" s="344">
        <v>-40.200000000000003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519</v>
      </c>
      <c r="AN49" s="1182" t="s">
        <v>554</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555</v>
      </c>
      <c r="AO50" s="359" t="s">
        <v>556</v>
      </c>
      <c r="AP50" s="360" t="s">
        <v>557</v>
      </c>
      <c r="AQ50" s="361" t="s">
        <v>558</v>
      </c>
      <c r="AR50" s="362" t="s">
        <v>559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27454983</v>
      </c>
      <c r="AN51" s="364">
        <v>89671</v>
      </c>
      <c r="AO51" s="365">
        <v>36</v>
      </c>
      <c r="AP51" s="366">
        <v>51613</v>
      </c>
      <c r="AQ51" s="367">
        <v>8.3000000000000007</v>
      </c>
      <c r="AR51" s="368">
        <v>27.7</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12456151</v>
      </c>
      <c r="AN52" s="372">
        <v>40683</v>
      </c>
      <c r="AO52" s="373">
        <v>63</v>
      </c>
      <c r="AP52" s="374">
        <v>25872</v>
      </c>
      <c r="AQ52" s="375">
        <v>10.8</v>
      </c>
      <c r="AR52" s="376">
        <v>52.2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31593111</v>
      </c>
      <c r="AN53" s="364">
        <v>103010</v>
      </c>
      <c r="AO53" s="365">
        <v>14.9</v>
      </c>
      <c r="AP53" s="366">
        <v>50880</v>
      </c>
      <c r="AQ53" s="367">
        <v>-1.4</v>
      </c>
      <c r="AR53" s="368">
        <v>16.3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15175272</v>
      </c>
      <c r="AN54" s="372">
        <v>49479</v>
      </c>
      <c r="AO54" s="373">
        <v>21.6</v>
      </c>
      <c r="AP54" s="374">
        <v>27819</v>
      </c>
      <c r="AQ54" s="375">
        <v>7.5</v>
      </c>
      <c r="AR54" s="376">
        <v>14.1</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13049457</v>
      </c>
      <c r="AN55" s="364">
        <v>42534</v>
      </c>
      <c r="AO55" s="365">
        <v>-58.7</v>
      </c>
      <c r="AP55" s="366">
        <v>46395</v>
      </c>
      <c r="AQ55" s="367">
        <v>-8.8000000000000007</v>
      </c>
      <c r="AR55" s="368">
        <v>-49.9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5250252</v>
      </c>
      <c r="AN56" s="372">
        <v>17113</v>
      </c>
      <c r="AO56" s="373">
        <v>-65.400000000000006</v>
      </c>
      <c r="AP56" s="374">
        <v>26304</v>
      </c>
      <c r="AQ56" s="375">
        <v>-5.4</v>
      </c>
      <c r="AR56" s="376">
        <v>-60</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16657621</v>
      </c>
      <c r="AN57" s="364">
        <v>54355</v>
      </c>
      <c r="AO57" s="365">
        <v>27.8</v>
      </c>
      <c r="AP57" s="366">
        <v>48088</v>
      </c>
      <c r="AQ57" s="367">
        <v>3.6</v>
      </c>
      <c r="AR57" s="368">
        <v>24.2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7135722</v>
      </c>
      <c r="AN58" s="372">
        <v>23284</v>
      </c>
      <c r="AO58" s="373">
        <v>36.1</v>
      </c>
      <c r="AP58" s="374">
        <v>25183</v>
      </c>
      <c r="AQ58" s="375">
        <v>-4.3</v>
      </c>
      <c r="AR58" s="376">
        <v>40.4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12158550</v>
      </c>
      <c r="AN59" s="364">
        <v>39719</v>
      </c>
      <c r="AO59" s="365">
        <v>-26.9</v>
      </c>
      <c r="AP59" s="366">
        <v>46457</v>
      </c>
      <c r="AQ59" s="367">
        <v>-3.4</v>
      </c>
      <c r="AR59" s="368">
        <v>-23.5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6146388</v>
      </c>
      <c r="AN60" s="372">
        <v>20079</v>
      </c>
      <c r="AO60" s="373">
        <v>-13.8</v>
      </c>
      <c r="AP60" s="374">
        <v>24020</v>
      </c>
      <c r="AQ60" s="375">
        <v>-4.5999999999999996</v>
      </c>
      <c r="AR60" s="376">
        <v>-9.1999999999999993</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20182744</v>
      </c>
      <c r="AN61" s="379">
        <v>65858</v>
      </c>
      <c r="AO61" s="380">
        <v>-1.4</v>
      </c>
      <c r="AP61" s="381">
        <v>48687</v>
      </c>
      <c r="AQ61" s="382">
        <v>-0.3</v>
      </c>
      <c r="AR61" s="368">
        <v>-1.1000000000000001</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9232757</v>
      </c>
      <c r="AN62" s="372">
        <v>30128</v>
      </c>
      <c r="AO62" s="373">
        <v>8.3000000000000007</v>
      </c>
      <c r="AP62" s="374">
        <v>25840</v>
      </c>
      <c r="AQ62" s="375">
        <v>0.8</v>
      </c>
      <c r="AR62" s="376">
        <v>7.5</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IkpX9VV+yhpOjtAijUyyRDuT6vxLTzSrliGu05AHQ0j88sUqBsIOE5uZNK6GqfnOmEVEb93D0VnabH7iafGF1A==" saltValue="tYuG2SvhGiBsUBb6hb06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KHbpceqFLEwI/1E/r+zh+jIjSnLah2VT/O4HCmYrtCrmCOLZ3ybIOcNuzfU9ZPpRpLteRQ/QfvnUF4pEv6FOA==" saltValue="Od/3nXvUG4c4mzMTO0dA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48L3vq/L/3ki8XTCx2Ndaxl88jv5lC9HcLyf/0U9aAuSBQzmChGASczmEd1TKhSIlgZTj87TJUiI9fIHPoROg==" saltValue="U3ht2DlRmBaE56nzK6kC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H44" sqref="H44"/>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94" t="s">
        <v>3</v>
      </c>
      <c r="D47" s="1194"/>
      <c r="E47" s="1195"/>
      <c r="F47" s="11">
        <v>10.84</v>
      </c>
      <c r="G47" s="12">
        <v>11.09</v>
      </c>
      <c r="H47" s="12">
        <v>11.13</v>
      </c>
      <c r="I47" s="12">
        <v>11.12</v>
      </c>
      <c r="J47" s="13">
        <v>11.11</v>
      </c>
    </row>
    <row r="48" spans="2:10" ht="57.75" customHeight="1" x14ac:dyDescent="0.2">
      <c r="B48" s="14"/>
      <c r="C48" s="1196" t="s">
        <v>4</v>
      </c>
      <c r="D48" s="1196"/>
      <c r="E48" s="1197"/>
      <c r="F48" s="15">
        <v>1.57</v>
      </c>
      <c r="G48" s="16">
        <v>1.69</v>
      </c>
      <c r="H48" s="16">
        <v>1.48</v>
      </c>
      <c r="I48" s="16">
        <v>1.52</v>
      </c>
      <c r="J48" s="17">
        <v>1.46</v>
      </c>
    </row>
    <row r="49" spans="2:10" ht="57.75" customHeight="1" thickBot="1" x14ac:dyDescent="0.25">
      <c r="B49" s="18"/>
      <c r="C49" s="1198" t="s">
        <v>5</v>
      </c>
      <c r="D49" s="1198"/>
      <c r="E49" s="1199"/>
      <c r="F49" s="19" t="s">
        <v>575</v>
      </c>
      <c r="G49" s="20">
        <v>0.18</v>
      </c>
      <c r="H49" s="20">
        <v>0.79</v>
      </c>
      <c r="I49" s="20">
        <v>0.08</v>
      </c>
      <c r="J49" s="21" t="s">
        <v>576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dj7qvQmW8n3iH2JeBAGYEc9eFpW6HBMswmXlTXENgDG4/zX7K8ij2egqd57TQ2CnlaJSfQ4jZYXH82ew6XUA==" saltValue="R2YuoDRhMMjtUvvRIo/z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C19239</cp:lastModifiedBy>
  <cp:lastPrinted>2020-03-08T23:36:12Z</cp:lastPrinted>
  <dcterms:created xsi:type="dcterms:W3CDTF">2020-02-10T05:48:52Z</dcterms:created>
  <dcterms:modified xsi:type="dcterms:W3CDTF">2020-09-01T10:46:14Z</dcterms:modified>
  <cp:category/>
</cp:coreProperties>
</file>