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市町村支援課\財政係\31年度\M4 財政診断\M409 財政状況資料集\00平成29年度決算分（２回目）\02 【作業開始依頼】財政状況資料集の作成について\03市町村→県\"/>
    </mc:Choice>
  </mc:AlternateContent>
  <bookViews>
    <workbookView xWindow="0" yWindow="0" windowWidth="20490" windowHeight="7755"/>
  </bookViews>
  <sheets>
    <sheet name="総括表" sheetId="24" r:id="rId1"/>
    <sheet name="普通会計の状況" sheetId="25" r:id="rId2"/>
    <sheet name="各会計、関係団体の財政状況及び健全化判断比率" sheetId="26" r:id="rId3"/>
    <sheet name="財政比較分析表" sheetId="27" r:id="rId4"/>
    <sheet name="経常経費分析表（経常収支比率の分析）" sheetId="28" r:id="rId5"/>
    <sheet name="経常経費分析表（人件費・公債費・普通建設事業費の分析）" sheetId="29" r:id="rId6"/>
    <sheet name="性質別歳出決算分析表（住民一人当たりのコスト）" sheetId="30" r:id="rId7"/>
    <sheet name="目的別歳出決算分析表（住民一人当たりのコスト）" sheetId="31" r:id="rId8"/>
    <sheet name="実質収支比率等に係る経年分析" sheetId="32" r:id="rId9"/>
    <sheet name="連結実質赤字比率に係る赤字・黒字の構成分析" sheetId="33" r:id="rId10"/>
    <sheet name="実質公債費比率（分子）の構造" sheetId="34" r:id="rId11"/>
    <sheet name="将来負担比率（分子）の構造" sheetId="35" r:id="rId12"/>
    <sheet name="基金残高に係る経年分析 " sheetId="36"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externalReferences>
    <externalReference r:id="rId18"/>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24" l="1"/>
  <c r="CQ43" i="24"/>
  <c r="CO43" i="24" s="1"/>
  <c r="BY43" i="24"/>
  <c r="BE43" i="24"/>
  <c r="AM43" i="24"/>
  <c r="U43" i="24"/>
  <c r="E43" i="24"/>
  <c r="C43" i="24" s="1"/>
  <c r="DG42" i="24"/>
  <c r="CQ42" i="24"/>
  <c r="CO42" i="24" s="1"/>
  <c r="BY42" i="24"/>
  <c r="BE42" i="24"/>
  <c r="AM42" i="24"/>
  <c r="U42" i="24"/>
  <c r="E42" i="24"/>
  <c r="C42" i="24"/>
  <c r="DG41" i="24"/>
  <c r="CQ41" i="24"/>
  <c r="CO41" i="24" s="1"/>
  <c r="BY41" i="24"/>
  <c r="BE41" i="24"/>
  <c r="AM41" i="24"/>
  <c r="U41" i="24"/>
  <c r="E41" i="24"/>
  <c r="C41" i="24"/>
  <c r="DG40" i="24"/>
  <c r="CQ40" i="24"/>
  <c r="CO40" i="24" s="1"/>
  <c r="BY40" i="24"/>
  <c r="BE40" i="24"/>
  <c r="AM40" i="24"/>
  <c r="U40" i="24"/>
  <c r="E40" i="24"/>
  <c r="C40" i="24"/>
  <c r="DG39" i="24"/>
  <c r="CQ39" i="24"/>
  <c r="CO39" i="24" s="1"/>
  <c r="BY39" i="24"/>
  <c r="BE39" i="24"/>
  <c r="AM39" i="24"/>
  <c r="U39" i="24"/>
  <c r="E39" i="24"/>
  <c r="C39" i="24"/>
  <c r="DG38" i="24"/>
  <c r="CQ38" i="24"/>
  <c r="CO38" i="24" s="1"/>
  <c r="BY38" i="24"/>
  <c r="BE38" i="24"/>
  <c r="AM38" i="24"/>
  <c r="U38" i="24"/>
  <c r="E38" i="24"/>
  <c r="C38" i="24"/>
  <c r="DG37" i="24"/>
  <c r="CQ37" i="24"/>
  <c r="CO37" i="24" s="1"/>
  <c r="BY37" i="24"/>
  <c r="BE37" i="24"/>
  <c r="AM37" i="24"/>
  <c r="U37" i="24"/>
  <c r="E37" i="24"/>
  <c r="C37" i="24"/>
  <c r="DG36" i="24"/>
  <c r="CQ36" i="24"/>
  <c r="CO36" i="24" s="1"/>
  <c r="BY36" i="24"/>
  <c r="BE36" i="24"/>
  <c r="AM36" i="24"/>
  <c r="U36" i="24"/>
  <c r="E36" i="24"/>
  <c r="C36" i="24"/>
  <c r="DG35" i="24"/>
  <c r="CQ35" i="24"/>
  <c r="CO35" i="24" s="1"/>
  <c r="BY35" i="24"/>
  <c r="BE35" i="24"/>
  <c r="AM35" i="24"/>
  <c r="W35" i="24"/>
  <c r="E35" i="24"/>
  <c r="C35" i="24" s="1"/>
  <c r="DG34" i="24"/>
  <c r="CQ34" i="24"/>
  <c r="BY34" i="24"/>
  <c r="BG34" i="24"/>
  <c r="AO34" i="24"/>
  <c r="W34" i="24"/>
  <c r="E34" i="24"/>
  <c r="C34" i="24"/>
  <c r="U34" i="24" l="1"/>
  <c r="BE34" i="24" l="1"/>
  <c r="U35" i="24"/>
  <c r="BW34" i="24" s="1"/>
  <c r="AM34" i="24"/>
  <c r="BW35" i="24" l="1"/>
  <c r="BW36" i="24" s="1"/>
  <c r="BW37" i="24" s="1"/>
  <c r="BW38" i="24" s="1"/>
  <c r="BW39" i="24" s="1"/>
  <c r="BW40" i="24" s="1"/>
  <c r="BW41" i="24" s="1"/>
  <c r="BW42" i="24" s="1"/>
  <c r="BW43" i="24" s="1"/>
  <c r="CO34" i="24"/>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<sst xmlns="http://schemas.openxmlformats.org/spreadsheetml/2006/main" count="1159" uniqueCount="589">
  <si>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</si>
  <si>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</si>
  <si>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</si>
  <si>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</si>
  <si>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</si>
  <si>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</si>
  <si>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</si>
  <si>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</si>
  <si>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t>
  </si>
  <si>
    <t>減債基金積立不足算定額</t>
    <phoneticPr fontId="5"/>
  </si>
  <si>
    <t>公営企業債の元利償還金に対する繰入金</t>
  </si>
  <si>
    <t>組合等が起こした地方債の元利償還金に対する負担金等</t>
  </si>
  <si>
    <t>債務負担行為に基づく支出額</t>
  </si>
  <si>
    <t>※平成30年度中に市町村合併した団体で、合併前の団体ごとの決算に基づく実質公債費比率を算出していない団体については、グラフを表記しない。</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</si>
  <si>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</si>
  <si>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</si>
  <si>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</si>
  <si>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</si>
  <si>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</si>
  <si>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</si>
  <si>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</si>
  <si>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</si>
  <si>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</si>
  <si>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</si>
  <si>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</si>
  <si>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</si>
  <si>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</si>
  <si>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</si>
  <si>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</si>
  <si>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</si>
  <si>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</si>
  <si>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</si>
  <si>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</si>
  <si>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</si>
  <si>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</si>
  <si>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</si>
  <si>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</si>
  <si>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</si>
  <si>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</si>
  <si>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</si>
  <si>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</si>
  <si>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</si>
  <si>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</si>
  <si>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</si>
  <si>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</si>
  <si>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</si>
  <si>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</si>
  <si>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</si>
  <si>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</si>
  <si>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</si>
  <si>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</si>
  <si>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</si>
  <si>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</si>
  <si>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</si>
  <si>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</si>
  <si>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</si>
  <si>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</si>
  <si>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</si>
  <si>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</si>
  <si>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</si>
  <si>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</si>
  <si>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福岡県</t>
    <phoneticPr fontId="5"/>
  </si>
  <si>
    <t>Ⅱ－１</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</si>
  <si>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</si>
  <si>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</si>
  <si>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</si>
  <si>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</si>
  <si>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</si>
  <si>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</si>
  <si>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経常収支比率</t>
    <rPh sb="0" eb="2">
      <t>ケイジョウ</t>
    </rPh>
    <rPh sb="2" eb="4">
      <t>シュウシ</t>
    </rPh>
    <rPh sb="4" eb="6">
      <t>ヒリツ</t>
    </rPh>
    <phoneticPr fontId="5"/>
  </si>
  <si>
    <t>市町村名</t>
    <rPh sb="0" eb="3">
      <t>シチョウソン</t>
    </rPh>
    <rPh sb="3" eb="4">
      <t>メイ</t>
    </rPh>
    <phoneticPr fontId="5"/>
  </si>
  <si>
    <t>地方交付税種地</t>
    <rPh sb="0" eb="2">
      <t>チホウ</t>
    </rPh>
    <rPh sb="2" eb="5">
      <t>コウフゼイ</t>
    </rPh>
    <rPh sb="5" eb="6">
      <t>シュ</t>
    </rPh>
    <rPh sb="6" eb="7">
      <t>チ</t>
    </rPh>
    <phoneticPr fontId="5"/>
  </si>
  <si>
    <t>財源超過</t>
    <rPh sb="0" eb="2">
      <t>ザイゲン</t>
    </rPh>
    <rPh sb="2" eb="4">
      <t>チョウカ</t>
    </rPh>
    <phoneticPr fontId="5"/>
  </si>
  <si>
    <t>首都</t>
    <rPh sb="0" eb="2">
      <t>シュト</t>
    </rPh>
    <phoneticPr fontId="5"/>
  </si>
  <si>
    <t>標準財政規模</t>
    <rPh sb="0" eb="2">
      <t>ヒョウジュン</t>
    </rPh>
    <rPh sb="2" eb="4">
      <t>ザイセイ</t>
    </rPh>
    <rPh sb="4" eb="6">
      <t>キボ</t>
    </rPh>
    <phoneticPr fontId="5"/>
  </si>
  <si>
    <t>近畿</t>
    <rPh sb="0" eb="2">
      <t>キンキ</t>
    </rPh>
    <phoneticPr fontId="5"/>
  </si>
  <si>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</si>
  <si>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</si>
  <si>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</si>
  <si>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</si>
  <si>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</si>
  <si>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</si>
  <si>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</si>
  <si>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</si>
  <si>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</si>
  <si>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山振</t>
    <rPh sb="0" eb="1">
      <t>ヤマ</t>
    </rPh>
    <rPh sb="1" eb="2">
      <t>フ</t>
    </rPh>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</si>
  <si>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</si>
  <si>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</si>
  <si>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</si>
  <si>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</si>
  <si>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</si>
  <si>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　連結実質赤字比率</t>
    <rPh sb="1" eb="3">
      <t>レンケツ</t>
    </rPh>
    <rPh sb="3" eb="5">
      <t>ジッシツ</t>
    </rPh>
    <rPh sb="5" eb="7">
      <t>アカジ</t>
    </rPh>
    <rPh sb="7" eb="9">
      <t>ヒリツ</t>
    </rPh>
    <phoneticPr fontId="5"/>
  </si>
  <si>
    <t>-</t>
    <phoneticPr fontId="5"/>
  </si>
  <si>
    <t>第1次</t>
    <rPh sb="0" eb="1">
      <t>ダイ</t>
    </rPh>
    <rPh sb="2" eb="3">
      <t>ジ</t>
    </rPh>
    <phoneticPr fontId="5"/>
  </si>
  <si>
    <t>指数表選定</t>
    <rPh sb="0" eb="2">
      <t>シスウ</t>
    </rPh>
    <rPh sb="2" eb="3">
      <t>ヒョウ</t>
    </rPh>
    <rPh sb="3" eb="5">
      <t>センテイ</t>
    </rPh>
    <phoneticPr fontId="5"/>
  </si>
  <si>
    <t>　実質公債費比率</t>
    <rPh sb="1" eb="3">
      <t>ジッシツ</t>
    </rPh>
    <rPh sb="3" eb="6">
      <t>コウサイヒ</t>
    </rPh>
    <rPh sb="6" eb="8">
      <t>ヒリツ</t>
    </rPh>
    <phoneticPr fontId="5"/>
  </si>
  <si>
    <t>　将来負担比率</t>
    <rPh sb="1" eb="3">
      <t>ショウライ</t>
    </rPh>
    <rPh sb="3" eb="5">
      <t>フタン</t>
    </rPh>
    <rPh sb="5" eb="7">
      <t>ヒリツ</t>
    </rPh>
    <phoneticPr fontId="5"/>
  </si>
  <si>
    <t>第2次</t>
    <rPh sb="0" eb="1">
      <t>ダイ</t>
    </rPh>
    <rPh sb="2" eb="3">
      <t>ジ</t>
    </rPh>
    <phoneticPr fontId="5"/>
  </si>
  <si>
    <t>増減率  (％)</t>
    <rPh sb="0" eb="2">
      <t>ゾウゲン</t>
    </rPh>
    <rPh sb="2" eb="3">
      <t>リツ</t>
    </rPh>
    <phoneticPr fontId="5"/>
  </si>
  <si>
    <t>第3次</t>
    <rPh sb="0" eb="1">
      <t>ダイ</t>
    </rPh>
    <rPh sb="2" eb="3">
      <t>ジ</t>
    </rPh>
    <phoneticPr fontId="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</si>
  <si>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</si>
  <si>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</si>
  <si>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</si>
  <si>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</si>
  <si>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</si>
  <si>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</si>
  <si>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</si>
  <si>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</si>
  <si>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</si>
  <si>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</si>
  <si>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</si>
  <si>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</si>
  <si>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</si>
  <si>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</si>
  <si>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</si>
  <si>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</si>
  <si>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</si>
  <si>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</si>
  <si>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</si>
  <si>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</si>
  <si>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</si>
  <si>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</si>
  <si>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</si>
  <si>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</si>
  <si>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</si>
  <si>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</si>
  <si>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</si>
  <si>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</si>
  <si>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</si>
  <si>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</si>
  <si>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</si>
  <si>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</si>
  <si>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</si>
  <si>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</si>
  <si>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</si>
  <si>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</si>
  <si>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rPh sb="0" eb="2">
      <t>コウバン</t>
    </rPh>
    <phoneticPr fontId="5"/>
  </si>
  <si>
    <t>会計名</t>
    <rPh sb="0" eb="2">
      <t>カイケイ</t>
    </rPh>
    <rPh sb="2" eb="3">
      <t>メイ</t>
    </rPh>
    <phoneticPr fontId="5"/>
  </si>
  <si>
    <t>団体名</t>
    <rPh sb="0" eb="2">
      <t>ダンタイ</t>
    </rPh>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</si>
  <si>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</si>
  <si>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</si>
  <si>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</si>
  <si>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</si>
  <si>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</si>
  <si>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</si>
  <si>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</si>
  <si>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</si>
  <si>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</si>
  <si>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</si>
  <si>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</si>
  <si>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</si>
  <si>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</si>
  <si>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</si>
  <si>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</si>
  <si>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</si>
  <si>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</si>
  <si>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</si>
  <si>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</si>
  <si>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</si>
  <si>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</si>
  <si>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</si>
  <si>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利子割交付金</t>
  </si>
  <si>
    <t>総務費</t>
  </si>
  <si>
    <t>配当割交付金</t>
    <rPh sb="0" eb="2">
      <t>ハイトウ</t>
    </rPh>
    <rPh sb="2" eb="3">
      <t>ワリ</t>
    </rPh>
    <rPh sb="3" eb="6">
      <t>コウフキン</t>
    </rPh>
    <phoneticPr fontId="19"/>
  </si>
  <si>
    <t>民生費</t>
  </si>
  <si>
    <t>株式等譲渡所得割交付金</t>
    <rPh sb="0" eb="2">
      <t>カブシキ</t>
    </rPh>
    <rPh sb="2" eb="3">
      <t>トウ</t>
    </rPh>
    <rPh sb="3" eb="5">
      <t>ジョウト</t>
    </rPh>
    <rPh sb="5" eb="7">
      <t>ショトク</t>
    </rPh>
    <rPh sb="7" eb="8">
      <t>ワリ</t>
    </rPh>
    <rPh sb="8" eb="11">
      <t>コウフキン</t>
    </rPh>
    <phoneticPr fontId="19"/>
  </si>
  <si>
    <t>衛生費</t>
  </si>
  <si>
    <t>分離課税所得割交付金</t>
    <phoneticPr fontId="20"/>
  </si>
  <si>
    <t>　　　法人均等割</t>
    <phoneticPr fontId="5"/>
  </si>
  <si>
    <t>労働費</t>
  </si>
  <si>
    <t>農林水産業費</t>
  </si>
  <si>
    <t>地方消費税交付金</t>
  </si>
  <si>
    <t>商工費</t>
  </si>
  <si>
    <t>ゴルフ場利用税交付金</t>
  </si>
  <si>
    <t>土木費</t>
  </si>
  <si>
    <t>特別地方消費税交付金</t>
  </si>
  <si>
    <t>消防費</t>
  </si>
  <si>
    <t>自動車取得税交付金</t>
  </si>
  <si>
    <t>教育費</t>
  </si>
  <si>
    <t>軽油引取税交付金</t>
  </si>
  <si>
    <t>災害復旧費</t>
  </si>
  <si>
    <t>公債費</t>
  </si>
  <si>
    <t>地方交付税</t>
  </si>
  <si>
    <t>諸支出金</t>
    <rPh sb="3" eb="4">
      <t>キン</t>
    </rPh>
    <phoneticPr fontId="20"/>
  </si>
  <si>
    <t>目的税</t>
  </si>
  <si>
    <t>歳出合計</t>
  </si>
  <si>
    <t>性質別歳出の状況（単位 千円・％）</t>
    <rPh sb="0" eb="2">
      <t>セイシツ</t>
    </rPh>
    <phoneticPr fontId="5"/>
  </si>
  <si>
    <t>決算額</t>
  </si>
  <si>
    <t>経常経費充当一般財源等</t>
  </si>
  <si>
    <t>経常収支比率</t>
    <rPh sb="0" eb="2">
      <t>ケイジョウ</t>
    </rPh>
    <rPh sb="2" eb="4">
      <t>シュウシ</t>
    </rPh>
    <rPh sb="4" eb="6">
      <t>ヒリツ</t>
    </rPh>
    <phoneticPr fontId="15"/>
  </si>
  <si>
    <t>分担金・負担金</t>
  </si>
  <si>
    <t>義務的経費計</t>
    <rPh sb="0" eb="3">
      <t>ギムテキ</t>
    </rPh>
    <rPh sb="3" eb="5">
      <t>ケイヒ</t>
    </rPh>
    <rPh sb="5" eb="6">
      <t>ケイ</t>
    </rPh>
    <phoneticPr fontId="5"/>
  </si>
  <si>
    <t>使用料</t>
  </si>
  <si>
    <t>手数料</t>
  </si>
  <si>
    <t>旧法による税</t>
  </si>
  <si>
    <t>　　うち職員給</t>
    <rPh sb="4" eb="6">
      <t>ショクイン</t>
    </rPh>
    <rPh sb="6" eb="7">
      <t>キュウ</t>
    </rPh>
    <phoneticPr fontId="5"/>
  </si>
  <si>
    <t>国庫支出金</t>
  </si>
  <si>
    <t>合計</t>
  </si>
  <si>
    <t>国有提供交付金(特別区財調交付金)</t>
  </si>
  <si>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</si>
  <si>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</si>
  <si>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</si>
  <si>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</si>
  <si>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</si>
  <si>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</si>
  <si>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</si>
  <si>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寄附金</t>
  </si>
  <si>
    <t>市町村民税</t>
    <rPh sb="0" eb="3">
      <t>シチョウソン</t>
    </rPh>
    <rPh sb="3" eb="4">
      <t>ミン</t>
    </rPh>
    <rPh sb="4" eb="5">
      <t>ゼイ</t>
    </rPh>
    <phoneticPr fontId="5"/>
  </si>
  <si>
    <t>繰入金</t>
  </si>
  <si>
    <t>純固定資産税</t>
    <rPh sb="0" eb="1">
      <t>ジュン</t>
    </rPh>
    <rPh sb="1" eb="3">
      <t>コテイ</t>
    </rPh>
    <rPh sb="3" eb="6">
      <t>シサンゼイ</t>
    </rPh>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</si>
  <si>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</si>
  <si>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</si>
  <si>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</si>
  <si>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</si>
  <si>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</si>
  <si>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地方債</t>
  </si>
  <si>
    <t>実質収支</t>
    <rPh sb="0" eb="2">
      <t>ジッシツ</t>
    </rPh>
    <rPh sb="2" eb="4">
      <t>シュウシ</t>
    </rPh>
    <phoneticPr fontId="5"/>
  </si>
  <si>
    <t>　うち減収補塡債(特例分)</t>
    <rPh sb="4" eb="5">
      <t>シュウ</t>
    </rPh>
    <rPh sb="9" eb="10">
      <t>トク</t>
    </rPh>
    <rPh sb="10" eb="11">
      <t>レイ</t>
    </rPh>
    <rPh sb="11" eb="12">
      <t>ブン</t>
    </rPh>
    <phoneticPr fontId="12"/>
  </si>
  <si>
    <t>再差引収支</t>
    <rPh sb="0" eb="1">
      <t>サイ</t>
    </rPh>
    <rPh sb="1" eb="3">
      <t>サシヒキ</t>
    </rPh>
    <rPh sb="3" eb="5">
      <t>シュウシ</t>
    </rPh>
    <phoneticPr fontId="5"/>
  </si>
  <si>
    <t>　補助費等</t>
    <rPh sb="1" eb="3">
      <t>ホジョ</t>
    </rPh>
    <rPh sb="3" eb="4">
      <t>ヒ</t>
    </rPh>
    <rPh sb="4" eb="5">
      <t>トウ</t>
    </rPh>
    <phoneticPr fontId="5"/>
  </si>
  <si>
    <t>加入世帯数(世帯)</t>
  </si>
  <si>
    <t>被保険者数(人)</t>
  </si>
  <si>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</si>
  <si>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</si>
  <si>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</si>
  <si>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</si>
  <si>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</si>
  <si>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平成29年度</t>
  </si>
  <si>
    <t>福岡県吉富町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</si>
  <si>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</si>
  <si>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</si>
  <si>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</si>
  <si>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</si>
  <si>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他会計等
からの
繰入金</t>
    <rPh sb="9" eb="11">
      <t>クリイレ</t>
    </rPh>
    <rPh sb="11" eb="12">
      <t>キン</t>
    </rPh>
    <phoneticPr fontId="26"/>
  </si>
  <si>
    <t>備考</t>
    <rPh sb="0" eb="2">
      <t>ビコウ</t>
    </rPh>
    <phoneticPr fontId="5"/>
  </si>
  <si>
    <t>地方公社・第三セクター等名</t>
    <rPh sb="12" eb="13">
      <t>メイ</t>
    </rPh>
    <phoneticPr fontId="5"/>
  </si>
  <si>
    <t>当該団体からの債務保証に係る債務残高</t>
    <rPh sb="9" eb="11">
      <t>ホショウ</t>
    </rPh>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</si>
  <si>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</si>
  <si>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</si>
  <si>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</si>
  <si>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</si>
  <si>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資金不足
比率</t>
    <rPh sb="0" eb="2">
      <t>シキン</t>
    </rPh>
    <rPh sb="2" eb="4">
      <t>フソク</t>
    </rPh>
    <rPh sb="5" eb="7">
      <t>ヒリツ</t>
    </rPh>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</si>
  <si>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</si>
  <si>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</si>
  <si>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</si>
  <si>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</si>
  <si>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</si>
  <si>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</si>
  <si>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</si>
  <si>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</si>
  <si>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</si>
  <si>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</si>
  <si>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</si>
  <si>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</si>
  <si>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</si>
  <si>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</si>
  <si>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</si>
  <si>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</si>
  <si>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</si>
  <si>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</si>
  <si>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</si>
  <si>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</si>
  <si>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</si>
  <si>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</si>
  <si>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</si>
  <si>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</si>
  <si>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</si>
  <si>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</si>
  <si>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</si>
  <si>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</si>
  <si>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</si>
  <si>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</si>
  <si>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</si>
  <si>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</si>
  <si>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</si>
  <si>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社会福祉法人の施設建設費に係るもの</t>
    <rPh sb="0" eb="2">
      <t>シャカイ</t>
    </rPh>
    <rPh sb="2" eb="4">
      <t>フクシ</t>
    </rPh>
    <rPh sb="4" eb="6">
      <t>ホウジン</t>
    </rPh>
    <rPh sb="7" eb="9">
      <t>シセツ</t>
    </rPh>
    <rPh sb="9" eb="12">
      <t>ケンセツヒ</t>
    </rPh>
    <rPh sb="13" eb="14">
      <t>カカ</t>
    </rPh>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</si>
  <si>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</si>
  <si>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</si>
  <si>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</si>
  <si>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</si>
  <si>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</si>
  <si>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</si>
  <si>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</si>
  <si>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</si>
  <si>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</si>
  <si>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</si>
  <si>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将来負担比率（(Ｅ)－(Ｆ)）／（(Ｃ)－(Ｄ)）×１００</t>
    <rPh sb="0" eb="2">
      <t>ショウライ</t>
    </rPh>
    <rPh sb="2" eb="4">
      <t>フタン</t>
    </rPh>
    <rPh sb="4" eb="6">
      <t>ヒリツ</t>
    </rPh>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</si>
  <si>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</si>
  <si>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</si>
  <si>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</si>
  <si>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</si>
  <si>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</si>
  <si>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</si>
  <si>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特定財源の額</t>
    <rPh sb="0" eb="2">
      <t>トクテイ</t>
    </rPh>
    <rPh sb="2" eb="4">
      <t>ザイゲン</t>
    </rPh>
    <rPh sb="5" eb="6">
      <t>ガク</t>
    </rPh>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</si>
  <si>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</si>
  <si>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</si>
  <si>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</si>
  <si>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</si>
  <si>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実質公債費比率</t>
    <rPh sb="0" eb="2">
      <t>ジッシツ</t>
    </rPh>
    <rPh sb="2" eb="5">
      <t>コウサイヒ</t>
    </rPh>
    <rPh sb="5" eb="7">
      <t>ヒリツ</t>
    </rPh>
    <phoneticPr fontId="1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</si>
  <si>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</si>
  <si>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</si>
  <si>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</si>
  <si>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</si>
  <si>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</si>
  <si>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</si>
  <si>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</si>
  <si>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</si>
  <si>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</si>
  <si>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</si>
  <si>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</si>
  <si>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</si>
  <si>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</si>
  <si>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</si>
  <si>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</si>
  <si>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</si>
  <si>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</si>
  <si>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</si>
  <si>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</si>
  <si>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</si>
  <si>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</si>
  <si>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</si>
  <si>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</si>
  <si>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</si>
  <si>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</si>
  <si>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</si>
  <si>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</si>
  <si>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</si>
  <si>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</si>
  <si>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</si>
  <si>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</si>
  <si>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</si>
  <si>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</si>
  <si>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</si>
  <si>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</si>
  <si>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</si>
  <si>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</si>
  <si>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</si>
  <si>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</si>
  <si>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</si>
  <si>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</si>
  <si>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</si>
  <si>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</si>
  <si>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</si>
  <si>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</si>
  <si>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</si>
  <si>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</si>
  <si>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</si>
  <si>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</si>
  <si>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</si>
  <si>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</si>
  <si>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</si>
  <si>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</si>
  <si>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</si>
  <si>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</si>
  <si>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H25</t>
  </si>
  <si>
    <t>H26</t>
  </si>
  <si>
    <t>H27</t>
  </si>
  <si>
    <t>H28</t>
  </si>
  <si>
    <t>H29</t>
  </si>
  <si>
    <t>▲ 11.84</t>
  </si>
  <si>
    <t>▲ 1.22</t>
  </si>
  <si>
    <t>▲ 11.34</t>
  </si>
  <si>
    <t>▲ 7.92</t>
  </si>
  <si>
    <t>一般会計</t>
  </si>
  <si>
    <t>水道事業会計</t>
  </si>
  <si>
    <t>国民健康保険特別会計</t>
  </si>
  <si>
    <t>公共下水道事業特別会計</t>
  </si>
  <si>
    <t>奨学金特別会計</t>
  </si>
  <si>
    <t>後期高齢者医療特別会計</t>
  </si>
  <si>
    <t>その他会計（赤字）</t>
  </si>
  <si>
    <t>その他会計（黒字）</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</si>
  <si>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</si>
  <si>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</si>
  <si>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</si>
  <si>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</si>
  <si>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</si>
  <si>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</si>
  <si>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</si>
  <si>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</si>
  <si>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本町は将来負担比率が算定されていないが、有形固定資産減価償却率が比較的高めなことから今後施設の維持管理・更新の経費が増大し、将来負担比率が算定される可能性が考えられる。財政計画や施設関連の計画に沿った、計画的な行財政運営に努める。</t>
    <rPh sb="0" eb="1">
      <t>ホン</t>
    </rPh>
    <rPh sb="1" eb="2">
      <t>マチ</t>
    </rPh>
    <rPh sb="3" eb="5">
      <t>ショウライ</t>
    </rPh>
    <rPh sb="5" eb="7">
      <t>フタン</t>
    </rPh>
    <rPh sb="7" eb="9">
      <t>ヒリツ</t>
    </rPh>
    <rPh sb="10" eb="12">
      <t>サンテイ</t>
    </rPh>
    <rPh sb="20" eb="22">
      <t>ユウケイ</t>
    </rPh>
    <rPh sb="22" eb="24">
      <t>コテイ</t>
    </rPh>
    <rPh sb="24" eb="26">
      <t>シサン</t>
    </rPh>
    <rPh sb="26" eb="28">
      <t>ゲンカ</t>
    </rPh>
    <rPh sb="28" eb="30">
      <t>ショウキャク</t>
    </rPh>
    <rPh sb="30" eb="31">
      <t>リツ</t>
    </rPh>
    <rPh sb="32" eb="35">
      <t>ヒカクテキ</t>
    </rPh>
    <rPh sb="35" eb="36">
      <t>タカ</t>
    </rPh>
    <rPh sb="42" eb="44">
      <t>コンゴ</t>
    </rPh>
    <rPh sb="44" eb="46">
      <t>シセツ</t>
    </rPh>
    <rPh sb="47" eb="49">
      <t>イジ</t>
    </rPh>
    <rPh sb="49" eb="51">
      <t>カンリ</t>
    </rPh>
    <rPh sb="52" eb="54">
      <t>コウシン</t>
    </rPh>
    <rPh sb="55" eb="57">
      <t>ケイヒ</t>
    </rPh>
    <rPh sb="58" eb="60">
      <t>ゾウダイ</t>
    </rPh>
    <rPh sb="62" eb="64">
      <t>ショウライ</t>
    </rPh>
    <rPh sb="64" eb="66">
      <t>フタン</t>
    </rPh>
    <rPh sb="66" eb="68">
      <t>ヒリツ</t>
    </rPh>
    <rPh sb="69" eb="71">
      <t>サンテイ</t>
    </rPh>
    <rPh sb="74" eb="77">
      <t>カノウセイ</t>
    </rPh>
    <rPh sb="78" eb="79">
      <t>カンガ</t>
    </rPh>
    <rPh sb="84" eb="86">
      <t>ザイセイ</t>
    </rPh>
    <rPh sb="86" eb="88">
      <t>ケイカク</t>
    </rPh>
    <rPh sb="89" eb="91">
      <t>シセツ</t>
    </rPh>
    <rPh sb="91" eb="93">
      <t>カンレン</t>
    </rPh>
    <rPh sb="94" eb="96">
      <t>ケイカク</t>
    </rPh>
    <rPh sb="97" eb="98">
      <t>ソ</t>
    </rPh>
    <rPh sb="101" eb="104">
      <t>ケイカクテキ</t>
    </rPh>
    <rPh sb="105" eb="108">
      <t>ギョウザイセイ</t>
    </rPh>
    <rPh sb="108" eb="110">
      <t>ウンエイ</t>
    </rPh>
    <rPh sb="111" eb="112">
      <t>ツト</t>
    </rPh>
    <phoneticPr fontId="5"/>
  </si>
  <si>
    <t>将来負担比率</t>
    <phoneticPr fontId="5"/>
  </si>
  <si>
    <t>類似団体内平均値</t>
    <phoneticPr fontId="5"/>
  </si>
  <si>
    <t>本町は将来負担比率が算定されていない。実質公債比率については、近年公共施設の改修や更新事業が続き上昇傾向にある。今後も老朽化した公共施設の改修や更新が見込まれるため、安定した財政状況が維持できるよう、計画的な行財政運営に努める。</t>
    <rPh sb="0" eb="2">
      <t>ホンマチ</t>
    </rPh>
    <rPh sb="3" eb="5">
      <t>ショウライ</t>
    </rPh>
    <rPh sb="5" eb="7">
      <t>フタン</t>
    </rPh>
    <rPh sb="7" eb="9">
      <t>ヒリツ</t>
    </rPh>
    <rPh sb="10" eb="12">
      <t>サンテイ</t>
    </rPh>
    <rPh sb="19" eb="21">
      <t>ジッシツ</t>
    </rPh>
    <rPh sb="21" eb="23">
      <t>コウサイ</t>
    </rPh>
    <rPh sb="23" eb="25">
      <t>ヒリツ</t>
    </rPh>
    <rPh sb="31" eb="33">
      <t>キンネン</t>
    </rPh>
    <rPh sb="33" eb="35">
      <t>コウキョウ</t>
    </rPh>
    <rPh sb="35" eb="37">
      <t>シセツ</t>
    </rPh>
    <rPh sb="38" eb="40">
      <t>カイシュウ</t>
    </rPh>
    <rPh sb="41" eb="43">
      <t>コウシン</t>
    </rPh>
    <rPh sb="43" eb="45">
      <t>ジギョウ</t>
    </rPh>
    <rPh sb="46" eb="47">
      <t>ツヅ</t>
    </rPh>
    <rPh sb="48" eb="50">
      <t>ジョウショウ</t>
    </rPh>
    <rPh sb="50" eb="52">
      <t>ケイコウ</t>
    </rPh>
    <rPh sb="56" eb="58">
      <t>コンゴ</t>
    </rPh>
    <rPh sb="59" eb="62">
      <t>ロウキュウカ</t>
    </rPh>
    <rPh sb="64" eb="66">
      <t>コウキョウ</t>
    </rPh>
    <rPh sb="66" eb="68">
      <t>シセツ</t>
    </rPh>
    <rPh sb="69" eb="71">
      <t>カイシュウ</t>
    </rPh>
    <rPh sb="72" eb="74">
      <t>コウシン</t>
    </rPh>
    <rPh sb="75" eb="77">
      <t>ミコ</t>
    </rPh>
    <rPh sb="83" eb="85">
      <t>アンテイ</t>
    </rPh>
    <rPh sb="87" eb="89">
      <t>ザイセイ</t>
    </rPh>
    <rPh sb="89" eb="91">
      <t>ジョウキョウ</t>
    </rPh>
    <rPh sb="92" eb="94">
      <t>イジ</t>
    </rPh>
    <rPh sb="100" eb="103">
      <t>ケイカクテキ</t>
    </rPh>
    <rPh sb="104" eb="107">
      <t>ギョウザイセイ</t>
    </rPh>
    <rPh sb="107" eb="109">
      <t>ウンエイ</t>
    </rPh>
    <rPh sb="110" eb="111">
      <t>ツト</t>
    </rPh>
    <phoneticPr fontId="5"/>
  </si>
  <si>
    <t>都道府県名</t>
    <phoneticPr fontId="5"/>
  </si>
  <si>
    <t>市町村類型</t>
    <phoneticPr fontId="5"/>
  </si>
  <si>
    <t>指定団体等の指定状況</t>
    <phoneticPr fontId="5"/>
  </si>
  <si>
    <t>歳入総額</t>
    <phoneticPr fontId="20"/>
  </si>
  <si>
    <t>×</t>
    <phoneticPr fontId="5"/>
  </si>
  <si>
    <t>歳出総額</t>
    <phoneticPr fontId="20"/>
  </si>
  <si>
    <t>吉富町</t>
    <phoneticPr fontId="5"/>
  </si>
  <si>
    <t>2-3</t>
    <phoneticPr fontId="5"/>
  </si>
  <si>
    <t>歳入歳出差引</t>
    <phoneticPr fontId="20"/>
  </si>
  <si>
    <t>　　(※1)</t>
    <phoneticPr fontId="5"/>
  </si>
  <si>
    <t>×</t>
    <phoneticPr fontId="5"/>
  </si>
  <si>
    <t>翌年度に繰越すべき財源</t>
    <phoneticPr fontId="5"/>
  </si>
  <si>
    <t>×</t>
    <phoneticPr fontId="5"/>
  </si>
  <si>
    <t>実質収支</t>
    <phoneticPr fontId="20"/>
  </si>
  <si>
    <t>単年度収支</t>
    <phoneticPr fontId="20"/>
  </si>
  <si>
    <t>×</t>
    <phoneticPr fontId="5"/>
  </si>
  <si>
    <t>積立金</t>
    <phoneticPr fontId="20"/>
  </si>
  <si>
    <t>健全化判断比率</t>
    <phoneticPr fontId="5"/>
  </si>
  <si>
    <t>-2.4</t>
    <phoneticPr fontId="5"/>
  </si>
  <si>
    <t>×</t>
    <phoneticPr fontId="5"/>
  </si>
  <si>
    <t>繰上償還金</t>
    <phoneticPr fontId="20"/>
  </si>
  <si>
    <t>-</t>
    <phoneticPr fontId="5"/>
  </si>
  <si>
    <t>30.01.01(人)</t>
    <phoneticPr fontId="5"/>
  </si>
  <si>
    <t>○</t>
    <phoneticPr fontId="5"/>
  </si>
  <si>
    <t>積立金取崩し額</t>
    <phoneticPr fontId="20"/>
  </si>
  <si>
    <t>-</t>
    <phoneticPr fontId="5"/>
  </si>
  <si>
    <t>うち日本人(人)</t>
    <phoneticPr fontId="5"/>
  </si>
  <si>
    <t>実質単年度収支</t>
    <phoneticPr fontId="20"/>
  </si>
  <si>
    <t>29.01.01(人)</t>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</si>
  <si>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</si>
  <si>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</si>
  <si>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0.1</t>
    <phoneticPr fontId="5"/>
  </si>
  <si>
    <t>基準財政需要額</t>
    <phoneticPr fontId="20"/>
  </si>
  <si>
    <t>うち日本人(％)</t>
    <phoneticPr fontId="5"/>
  </si>
  <si>
    <t>-0.0</t>
    <phoneticPr fontId="5"/>
  </si>
  <si>
    <t>標準税収入額等</t>
    <phoneticPr fontId="20"/>
  </si>
  <si>
    <t>教育長</t>
    <phoneticPr fontId="5"/>
  </si>
  <si>
    <t>*</t>
    <phoneticPr fontId="5"/>
  </si>
  <si>
    <t>一般会計等の一覧</t>
    <phoneticPr fontId="5"/>
  </si>
  <si>
    <t>項番</t>
    <phoneticPr fontId="5"/>
  </si>
  <si>
    <t>会計名</t>
    <phoneticPr fontId="5"/>
  </si>
  <si>
    <t>組合等名</t>
    <phoneticPr fontId="5"/>
  </si>
  <si>
    <r>
      <t>(※</t>
    </r>
    <r>
      <rPr>
        <sz val="9"/>
        <color indexed="8"/>
        <rFont val="ＭＳ ゴシック"/>
        <family val="3"/>
        <charset val="128"/>
      </rPr>
      <t>3</t>
    </r>
    <r>
      <rPr>
        <sz val="9"/>
        <color indexed="8"/>
        <rFont val="ＭＳ ゴシック"/>
        <family val="3"/>
        <charset val="128"/>
      </rPr>
      <t>)</t>
    </r>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</si>
  <si>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</si>
  <si>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</si>
  <si>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平成29年度</t>
    <phoneticPr fontId="20"/>
  </si>
  <si>
    <t>福岡県吉富町</t>
    <phoneticPr fontId="20"/>
  </si>
  <si>
    <t>歳出の状況（単位 千円・％）</t>
    <phoneticPr fontId="5"/>
  </si>
  <si>
    <t>目的別歳出の状況（単位 千円・％）</t>
    <phoneticPr fontId="5"/>
  </si>
  <si>
    <t>地方譲与税</t>
    <phoneticPr fontId="5"/>
  </si>
  <si>
    <t>　法定普通税</t>
    <phoneticPr fontId="5"/>
  </si>
  <si>
    <t>　　市町村民税</t>
    <phoneticPr fontId="5"/>
  </si>
  <si>
    <t>　　　個人均等割</t>
    <phoneticPr fontId="5"/>
  </si>
  <si>
    <t>　　　所得割</t>
    <phoneticPr fontId="5"/>
  </si>
  <si>
    <t>道府県民税所得割臨時交付金</t>
    <phoneticPr fontId="20"/>
  </si>
  <si>
    <t>　　　法人税割</t>
    <phoneticPr fontId="5"/>
  </si>
  <si>
    <t>　　固定資産税</t>
    <phoneticPr fontId="5"/>
  </si>
  <si>
    <t>　　　うち純固定資産税</t>
    <phoneticPr fontId="5"/>
  </si>
  <si>
    <t>　　軽自動車税</t>
    <phoneticPr fontId="5"/>
  </si>
  <si>
    <t>　　市町村たばこ税</t>
    <phoneticPr fontId="5"/>
  </si>
  <si>
    <t>　　鉱産税</t>
    <phoneticPr fontId="5"/>
  </si>
  <si>
    <t>地方特例交付金</t>
    <phoneticPr fontId="12"/>
  </si>
  <si>
    <t>　　特別土地保有税</t>
    <phoneticPr fontId="5"/>
  </si>
  <si>
    <t>　法定外普通税</t>
    <phoneticPr fontId="5"/>
  </si>
  <si>
    <t>　普通交付税</t>
    <phoneticPr fontId="5"/>
  </si>
  <si>
    <t>前年度繰上充用金</t>
    <phoneticPr fontId="5"/>
  </si>
  <si>
    <t>　特別交付税</t>
    <phoneticPr fontId="5"/>
  </si>
  <si>
    <t>　法定目的税</t>
    <phoneticPr fontId="5"/>
  </si>
  <si>
    <t>　震災復興特別交付税</t>
    <phoneticPr fontId="20"/>
  </si>
  <si>
    <t>　　入湯税</t>
    <phoneticPr fontId="5"/>
  </si>
  <si>
    <t>(一般財源計)</t>
    <phoneticPr fontId="5"/>
  </si>
  <si>
    <t>　　事業所税</t>
    <phoneticPr fontId="5"/>
  </si>
  <si>
    <t>交通安全対策特別交付金</t>
    <phoneticPr fontId="5"/>
  </si>
  <si>
    <t>　　都市計画税</t>
    <phoneticPr fontId="5"/>
  </si>
  <si>
    <t>構成比</t>
    <phoneticPr fontId="5"/>
  </si>
  <si>
    <t>充当一般財源等</t>
    <phoneticPr fontId="5"/>
  </si>
  <si>
    <t>　　水利地益税等</t>
    <phoneticPr fontId="5"/>
  </si>
  <si>
    <t>　法定外目的税</t>
    <phoneticPr fontId="5"/>
  </si>
  <si>
    <t>　人件費</t>
    <phoneticPr fontId="5"/>
  </si>
  <si>
    <t>　扶助費</t>
    <phoneticPr fontId="5"/>
  </si>
  <si>
    <t>　公債費</t>
    <phoneticPr fontId="5"/>
  </si>
  <si>
    <t>元利償還金</t>
    <phoneticPr fontId="5"/>
  </si>
  <si>
    <t>　うち元金</t>
    <phoneticPr fontId="20"/>
  </si>
  <si>
    <t>・計</t>
    <phoneticPr fontId="5"/>
  </si>
  <si>
    <t>　うち利子</t>
    <phoneticPr fontId="20"/>
  </si>
  <si>
    <t>一時借入金利子</t>
    <phoneticPr fontId="5"/>
  </si>
  <si>
    <t>　物件費</t>
    <phoneticPr fontId="5"/>
  </si>
  <si>
    <t>合計</t>
    <phoneticPr fontId="5"/>
  </si>
  <si>
    <t>　維持補修費</t>
    <phoneticPr fontId="5"/>
  </si>
  <si>
    <t>下水道</t>
    <phoneticPr fontId="5"/>
  </si>
  <si>
    <t>　うち臨時財政対策債</t>
    <phoneticPr fontId="5"/>
  </si>
  <si>
    <t>上水道</t>
    <phoneticPr fontId="5"/>
  </si>
  <si>
    <t>　　うち一部事務組合負担金</t>
    <phoneticPr fontId="5"/>
  </si>
  <si>
    <t>歳入合計</t>
    <phoneticPr fontId="5"/>
  </si>
  <si>
    <t>工業用水道</t>
    <phoneticPr fontId="5"/>
  </si>
  <si>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</si>
  <si>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</si>
  <si>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</si>
  <si>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</si>
  <si>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</si>
  <si>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</si>
  <si>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</si>
  <si>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</si>
  <si>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</si>
  <si>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</si>
  <si>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</si>
  <si>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</si>
  <si>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</si>
  <si>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</si>
  <si>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</si>
  <si>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</si>
  <si>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</si>
  <si>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</si>
  <si>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歳出</t>
    <phoneticPr fontId="26"/>
  </si>
  <si>
    <t>形式収支</t>
    <phoneticPr fontId="26"/>
  </si>
  <si>
    <t>実質収支</t>
    <phoneticPr fontId="26"/>
  </si>
  <si>
    <t>地方債
現在高</t>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</si>
  <si>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</si>
  <si>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</si>
  <si>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</si>
  <si>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</si>
  <si>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</si>
  <si>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当該団体からの損失補償に係る債務残高</t>
    <phoneticPr fontId="5"/>
  </si>
  <si>
    <t>一般会計等
負担見込額</t>
    <phoneticPr fontId="5"/>
  </si>
  <si>
    <t>一般会計</t>
    <phoneticPr fontId="5"/>
  </si>
  <si>
    <t>吉富町土地開発公社</t>
    <rPh sb="0" eb="3">
      <t>ヨシトミマチ</t>
    </rPh>
    <rPh sb="3" eb="5">
      <t>トチ</t>
    </rPh>
    <rPh sb="5" eb="7">
      <t>カイハツ</t>
    </rPh>
    <rPh sb="7" eb="9">
      <t>コウシャ</t>
    </rPh>
    <phoneticPr fontId="2"/>
  </si>
  <si>
    <t>-</t>
    <phoneticPr fontId="2"/>
  </si>
  <si>
    <t>奨学金特別会計</t>
    <phoneticPr fontId="5"/>
  </si>
  <si>
    <t>-</t>
    <phoneticPr fontId="5"/>
  </si>
  <si>
    <t>　※一般会計等（純計）は、各会計の相互間の繰入・繰出等の重複を控除したものであり、各会計の合計と一致しない場合がある。</t>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</si>
  <si>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</si>
  <si>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</si>
  <si>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</si>
  <si>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</si>
  <si>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</si>
  <si>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</si>
  <si>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</si>
  <si>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国民健康保険特別会計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</si>
  <si>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</si>
  <si>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</si>
  <si>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</si>
  <si>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</si>
  <si>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</si>
  <si>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他会計等
からの
繰入金</t>
    <phoneticPr fontId="5"/>
  </si>
  <si>
    <t>企業債
（地方債）
現在高</t>
    <phoneticPr fontId="5"/>
  </si>
  <si>
    <t>左のうち
一般会計等
負担見込額</t>
    <phoneticPr fontId="5"/>
  </si>
  <si>
    <t>福岡県市町村職員退職手当組合（一般会計及び基金特別会計）</t>
    <rPh sb="15" eb="17">
      <t>イッパン</t>
    </rPh>
    <rPh sb="17" eb="19">
      <t>カイケイ</t>
    </rPh>
    <rPh sb="19" eb="20">
      <t>オヨ</t>
    </rPh>
    <rPh sb="21" eb="23">
      <t>キキン</t>
    </rPh>
    <rPh sb="23" eb="25">
      <t>トクベツ</t>
    </rPh>
    <rPh sb="25" eb="27">
      <t>カイケイ</t>
    </rPh>
    <phoneticPr fontId="2"/>
  </si>
  <si>
    <t>豊前市外二町財産組合</t>
    <phoneticPr fontId="2"/>
  </si>
  <si>
    <t>福岡県自治会館管理組合</t>
    <phoneticPr fontId="2"/>
  </si>
  <si>
    <t>築上郡自治会館等資産管理組合</t>
    <phoneticPr fontId="2"/>
  </si>
  <si>
    <t>京築広域市町村圏事務組合（一般会計）</t>
    <rPh sb="13" eb="15">
      <t>イッパン</t>
    </rPh>
    <rPh sb="15" eb="17">
      <t>カイケイ</t>
    </rPh>
    <phoneticPr fontId="2"/>
  </si>
  <si>
    <t>京築広域市町村圏事務組合（広域圏消防特別会計）</t>
    <phoneticPr fontId="2"/>
  </si>
  <si>
    <t>吉富町外一市中学校組合</t>
    <phoneticPr fontId="2"/>
  </si>
  <si>
    <t>吉富町外１町環境衛生事務組合</t>
    <phoneticPr fontId="2"/>
  </si>
  <si>
    <t>福岡県自治振興組合（一般会計）</t>
    <rPh sb="10" eb="12">
      <t>イッパン</t>
    </rPh>
    <rPh sb="12" eb="14">
      <t>カイケイ</t>
    </rPh>
    <phoneticPr fontId="2"/>
  </si>
  <si>
    <t>福岡県自治振興組合（公文書館事業特別会計）</t>
    <rPh sb="10" eb="13">
      <t>コウブンショ</t>
    </rPh>
    <rPh sb="13" eb="14">
      <t>カン</t>
    </rPh>
    <rPh sb="14" eb="16">
      <t>ジギョウ</t>
    </rPh>
    <rPh sb="16" eb="18">
      <t>トクベツ</t>
    </rPh>
    <rPh sb="18" eb="20">
      <t>カイケイ</t>
    </rPh>
    <phoneticPr fontId="2"/>
  </si>
  <si>
    <t>福岡県後期高齢者医療広域連合（一般会計）</t>
    <rPh sb="15" eb="17">
      <t>イッパン</t>
    </rPh>
    <rPh sb="17" eb="19">
      <t>カイケイ</t>
    </rPh>
    <phoneticPr fontId="2"/>
  </si>
  <si>
    <t>福岡県後期高齢者医療広域連合（後期高齢者医療特別会計）</t>
    <phoneticPr fontId="2"/>
  </si>
  <si>
    <t>豊前市外二町清掃施設組合</t>
    <phoneticPr fontId="2"/>
  </si>
  <si>
    <t>京築地区水道企業団</t>
    <phoneticPr fontId="2"/>
  </si>
  <si>
    <t>上毛町外一市一町矢方池土木組合</t>
    <phoneticPr fontId="2"/>
  </si>
  <si>
    <t>福岡県市町村消防団員等公務災害補償組合</t>
    <phoneticPr fontId="2"/>
  </si>
  <si>
    <t>福岡県介護保険広域連合（一般会計）</t>
    <rPh sb="12" eb="14">
      <t>イッパン</t>
    </rPh>
    <rPh sb="14" eb="16">
      <t>カイケイ</t>
    </rPh>
    <phoneticPr fontId="2"/>
  </si>
  <si>
    <t>福岡県介護保険広域連合（介護保険事業特別会計）</t>
    <phoneticPr fontId="2"/>
  </si>
  <si>
    <t>-</t>
    <phoneticPr fontId="2"/>
  </si>
  <si>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</si>
  <si>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</si>
  <si>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将来負担の状況</t>
    <phoneticPr fontId="5"/>
  </si>
  <si>
    <t>森林総合研究所等が行う事業に係るもの</t>
    <phoneticPr fontId="5"/>
  </si>
  <si>
    <t>　うち、健全化法施行規則附則第三条に係る負担見込額</t>
    <phoneticPr fontId="5"/>
  </si>
  <si>
    <t>(Ａ)</t>
    <phoneticPr fontId="5"/>
  </si>
  <si>
    <t xml:space="preserve">連結実質赤字額 </t>
    <phoneticPr fontId="5"/>
  </si>
  <si>
    <t>(Ｅ)</t>
    <phoneticPr fontId="5"/>
  </si>
  <si>
    <t>公共下水道事業特別会計</t>
    <phoneticPr fontId="5"/>
  </si>
  <si>
    <t>水道事業会計</t>
    <phoneticPr fontId="5"/>
  </si>
  <si>
    <t>(Ｆ)</t>
    <phoneticPr fontId="5"/>
  </si>
  <si>
    <t>その他の会計</t>
    <phoneticPr fontId="5"/>
  </si>
  <si>
    <t>早期健全化基準</t>
    <phoneticPr fontId="5"/>
  </si>
  <si>
    <t>財政再生基準</t>
    <phoneticPr fontId="5"/>
  </si>
  <si>
    <t>地方独立行政法人に係る将来負担額</t>
    <phoneticPr fontId="5"/>
  </si>
  <si>
    <t>(Ｂ)</t>
    <phoneticPr fontId="5"/>
  </si>
  <si>
    <t>(Ｃ)</t>
    <phoneticPr fontId="5"/>
  </si>
  <si>
    <t>(Ｄ)</t>
    <phoneticPr fontId="5"/>
  </si>
  <si>
    <t>(Ｃ)－(Ｄ)</t>
    <phoneticPr fontId="5"/>
  </si>
  <si>
    <t xml:space="preserve"> </t>
    <phoneticPr fontId="5"/>
  </si>
  <si>
    <t>（注）人口については、各調査年度の1月1日現在の住民基本台帳に登載されている人口に基づいている。</t>
    <phoneticPr fontId="5"/>
  </si>
  <si>
    <t>公営企業に要する経費の財源とする地方債の償還の財源に
充てたと認められる繰入金</t>
    <phoneticPr fontId="5"/>
  </si>
  <si>
    <t>標準財政規模比（％）</t>
    <phoneticPr fontId="5"/>
  </si>
  <si>
    <t>※平成30年度中に市町村合併した団体で、合併前の団体ごとの決算に基づく連結実質赤字比率を算出していない団体については、グラフを表記しない。</t>
    <phoneticPr fontId="5"/>
  </si>
  <si>
    <t>元利償還金等(A)</t>
    <phoneticPr fontId="5"/>
  </si>
  <si>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</si>
  <si>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</si>
  <si>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</si>
  <si>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</si>
  <si>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</si>
  <si>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</si>
  <si>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</si>
  <si>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うち、健全化法施行規則附則第三条に係る負担見込額</t>
    <phoneticPr fontId="5"/>
  </si>
  <si>
    <t>充当可能財源等(B)</t>
    <phoneticPr fontId="5"/>
  </si>
  <si>
    <t>(A)－(B)</t>
    <phoneticPr fontId="5"/>
  </si>
  <si>
    <t>※平成30年度中に市町村合併した団体で、合併前の団体ごとの決算に基づく将来負担比率を算出していない団体については、グラフを表記しない。</t>
    <phoneticPr fontId="5"/>
  </si>
  <si>
    <t>公共下水道事業費基金</t>
    <rPh sb="0" eb="2">
      <t>コウキョウ</t>
    </rPh>
    <rPh sb="2" eb="5">
      <t>ゲスイドウ</t>
    </rPh>
    <rPh sb="5" eb="7">
      <t>ジギョウ</t>
    </rPh>
    <rPh sb="7" eb="8">
      <t>ヒ</t>
    </rPh>
    <rPh sb="8" eb="10">
      <t>キキン</t>
    </rPh>
    <phoneticPr fontId="11"/>
  </si>
  <si>
    <t>災害対策基金</t>
    <rPh sb="0" eb="2">
      <t>サイガイ</t>
    </rPh>
    <rPh sb="2" eb="4">
      <t>タイサク</t>
    </rPh>
    <rPh sb="4" eb="6">
      <t>キキン</t>
    </rPh>
    <phoneticPr fontId="11"/>
  </si>
  <si>
    <t>地域振興基金</t>
    <rPh sb="0" eb="2">
      <t>チイキ</t>
    </rPh>
    <rPh sb="2" eb="4">
      <t>シンコウ</t>
    </rPh>
    <rPh sb="4" eb="6">
      <t>キキン</t>
    </rPh>
    <phoneticPr fontId="11"/>
  </si>
  <si>
    <t>地域福祉基金</t>
    <rPh sb="0" eb="2">
      <t>チイキ</t>
    </rPh>
    <rPh sb="2" eb="4">
      <t>フクシ</t>
    </rPh>
    <rPh sb="4" eb="6">
      <t>キキン</t>
    </rPh>
    <phoneticPr fontId="11"/>
  </si>
  <si>
    <t>漁業振興基金</t>
    <rPh sb="0" eb="2">
      <t>ギョギョウ</t>
    </rPh>
    <rPh sb="2" eb="4">
      <t>シンコウ</t>
    </rPh>
    <rPh sb="4" eb="6">
      <t>キキン</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</si>
</sst>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9" fillId="0" borderId="69" xfId="9"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7" xfId="8" applyFont="1" applyFill="1" applyBorder="1" applyAlignment="1">
      <alignment horizontal="left" vertical="center"/>
    </xf>
    <xf numFmtId="0" fontId="15" fillId="0" borderId="12" xfId="11" applyFont="1" applyBorder="1">
      <alignment vertical="center"/>
    </xf>
    <xf numFmtId="0" fontId="15" fillId="0" borderId="0" xfId="11" applyFont="1" applyBorder="1">
      <alignment vertical="center"/>
    </xf>
    <xf numFmtId="0" fontId="15" fillId="0" borderId="52" xfId="11" applyFont="1" applyBorder="1">
      <alignment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29" fillId="6" borderId="0"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Protection="1">
      <alignment vertical="center"/>
    </xf>
    <xf numFmtId="0" fontId="29" fillId="6" borderId="0" xfId="12" applyFont="1" applyFill="1" applyProtection="1">
      <alignment vertical="center"/>
    </xf>
    <xf numFmtId="0" fontId="29" fillId="6" borderId="73" xfId="12" applyFont="1" applyFill="1" applyBorder="1" applyAlignment="1" applyProtection="1">
      <alignment horizontal="center" vertical="center"/>
    </xf>
    <xf numFmtId="0" fontId="15" fillId="0" borderId="0" xfId="8" applyFont="1" applyFill="1" applyBorder="1" applyAlignment="1" applyProtection="1">
      <alignment horizontal="center" vertical="center" shrinkToFit="1"/>
      <protection hidden="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30" xfId="8" applyFont="1" applyFill="1" applyBorder="1" applyAlignment="1">
      <alignment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9" fillId="0" borderId="31" xfId="8" applyFont="1" applyFill="1" applyBorder="1" applyAlignment="1">
      <alignment vertical="center"/>
    </xf>
    <xf numFmtId="0" fontId="19" fillId="0" borderId="42" xfId="8" applyFont="1" applyFill="1" applyBorder="1" applyAlignment="1">
      <alignmen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38" xfId="11" applyNumberForma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15" fillId="0" borderId="34" xfId="11" applyFont="1" applyBorder="1" applyAlignment="1">
      <alignment horizontal="center"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0" fontId="29" fillId="0" borderId="117" xfId="12" applyNumberFormat="1" applyFont="1" applyBorder="1" applyAlignment="1" applyProtection="1">
      <alignment horizontal="left" vertical="center" shrinkToFit="1"/>
      <protection locked="0"/>
    </xf>
    <xf numFmtId="0" fontId="29" fillId="0" borderId="113" xfId="12" applyNumberFormat="1" applyFont="1" applyBorder="1" applyAlignment="1" applyProtection="1">
      <alignment horizontal="left" vertical="center" shrinkToFit="1"/>
      <protection locked="0"/>
    </xf>
    <xf numFmtId="0" fontId="29" fillId="0" borderId="119"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H25</c:v>
                </c:pt>
                <c:pt idx="1">
                  <c:v> H26</c:v>
                </c:pt>
                <c:pt idx="2">
                  <c:v> H27</c:v>
                </c:pt>
                <c:pt idx="3">
                  <c:v> H28</c:v>
                </c:pt>
                <c:pt idx="4">
                  <c:v> H29</c:v>
                </c:pt>
              </c:strCache>
            </c:strRef>
          </c:cat>
          <c:val>
            <c:numRef>
              <c:f>([1]データシート!$F$3,[1]データシート!$F$5,[1]データシート!$F$7,[1]データシート!$F$9,[1]データシート!$F$11)</c:f>
              <c:numCache>
                <c:formatCode>General</c:formatCode>
                <c:ptCount val="5"/>
                <c:pt idx="0">
                  <c:v>119674</c:v>
                </c:pt>
                <c:pt idx="1">
                  <c:v>119685</c:v>
                </c:pt>
                <c:pt idx="2">
                  <c:v>128611</c:v>
                </c:pt>
                <c:pt idx="3">
                  <c:v>138651</c:v>
                </c:pt>
                <c:pt idx="4">
                  <c:v>122882</c:v>
                </c:pt>
              </c:numCache>
            </c:numRef>
          </c:val>
          <c:smooth val="0"/>
          <c:extLst xmlns:c16r2="http://schemas.microsoft.com/office/drawing/2015/06/chart">
            <c:ext xmlns:c16="http://schemas.microsoft.com/office/drawing/2014/chart" uri="{C3380CC4-5D6E-409C-BE32-E72D297353CC}">
              <c16:uniqueId val="{00000000-4ABC-494C-9636-57ED6859455E}"/>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H25</c:v>
                </c:pt>
                <c:pt idx="1">
                  <c:v> H26</c:v>
                </c:pt>
                <c:pt idx="2">
                  <c:v> H27</c:v>
                </c:pt>
                <c:pt idx="3">
                  <c:v> H28</c:v>
                </c:pt>
                <c:pt idx="4">
                  <c:v> H29</c:v>
                </c:pt>
              </c:strCache>
            </c:strRef>
          </c:cat>
          <c:val>
            <c:numRef>
              <c:f>([1]データシート!$D$3,[1]データシート!$D$5,[1]データシート!$D$7,[1]データシート!$D$9,[1]データシート!$D$11)</c:f>
              <c:numCache>
                <c:formatCode>General</c:formatCode>
                <c:ptCount val="5"/>
                <c:pt idx="0">
                  <c:v>53440</c:v>
                </c:pt>
                <c:pt idx="1">
                  <c:v>74891</c:v>
                </c:pt>
                <c:pt idx="2">
                  <c:v>70387</c:v>
                </c:pt>
                <c:pt idx="3">
                  <c:v>45687</c:v>
                </c:pt>
                <c:pt idx="4">
                  <c:v>204641</c:v>
                </c:pt>
              </c:numCache>
            </c:numRef>
          </c:val>
          <c:smooth val="0"/>
          <c:extLst xmlns:c16r2="http://schemas.microsoft.com/office/drawing/2015/06/chart">
            <c:ext xmlns:c16="http://schemas.microsoft.com/office/drawing/2014/chart" uri="{C3380CC4-5D6E-409C-BE32-E72D297353CC}">
              <c16:uniqueId val="{00000001-4ABC-494C-9636-57ED6859455E}"/>
            </c:ext>
          </c:extLst>
        </c:ser>
        <c:dLbls>
          <c:showLegendKey val="0"/>
          <c:showVal val="0"/>
          <c:showCatName val="0"/>
          <c:showSerName val="0"/>
          <c:showPercent val="0"/>
          <c:showBubbleSize val="0"/>
        </c:dLbls>
        <c:marker val="1"/>
        <c:smooth val="0"/>
        <c:axId val="790344424"/>
        <c:axId val="790345208"/>
      </c:lineChart>
      <c:catAx>
        <c:axId val="7903444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90345208"/>
        <c:crosses val="autoZero"/>
        <c:auto val="1"/>
        <c:lblAlgn val="ctr"/>
        <c:lblOffset val="100"/>
        <c:tickLblSkip val="1"/>
        <c:tickMarkSkip val="1"/>
        <c:noMultiLvlLbl val="0"/>
      </c:catAx>
      <c:valAx>
        <c:axId val="790345208"/>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903444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H25</c:v>
                </c:pt>
                <c:pt idx="1">
                  <c:v>H26</c:v>
                </c:pt>
                <c:pt idx="2">
                  <c:v>H27</c:v>
                </c:pt>
                <c:pt idx="3">
                  <c:v>H28</c:v>
                </c:pt>
                <c:pt idx="4">
                  <c:v>H29</c:v>
                </c:pt>
              </c:strCache>
            </c:strRef>
          </c:cat>
          <c:val>
            <c:numRef>
              <c:f>[1]データシート!$B$19:$F$19</c:f>
              <c:numCache>
                <c:formatCode>General</c:formatCode>
                <c:ptCount val="5"/>
                <c:pt idx="0">
                  <c:v>14.03</c:v>
                </c:pt>
                <c:pt idx="1">
                  <c:v>8.6199999999999992</c:v>
                </c:pt>
                <c:pt idx="2">
                  <c:v>12.24</c:v>
                </c:pt>
                <c:pt idx="3">
                  <c:v>10.91</c:v>
                </c:pt>
                <c:pt idx="4">
                  <c:v>10.5</c:v>
                </c:pt>
              </c:numCache>
            </c:numRef>
          </c:val>
          <c:extLst xmlns:c16r2="http://schemas.microsoft.com/office/drawing/2015/06/chart">
            <c:ext xmlns:c16="http://schemas.microsoft.com/office/drawing/2014/chart" uri="{C3380CC4-5D6E-409C-BE32-E72D297353CC}">
              <c16:uniqueId val="{00000000-0675-46E3-9510-6895F315BB17}"/>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H25</c:v>
                </c:pt>
                <c:pt idx="1">
                  <c:v>H26</c:v>
                </c:pt>
                <c:pt idx="2">
                  <c:v>H27</c:v>
                </c:pt>
                <c:pt idx="3">
                  <c:v>H28</c:v>
                </c:pt>
                <c:pt idx="4">
                  <c:v>H29</c:v>
                </c:pt>
              </c:strCache>
            </c:strRef>
          </c:cat>
          <c:val>
            <c:numRef>
              <c:f>[1]データシート!$B$20:$F$20</c:f>
              <c:numCache>
                <c:formatCode>General</c:formatCode>
                <c:ptCount val="5"/>
                <c:pt idx="0">
                  <c:v>56.47</c:v>
                </c:pt>
                <c:pt idx="1">
                  <c:v>56.87</c:v>
                </c:pt>
                <c:pt idx="2">
                  <c:v>53.82</c:v>
                </c:pt>
                <c:pt idx="3">
                  <c:v>50.43</c:v>
                </c:pt>
                <c:pt idx="4">
                  <c:v>49.12</c:v>
                </c:pt>
              </c:numCache>
            </c:numRef>
          </c:val>
          <c:extLst xmlns:c16r2="http://schemas.microsoft.com/office/drawing/2015/06/chart">
            <c:ext xmlns:c16="http://schemas.microsoft.com/office/drawing/2014/chart" uri="{C3380CC4-5D6E-409C-BE32-E72D297353CC}">
              <c16:uniqueId val="{00000001-0675-46E3-9510-6895F315BB17}"/>
            </c:ext>
          </c:extLst>
        </c:ser>
        <c:dLbls>
          <c:showLegendKey val="0"/>
          <c:showVal val="0"/>
          <c:showCatName val="0"/>
          <c:showSerName val="0"/>
          <c:showPercent val="0"/>
          <c:showBubbleSize val="0"/>
        </c:dLbls>
        <c:gapWidth val="250"/>
        <c:overlap val="100"/>
        <c:axId val="790346776"/>
        <c:axId val="790347168"/>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H25</c:v>
                </c:pt>
                <c:pt idx="1">
                  <c:v>H26</c:v>
                </c:pt>
                <c:pt idx="2">
                  <c:v>H27</c:v>
                </c:pt>
                <c:pt idx="3">
                  <c:v>H28</c:v>
                </c:pt>
                <c:pt idx="4">
                  <c:v>H29</c:v>
                </c:pt>
              </c:strCache>
            </c:strRef>
          </c:cat>
          <c:val>
            <c:numRef>
              <c:f>[1]データシート!$B$21:$F$21</c:f>
              <c:numCache>
                <c:formatCode>General</c:formatCode>
                <c:ptCount val="5"/>
                <c:pt idx="0">
                  <c:v>1.65</c:v>
                </c:pt>
                <c:pt idx="1">
                  <c:v>-11.84</c:v>
                </c:pt>
                <c:pt idx="2">
                  <c:v>-1.22</c:v>
                </c:pt>
                <c:pt idx="3">
                  <c:v>-11.34</c:v>
                </c:pt>
                <c:pt idx="4">
                  <c:v>-7.92</c:v>
                </c:pt>
              </c:numCache>
            </c:numRef>
          </c:val>
          <c:smooth val="0"/>
          <c:extLst xmlns:c16r2="http://schemas.microsoft.com/office/drawing/2015/06/chart">
            <c:ext xmlns:c16="http://schemas.microsoft.com/office/drawing/2014/chart" uri="{C3380CC4-5D6E-409C-BE32-E72D297353CC}">
              <c16:uniqueId val="{00000002-0675-46E3-9510-6895F315BB17}"/>
            </c:ext>
          </c:extLst>
        </c:ser>
        <c:dLbls>
          <c:showLegendKey val="0"/>
          <c:showVal val="0"/>
          <c:showCatName val="0"/>
          <c:showSerName val="0"/>
          <c:showPercent val="0"/>
          <c:showBubbleSize val="0"/>
        </c:dLbls>
        <c:marker val="1"/>
        <c:smooth val="0"/>
        <c:axId val="790346776"/>
        <c:axId val="790347168"/>
      </c:lineChart>
      <c:catAx>
        <c:axId val="790346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90347168"/>
        <c:crosses val="autoZero"/>
        <c:auto val="1"/>
        <c:lblAlgn val="ctr"/>
        <c:lblOffset val="100"/>
        <c:tickLblSkip val="1"/>
        <c:tickMarkSkip val="1"/>
        <c:noMultiLvlLbl val="0"/>
      </c:catAx>
      <c:valAx>
        <c:axId val="790347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90346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F334-4795-B0D9-378241454AD4}"/>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334-4795-B0D9-378241454AD4}"/>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F334-4795-B0D9-378241454AD4}"/>
            </c:ext>
          </c:extLst>
        </c:ser>
        <c:ser>
          <c:idx val="3"/>
          <c:order val="3"/>
          <c:tx>
            <c:strRef>
              <c:f>[1]データシート!$A$30</c:f>
              <c:strCache>
                <c:ptCount val="1"/>
                <c:pt idx="0">
                  <c:v>#N/A</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F334-4795-B0D9-378241454AD4}"/>
            </c:ext>
          </c:extLst>
        </c:ser>
        <c:ser>
          <c:idx val="4"/>
          <c:order val="4"/>
          <c:tx>
            <c:strRef>
              <c:f>[1]データシート!$A$31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[1]データシート!$B$31:$K$31</c:f>
              <c:numCache>
                <c:formatCode>General</c:formatCode>
                <c:ptCount val="10"/>
                <c:pt idx="0">
                  <c:v>#N/A</c:v>
                </c:pt>
                <c:pt idx="1">
                  <c:v>0.11</c:v>
                </c:pt>
                <c:pt idx="2">
                  <c:v>#N/A</c:v>
                </c:pt>
                <c:pt idx="3">
                  <c:v>0.12</c:v>
                </c:pt>
                <c:pt idx="4">
                  <c:v>#N/A</c:v>
                </c:pt>
                <c:pt idx="5">
                  <c:v>0.12</c:v>
                </c:pt>
                <c:pt idx="6">
                  <c:v>#N/A</c:v>
                </c:pt>
                <c:pt idx="7">
                  <c:v>0.1</c:v>
                </c:pt>
                <c:pt idx="8">
                  <c:v>#N/A</c:v>
                </c:pt>
                <c:pt idx="9">
                  <c:v>0.12</c:v>
                </c:pt>
              </c:numCache>
            </c:numRef>
          </c:val>
          <c:extLst xmlns:c16r2="http://schemas.microsoft.com/office/drawing/2015/06/chart">
            <c:ext xmlns:c16="http://schemas.microsoft.com/office/drawing/2014/chart" uri="{C3380CC4-5D6E-409C-BE32-E72D297353CC}">
              <c16:uniqueId val="{00000004-F334-4795-B0D9-378241454AD4}"/>
            </c:ext>
          </c:extLst>
        </c:ser>
        <c:ser>
          <c:idx val="5"/>
          <c:order val="5"/>
          <c:tx>
            <c:strRef>
              <c:f>[1]データシート!$A$32</c:f>
              <c:strCache>
                <c:ptCount val="1"/>
                <c:pt idx="0">
                  <c:v>奨学金特別会計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[1]データシート!$B$32:$K$32</c:f>
              <c:numCache>
                <c:formatCode>General</c:formatCode>
                <c:ptCount val="10"/>
                <c:pt idx="0">
                  <c:v>#N/A</c:v>
                </c:pt>
                <c:pt idx="1">
                  <c:v>0.26</c:v>
                </c:pt>
                <c:pt idx="2">
                  <c:v>#N/A</c:v>
                </c:pt>
                <c:pt idx="3">
                  <c:v>0.25</c:v>
                </c:pt>
                <c:pt idx="4">
                  <c:v>#N/A</c:v>
                </c:pt>
                <c:pt idx="5">
                  <c:v>0.12</c:v>
                </c:pt>
                <c:pt idx="6">
                  <c:v>#N/A</c:v>
                </c:pt>
                <c:pt idx="7">
                  <c:v>0.14000000000000001</c:v>
                </c:pt>
                <c:pt idx="8">
                  <c:v>#N/A</c:v>
                </c:pt>
                <c:pt idx="9">
                  <c:v>0.24</c:v>
                </c:pt>
              </c:numCache>
            </c:numRef>
          </c:val>
          <c:extLst xmlns:c16r2="http://schemas.microsoft.com/office/drawing/2015/06/chart">
            <c:ext xmlns:c16="http://schemas.microsoft.com/office/drawing/2014/chart" uri="{C3380CC4-5D6E-409C-BE32-E72D297353CC}">
              <c16:uniqueId val="{00000005-F334-4795-B0D9-378241454AD4}"/>
            </c:ext>
          </c:extLst>
        </c:ser>
        <c:ser>
          <c:idx val="6"/>
          <c:order val="6"/>
          <c:tx>
            <c:strRef>
              <c:f>[1]データシート!$A$33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[1]データシート!$B$33:$K$33</c:f>
              <c:numCache>
                <c:formatCode>General</c:formatCode>
                <c:ptCount val="10"/>
                <c:pt idx="0">
                  <c:v>#N/A</c:v>
                </c:pt>
                <c:pt idx="1">
                  <c:v>0.48</c:v>
                </c:pt>
                <c:pt idx="2">
                  <c:v>#N/A</c:v>
                </c:pt>
                <c:pt idx="3">
                  <c:v>0.5</c:v>
                </c:pt>
                <c:pt idx="4">
                  <c:v>#N/A</c:v>
                </c:pt>
                <c:pt idx="5">
                  <c:v>0.31</c:v>
                </c:pt>
                <c:pt idx="6">
                  <c:v>#N/A</c:v>
                </c:pt>
                <c:pt idx="7">
                  <c:v>0.52</c:v>
                </c:pt>
                <c:pt idx="8">
                  <c:v>#N/A</c:v>
                </c:pt>
                <c:pt idx="9">
                  <c:v>0.62</c:v>
                </c:pt>
              </c:numCache>
            </c:numRef>
          </c:val>
          <c:extLst xmlns:c16r2="http://schemas.microsoft.com/office/drawing/2015/06/chart">
            <c:ext xmlns:c16="http://schemas.microsoft.com/office/drawing/2014/chart" uri="{C3380CC4-5D6E-409C-BE32-E72D297353CC}">
              <c16:uniqueId val="{00000006-F334-4795-B0D9-378241454AD4}"/>
            </c:ext>
          </c:extLst>
        </c:ser>
        <c:ser>
          <c:idx val="7"/>
          <c:order val="7"/>
          <c:tx>
            <c:strRef>
              <c:f>[1]データシート!$A$34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[1]データシート!$B$34:$K$34</c:f>
              <c:numCache>
                <c:formatCode>General</c:formatCode>
                <c:ptCount val="10"/>
                <c:pt idx="0">
                  <c:v>#N/A</c:v>
                </c:pt>
                <c:pt idx="1">
                  <c:v>3.06</c:v>
                </c:pt>
                <c:pt idx="2">
                  <c:v>#N/A</c:v>
                </c:pt>
                <c:pt idx="3">
                  <c:v>3.16</c:v>
                </c:pt>
                <c:pt idx="4">
                  <c:v>#N/A</c:v>
                </c:pt>
                <c:pt idx="5">
                  <c:v>5.09</c:v>
                </c:pt>
                <c:pt idx="6">
                  <c:v>#N/A</c:v>
                </c:pt>
                <c:pt idx="7">
                  <c:v>6.41</c:v>
                </c:pt>
                <c:pt idx="8">
                  <c:v>#N/A</c:v>
                </c:pt>
                <c:pt idx="9">
                  <c:v>5</c:v>
                </c:pt>
              </c:numCache>
            </c:numRef>
          </c:val>
          <c:extLst xmlns:c16r2="http://schemas.microsoft.com/office/drawing/2015/06/chart">
            <c:ext xmlns:c16="http://schemas.microsoft.com/office/drawing/2014/chart" uri="{C3380CC4-5D6E-409C-BE32-E72D297353CC}">
              <c16:uniqueId val="{00000007-F334-4795-B0D9-378241454AD4}"/>
            </c:ext>
          </c:extLst>
        </c:ser>
        <c:ser>
          <c:idx val="8"/>
          <c:order val="8"/>
          <c:tx>
            <c:strRef>
              <c:f>[1]データシート!$A$35</c:f>
              <c:strCache>
                <c:ptCount val="1"/>
                <c:pt idx="0">
                  <c:v>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[1]データシート!$B$35:$K$35</c:f>
              <c:numCache>
                <c:formatCode>General</c:formatCode>
                <c:ptCount val="10"/>
                <c:pt idx="0">
                  <c:v>#N/A</c:v>
                </c:pt>
                <c:pt idx="1">
                  <c:v>9.34</c:v>
                </c:pt>
                <c:pt idx="2">
                  <c:v>#N/A</c:v>
                </c:pt>
                <c:pt idx="3">
                  <c:v>7.8</c:v>
                </c:pt>
                <c:pt idx="4">
                  <c:v>#N/A</c:v>
                </c:pt>
                <c:pt idx="5">
                  <c:v>6.49</c:v>
                </c:pt>
                <c:pt idx="6">
                  <c:v>#N/A</c:v>
                </c:pt>
                <c:pt idx="7">
                  <c:v>6.81</c:v>
                </c:pt>
                <c:pt idx="8">
                  <c:v>#N/A</c:v>
                </c:pt>
                <c:pt idx="9">
                  <c:v>7.23</c:v>
                </c:pt>
              </c:numCache>
            </c:numRef>
          </c:val>
          <c:extLst xmlns:c16r2="http://schemas.microsoft.com/office/drawing/2015/06/chart">
            <c:ext xmlns:c16="http://schemas.microsoft.com/office/drawing/2014/chart" uri="{C3380CC4-5D6E-409C-BE32-E72D297353CC}">
              <c16:uniqueId val="{00000008-F334-4795-B0D9-378241454AD4}"/>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[1]データシート!$B$36:$K$36</c:f>
              <c:numCache>
                <c:formatCode>General</c:formatCode>
                <c:ptCount val="10"/>
                <c:pt idx="0">
                  <c:v>#N/A</c:v>
                </c:pt>
                <c:pt idx="1">
                  <c:v>13.76</c:v>
                </c:pt>
                <c:pt idx="2">
                  <c:v>#N/A</c:v>
                </c:pt>
                <c:pt idx="3">
                  <c:v>8.36</c:v>
                </c:pt>
                <c:pt idx="4">
                  <c:v>#N/A</c:v>
                </c:pt>
                <c:pt idx="5">
                  <c:v>12.11</c:v>
                </c:pt>
                <c:pt idx="6">
                  <c:v>#N/A</c:v>
                </c:pt>
                <c:pt idx="7">
                  <c:v>10.76</c:v>
                </c:pt>
                <c:pt idx="8">
                  <c:v>#N/A</c:v>
                </c:pt>
                <c:pt idx="9">
                  <c:v>10.25</c:v>
                </c:pt>
              </c:numCache>
            </c:numRef>
          </c:val>
          <c:extLst xmlns:c16r2="http://schemas.microsoft.com/office/drawing/2015/06/chart">
            <c:ext xmlns:c16="http://schemas.microsoft.com/office/drawing/2014/chart" uri="{C3380CC4-5D6E-409C-BE32-E72D297353CC}">
              <c16:uniqueId val="{00000009-F334-4795-B0D9-378241454AD4}"/>
            </c:ext>
          </c:extLst>
        </c:ser>
        <c:dLbls>
          <c:showLegendKey val="0"/>
          <c:showVal val="0"/>
          <c:showCatName val="0"/>
          <c:showSerName val="0"/>
          <c:showPercent val="0"/>
          <c:showBubbleSize val="0"/>
        </c:dLbls>
        <c:gapWidth val="150"/>
        <c:overlap val="100"/>
        <c:axId val="790347952"/>
        <c:axId val="790348344"/>
      </c:barChart>
      <c:catAx>
        <c:axId val="790347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90348344"/>
        <c:crosses val="autoZero"/>
        <c:auto val="1"/>
        <c:lblAlgn val="ctr"/>
        <c:lblOffset val="100"/>
        <c:tickLblSkip val="1"/>
        <c:tickMarkSkip val="1"/>
        <c:noMultiLvlLbl val="0"/>
      </c:catAx>
      <c:valAx>
        <c:axId val="790348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90347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[1]データシート!$B$42:$P$42</c:f>
              <c:numCache>
                <c:formatCode>General</c:formatCode>
                <c:ptCount val="15"/>
                <c:pt idx="2">
                  <c:v>221</c:v>
                </c:pt>
                <c:pt idx="5">
                  <c:v>255</c:v>
                </c:pt>
                <c:pt idx="8">
                  <c:v>263</c:v>
                </c:pt>
                <c:pt idx="11">
                  <c:v>268</c:v>
                </c:pt>
                <c:pt idx="14">
                  <c:v>257</c:v>
                </c:pt>
              </c:numCache>
            </c:numRef>
          </c:val>
          <c:extLst xmlns:c16r2="http://schemas.microsoft.com/office/drawing/2015/06/chart">
            <c:ext xmlns:c16="http://schemas.microsoft.com/office/drawing/2014/chart" uri="{C3380CC4-5D6E-409C-BE32-E72D297353CC}">
              <c16:uniqueId val="{00000000-C70A-4CE4-A596-CB92040ECCEC}"/>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C70A-4CE4-A596-CB92040ECCEC}"/>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[1]データシート!$B$44:$P$44</c:f>
              <c:numCache>
                <c:formatCode>General</c:formatCode>
                <c:ptCount val="15"/>
                <c:pt idx="0">
                  <c:v>22</c:v>
                </c:pt>
                <c:pt idx="3">
                  <c:v>25</c:v>
                </c:pt>
                <c:pt idx="6">
                  <c:v>25</c:v>
                </c:pt>
                <c:pt idx="9">
                  <c:v>25</c:v>
                </c:pt>
                <c:pt idx="12">
                  <c:v>31</c:v>
                </c:pt>
              </c:numCache>
            </c:numRef>
          </c:val>
          <c:extLst xmlns:c16r2="http://schemas.microsoft.com/office/drawing/2015/06/chart">
            <c:ext xmlns:c16="http://schemas.microsoft.com/office/drawing/2014/chart" uri="{C3380CC4-5D6E-409C-BE32-E72D297353CC}">
              <c16:uniqueId val="{00000002-C70A-4CE4-A596-CB92040ECCEC}"/>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[1]データシート!$B$45:$P$45</c:f>
              <c:numCache>
                <c:formatCode>General</c:formatCode>
                <c:ptCount val="15"/>
                <c:pt idx="0">
                  <c:v>16</c:v>
                </c:pt>
                <c:pt idx="3">
                  <c:v>11</c:v>
                </c:pt>
                <c:pt idx="6">
                  <c:v>11</c:v>
                </c:pt>
                <c:pt idx="9">
                  <c:v>14</c:v>
                </c:pt>
                <c:pt idx="12">
                  <c:v>7</c:v>
                </c:pt>
              </c:numCache>
            </c:numRef>
          </c:val>
          <c:extLst xmlns:c16r2="http://schemas.microsoft.com/office/drawing/2015/06/chart">
            <c:ext xmlns:c16="http://schemas.microsoft.com/office/drawing/2014/chart" uri="{C3380CC4-5D6E-409C-BE32-E72D297353CC}">
              <c16:uniqueId val="{00000003-C70A-4CE4-A596-CB92040ECCEC}"/>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[1]データシート!$B$46:$P$46</c:f>
              <c:numCache>
                <c:formatCode>General</c:formatCode>
                <c:ptCount val="15"/>
                <c:pt idx="0">
                  <c:v>111</c:v>
                </c:pt>
                <c:pt idx="3">
                  <c:v>116</c:v>
                </c:pt>
                <c:pt idx="6">
                  <c:v>122</c:v>
                </c:pt>
                <c:pt idx="9">
                  <c:v>117</c:v>
                </c:pt>
                <c:pt idx="12">
                  <c:v>122</c:v>
                </c:pt>
              </c:numCache>
            </c:numRef>
          </c:val>
          <c:extLst xmlns:c16r2="http://schemas.microsoft.com/office/drawing/2015/06/chart">
            <c:ext xmlns:c16="http://schemas.microsoft.com/office/drawing/2014/chart" uri="{C3380CC4-5D6E-409C-BE32-E72D297353CC}">
              <c16:uniqueId val="{00000004-C70A-4CE4-A596-CB92040ECCEC}"/>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70A-4CE4-A596-CB92040ECCEC}"/>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70A-4CE4-A596-CB92040ECCEC}"/>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[1]データシート!$B$49:$P$49</c:f>
              <c:numCache>
                <c:formatCode>General</c:formatCode>
                <c:ptCount val="15"/>
                <c:pt idx="0">
                  <c:v>195</c:v>
                </c:pt>
                <c:pt idx="3">
                  <c:v>218</c:v>
                </c:pt>
                <c:pt idx="6">
                  <c:v>227</c:v>
                </c:pt>
                <c:pt idx="9">
                  <c:v>254</c:v>
                </c:pt>
                <c:pt idx="12">
                  <c:v>267</c:v>
                </c:pt>
              </c:numCache>
            </c:numRef>
          </c:val>
          <c:extLst xmlns:c16r2="http://schemas.microsoft.com/office/drawing/2015/06/chart">
            <c:ext xmlns:c16="http://schemas.microsoft.com/office/drawing/2014/chart" uri="{C3380CC4-5D6E-409C-BE32-E72D297353CC}">
              <c16:uniqueId val="{00000007-C70A-4CE4-A596-CB92040ECCEC}"/>
            </c:ext>
          </c:extLst>
        </c:ser>
        <c:dLbls>
          <c:showLegendKey val="0"/>
          <c:showVal val="0"/>
          <c:showCatName val="0"/>
          <c:showSerName val="0"/>
          <c:showPercent val="0"/>
          <c:showBubbleSize val="0"/>
        </c:dLbls>
        <c:gapWidth val="100"/>
        <c:overlap val="100"/>
        <c:axId val="790349128"/>
        <c:axId val="790349520"/>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[1]データシート!$B$50:$P$50</c:f>
              <c:numCache>
                <c:formatCode>General</c:formatCode>
                <c:ptCount val="15"/>
                <c:pt idx="0">
                  <c:v>#N/A</c:v>
                </c:pt>
                <c:pt idx="1">
                  <c:v>123</c:v>
                </c:pt>
                <c:pt idx="2">
                  <c:v>#N/A</c:v>
                </c:pt>
                <c:pt idx="3">
                  <c:v>#N/A</c:v>
                </c:pt>
                <c:pt idx="4">
                  <c:v>115</c:v>
                </c:pt>
                <c:pt idx="5">
                  <c:v>#N/A</c:v>
                </c:pt>
                <c:pt idx="6">
                  <c:v>#N/A</c:v>
                </c:pt>
                <c:pt idx="7">
                  <c:v>122</c:v>
                </c:pt>
                <c:pt idx="8">
                  <c:v>#N/A</c:v>
                </c:pt>
                <c:pt idx="9">
                  <c:v>#N/A</c:v>
                </c:pt>
                <c:pt idx="10">
                  <c:v>142</c:v>
                </c:pt>
                <c:pt idx="11">
                  <c:v>#N/A</c:v>
                </c:pt>
                <c:pt idx="12">
                  <c:v>#N/A</c:v>
                </c:pt>
                <c:pt idx="13">
                  <c:v>170</c:v>
                </c:pt>
                <c:pt idx="14">
                  <c:v>#N/A</c:v>
                </c:pt>
              </c:numCache>
            </c:numRef>
          </c:val>
          <c:smooth val="0"/>
          <c:extLst xmlns:c16r2="http://schemas.microsoft.com/office/drawing/2015/06/chart">
            <c:ext xmlns:c16="http://schemas.microsoft.com/office/drawing/2014/chart" uri="{C3380CC4-5D6E-409C-BE32-E72D297353CC}">
              <c16:uniqueId val="{00000008-C70A-4CE4-A596-CB92040ECCEC}"/>
            </c:ext>
          </c:extLst>
        </c:ser>
        <c:dLbls>
          <c:showLegendKey val="0"/>
          <c:showVal val="0"/>
          <c:showCatName val="0"/>
          <c:showSerName val="0"/>
          <c:showPercent val="0"/>
          <c:showBubbleSize val="0"/>
        </c:dLbls>
        <c:marker val="1"/>
        <c:smooth val="0"/>
        <c:axId val="790349128"/>
        <c:axId val="790349520"/>
      </c:lineChart>
      <c:catAx>
        <c:axId val="790349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90349520"/>
        <c:crosses val="autoZero"/>
        <c:auto val="1"/>
        <c:lblAlgn val="ctr"/>
        <c:lblOffset val="100"/>
        <c:tickLblSkip val="1"/>
        <c:tickMarkSkip val="1"/>
        <c:noMultiLvlLbl val="0"/>
      </c:catAx>
      <c:valAx>
        <c:axId val="790349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90349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[1]データシート!$B$56:$P$56</c:f>
              <c:numCache>
                <c:formatCode>General</c:formatCode>
                <c:ptCount val="15"/>
                <c:pt idx="2">
                  <c:v>3118</c:v>
                </c:pt>
                <c:pt idx="5">
                  <c:v>3137</c:v>
                </c:pt>
                <c:pt idx="8">
                  <c:v>3138</c:v>
                </c:pt>
                <c:pt idx="11">
                  <c:v>3212</c:v>
                </c:pt>
                <c:pt idx="14">
                  <c:v>3320</c:v>
                </c:pt>
              </c:numCache>
            </c:numRef>
          </c:val>
          <c:extLst xmlns:c16r2="http://schemas.microsoft.com/office/drawing/2015/06/chart">
            <c:ext xmlns:c16="http://schemas.microsoft.com/office/drawing/2014/chart" uri="{C3380CC4-5D6E-409C-BE32-E72D297353CC}">
              <c16:uniqueId val="{00000000-6828-40A6-B89E-2BA4489B7432}"/>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[1]データシート!$B$57:$P$57</c:f>
              <c:numCache>
                <c:formatCode>General</c:formatCode>
                <c:ptCount val="15"/>
                <c:pt idx="2">
                  <c:v>119</c:v>
                </c:pt>
                <c:pt idx="5">
                  <c:v>124</c:v>
                </c:pt>
                <c:pt idx="8">
                  <c:v>164</c:v>
                </c:pt>
                <c:pt idx="11">
                  <c:v>208</c:v>
                </c:pt>
                <c:pt idx="14">
                  <c:v>577</c:v>
                </c:pt>
              </c:numCache>
            </c:numRef>
          </c:val>
          <c:extLst xmlns:c16r2="http://schemas.microsoft.com/office/drawing/2015/06/chart">
            <c:ext xmlns:c16="http://schemas.microsoft.com/office/drawing/2014/chart" uri="{C3380CC4-5D6E-409C-BE32-E72D297353CC}">
              <c16:uniqueId val="{00000001-6828-40A6-B89E-2BA4489B7432}"/>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[1]データシート!$B$58:$P$58</c:f>
              <c:numCache>
                <c:formatCode>General</c:formatCode>
                <c:ptCount val="15"/>
                <c:pt idx="2">
                  <c:v>2851</c:v>
                </c:pt>
                <c:pt idx="5">
                  <c:v>2680</c:v>
                </c:pt>
                <c:pt idx="8">
                  <c:v>2549</c:v>
                </c:pt>
                <c:pt idx="11">
                  <c:v>2442</c:v>
                </c:pt>
                <c:pt idx="14">
                  <c:v>2393</c:v>
                </c:pt>
              </c:numCache>
            </c:numRef>
          </c:val>
          <c:extLst xmlns:c16r2="http://schemas.microsoft.com/office/drawing/2015/06/chart">
            <c:ext xmlns:c16="http://schemas.microsoft.com/office/drawing/2014/chart" uri="{C3380CC4-5D6E-409C-BE32-E72D297353CC}">
              <c16:uniqueId val="{00000002-6828-40A6-B89E-2BA4489B7432}"/>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828-40A6-B89E-2BA4489B7432}"/>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828-40A6-B89E-2BA4489B7432}"/>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828-40A6-B89E-2BA4489B7432}"/>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[1]データシート!$B$62:$P$62</c:f>
              <c:numCache>
                <c:formatCode>General</c:formatCode>
                <c:ptCount val="15"/>
                <c:pt idx="0">
                  <c:v>514</c:v>
                </c:pt>
                <c:pt idx="3">
                  <c:v>460</c:v>
                </c:pt>
                <c:pt idx="6">
                  <c:v>338</c:v>
                </c:pt>
                <c:pt idx="9">
                  <c:v>381</c:v>
                </c:pt>
                <c:pt idx="12">
                  <c:v>347</c:v>
                </c:pt>
              </c:numCache>
            </c:numRef>
          </c:val>
          <c:extLst xmlns:c16r2="http://schemas.microsoft.com/office/drawing/2015/06/chart">
            <c:ext xmlns:c16="http://schemas.microsoft.com/office/drawing/2014/chart" uri="{C3380CC4-5D6E-409C-BE32-E72D297353CC}">
              <c16:uniqueId val="{00000006-6828-40A6-B89E-2BA4489B7432}"/>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[1]データシート!$B$63:$P$63</c:f>
              <c:numCache>
                <c:formatCode>General</c:formatCode>
                <c:ptCount val="15"/>
                <c:pt idx="0">
                  <c:v>240</c:v>
                </c:pt>
                <c:pt idx="3">
                  <c:v>239</c:v>
                </c:pt>
                <c:pt idx="6">
                  <c:v>217</c:v>
                </c:pt>
                <c:pt idx="9">
                  <c:v>190</c:v>
                </c:pt>
                <c:pt idx="12">
                  <c:v>159</c:v>
                </c:pt>
              </c:numCache>
            </c:numRef>
          </c:val>
          <c:extLst xmlns:c16r2="http://schemas.microsoft.com/office/drawing/2015/06/chart">
            <c:ext xmlns:c16="http://schemas.microsoft.com/office/drawing/2014/chart" uri="{C3380CC4-5D6E-409C-BE32-E72D297353CC}">
              <c16:uniqueId val="{00000007-6828-40A6-B89E-2BA4489B7432}"/>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[1]データシート!$B$64:$P$64</c:f>
              <c:numCache>
                <c:formatCode>General</c:formatCode>
                <c:ptCount val="15"/>
                <c:pt idx="0">
                  <c:v>2162</c:v>
                </c:pt>
                <c:pt idx="3">
                  <c:v>2157</c:v>
                </c:pt>
                <c:pt idx="6">
                  <c:v>2224</c:v>
                </c:pt>
                <c:pt idx="9">
                  <c:v>2244</c:v>
                </c:pt>
                <c:pt idx="12">
                  <c:v>2413</c:v>
                </c:pt>
              </c:numCache>
            </c:numRef>
          </c:val>
          <c:extLst xmlns:c16r2="http://schemas.microsoft.com/office/drawing/2015/06/chart">
            <c:ext xmlns:c16="http://schemas.microsoft.com/office/drawing/2014/chart" uri="{C3380CC4-5D6E-409C-BE32-E72D297353CC}">
              <c16:uniqueId val="{00000008-6828-40A6-B89E-2BA4489B7432}"/>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6828-40A6-B89E-2BA4489B7432}"/>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[1]データシート!$B$66:$P$66</c:f>
              <c:numCache>
                <c:formatCode>General</c:formatCode>
                <c:ptCount val="15"/>
                <c:pt idx="0">
                  <c:v>2382</c:v>
                </c:pt>
                <c:pt idx="3">
                  <c:v>2456</c:v>
                </c:pt>
                <c:pt idx="6">
                  <c:v>2540</c:v>
                </c:pt>
                <c:pt idx="9">
                  <c:v>2501</c:v>
                </c:pt>
                <c:pt idx="12">
                  <c:v>3286</c:v>
                </c:pt>
              </c:numCache>
            </c:numRef>
          </c:val>
          <c:extLst xmlns:c16r2="http://schemas.microsoft.com/office/drawing/2015/06/chart">
            <c:ext xmlns:c16="http://schemas.microsoft.com/office/drawing/2014/chart" uri="{C3380CC4-5D6E-409C-BE32-E72D297353CC}">
              <c16:uniqueId val="{0000000A-6828-40A6-B89E-2BA4489B7432}"/>
            </c:ext>
          </c:extLst>
        </c:ser>
        <c:dLbls>
          <c:showLegendKey val="0"/>
          <c:showVal val="0"/>
          <c:showCatName val="0"/>
          <c:showSerName val="0"/>
          <c:showPercent val="0"/>
          <c:showBubbleSize val="0"/>
        </c:dLbls>
        <c:gapWidth val="100"/>
        <c:overlap val="100"/>
        <c:axId val="790349912"/>
        <c:axId val="790350696"/>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6828-40A6-B89E-2BA4489B7432}"/>
            </c:ext>
          </c:extLst>
        </c:ser>
        <c:dLbls>
          <c:showLegendKey val="0"/>
          <c:showVal val="0"/>
          <c:showCatName val="0"/>
          <c:showSerName val="0"/>
          <c:showPercent val="0"/>
          <c:showBubbleSize val="0"/>
        </c:dLbls>
        <c:marker val="1"/>
        <c:smooth val="0"/>
        <c:axId val="790349912"/>
        <c:axId val="790350696"/>
      </c:lineChart>
      <c:catAx>
        <c:axId val="790349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90350696"/>
        <c:crosses val="autoZero"/>
        <c:auto val="1"/>
        <c:lblAlgn val="ctr"/>
        <c:lblOffset val="100"/>
        <c:tickLblSkip val="1"/>
        <c:tickMarkSkip val="1"/>
        <c:noMultiLvlLbl val="0"/>
      </c:catAx>
      <c:valAx>
        <c:axId val="790350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90349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[1]データシート!$B$72:$D$72</c:f>
              <c:numCache>
                <c:formatCode>General</c:formatCode>
                <c:ptCount val="3"/>
                <c:pt idx="0">
                  <c:v>1115</c:v>
                </c:pt>
                <c:pt idx="1">
                  <c:v>1040</c:v>
                </c:pt>
                <c:pt idx="2">
                  <c:v>1007</c:v>
                </c:pt>
              </c:numCache>
            </c:numRef>
          </c:val>
          <c:extLst xmlns:c16r2="http://schemas.microsoft.com/office/drawing/2015/06/chart">
            <c:ext xmlns:c16="http://schemas.microsoft.com/office/drawing/2014/chart" uri="{C3380CC4-5D6E-409C-BE32-E72D297353CC}">
              <c16:uniqueId val="{00000000-C50E-4941-8770-4FFAF7E4CF3A}"/>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[1]データシート!$B$73:$D$73</c:f>
              <c:numCache>
                <c:formatCode>General</c:formatCode>
                <c:ptCount val="3"/>
                <c:pt idx="0">
                  <c:v>349</c:v>
                </c:pt>
                <c:pt idx="1">
                  <c:v>350</c:v>
                </c:pt>
                <c:pt idx="2">
                  <c:v>350</c:v>
                </c:pt>
              </c:numCache>
            </c:numRef>
          </c:val>
          <c:extLst xmlns:c16r2="http://schemas.microsoft.com/office/drawing/2015/06/chart">
            <c:ext xmlns:c16="http://schemas.microsoft.com/office/drawing/2014/chart" uri="{C3380CC4-5D6E-409C-BE32-E72D297353CC}">
              <c16:uniqueId val="{00000001-C50E-4941-8770-4FFAF7E4CF3A}"/>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H27</c:v>
                </c:pt>
                <c:pt idx="1">
                  <c:v>H28</c:v>
                </c:pt>
                <c:pt idx="2">
                  <c:v>H29</c:v>
                </c:pt>
              </c:strCache>
            </c:strRef>
          </c:cat>
          <c:val>
            <c:numRef>
              <c:f>[1]データシート!$B$74:$D$74</c:f>
              <c:numCache>
                <c:formatCode>General</c:formatCode>
                <c:ptCount val="3"/>
                <c:pt idx="0">
                  <c:v>935</c:v>
                </c:pt>
                <c:pt idx="1">
                  <c:v>906</c:v>
                </c:pt>
                <c:pt idx="2">
                  <c:v>884</c:v>
                </c:pt>
              </c:numCache>
            </c:numRef>
          </c:val>
          <c:extLst xmlns:c16r2="http://schemas.microsoft.com/office/drawing/2015/06/chart">
            <c:ext xmlns:c16="http://schemas.microsoft.com/office/drawing/2014/chart" uri="{C3380CC4-5D6E-409C-BE32-E72D297353CC}">
              <c16:uniqueId val="{00000002-C50E-4941-8770-4FFAF7E4CF3A}"/>
            </c:ext>
          </c:extLst>
        </c:ser>
        <c:dLbls>
          <c:showLegendKey val="0"/>
          <c:showVal val="0"/>
          <c:showCatName val="0"/>
          <c:showSerName val="0"/>
          <c:showPercent val="0"/>
          <c:showBubbleSize val="0"/>
        </c:dLbls>
        <c:gapWidth val="120"/>
        <c:overlap val="100"/>
        <c:axId val="790351088"/>
        <c:axId val="790351872"/>
      </c:barChart>
      <c:catAx>
        <c:axId val="790351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790351872"/>
        <c:crosses val="autoZero"/>
        <c:auto val="1"/>
        <c:lblAlgn val="ctr"/>
        <c:lblOffset val="100"/>
        <c:tickLblSkip val="1"/>
        <c:tickMarkSkip val="1"/>
        <c:noMultiLvlLbl val="0"/>
      </c:catAx>
      <c:valAx>
        <c:axId val="7903518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790351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78F-4C55-ACA6-0E12B2FC5BBE}"/>
                </c:ext>
                <c:ext xmlns:c15="http://schemas.microsoft.com/office/drawing/2012/chart" uri="{CE6537A1-D6FC-4f65-9D91-7224C49458BB}">
                  <c15:dlblFieldTable>
                    <c15:dlblFTEntry>
                      <c15:txfldGUID>{60F2EEDB-E4E3-4472-AFBD-2688F0F95317}</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78F-4C55-ACA6-0E12B2FC5BBE}"/>
                </c:ext>
                <c:ext xmlns:c15="http://schemas.microsoft.com/office/drawing/2012/chart" uri="{CE6537A1-D6FC-4f65-9D91-7224C49458BB}">
                  <c15:dlblFieldTable>
                    <c15:dlblFTEntry>
                      <c15:txfldGUID>{607CEA95-7147-4C51-BFD1-D49FD610BE4D}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78F-4C55-ACA6-0E12B2FC5BBE}"/>
                </c:ext>
                <c:ext xmlns:c15="http://schemas.microsoft.com/office/drawing/2012/chart" uri="{CE6537A1-D6FC-4f65-9D91-7224C49458BB}">
                  <c15:dlblFieldTable>
                    <c15:dlblFTEntry>
                      <c15:txfldGUID>{D4062E90-4D60-4F8B-B473-EC0AA5BF3327}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78F-4C55-ACA6-0E12B2FC5BBE}"/>
                </c:ext>
                <c:ext xmlns:c15="http://schemas.microsoft.com/office/drawing/2012/chart" uri="{CE6537A1-D6FC-4f65-9D91-7224C49458BB}">
                  <c15:dlblFieldTable>
                    <c15:dlblFTEntry>
                      <c15:txfldGUID>{43E75703-54F9-4EDA-BCD3-2F373CD06F52}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78F-4C55-ACA6-0E12B2FC5BBE}"/>
                </c:ext>
                <c:ext xmlns:c15="http://schemas.microsoft.com/office/drawing/2012/chart" uri="{CE6537A1-D6FC-4f65-9D91-7224C49458BB}">
                  <c15:dlblFieldTable>
                    <c15:dlblFTEntry>
                      <c15:txfldGUID>{144BB048-514C-46AB-8F5E-C01999B5BCE1}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78F-4C55-ACA6-0E12B2FC5BBE}"/>
                </c:ext>
                <c:ext xmlns:c15="http://schemas.microsoft.com/office/drawing/2012/chart" uri="{CE6537A1-D6FC-4f65-9D91-7224C49458BB}">
                  <c15:dlblFieldTable>
                    <c15:dlblFTEntry>
                      <c15:txfldGUID>{052D0627-4EA7-4BAE-BFBD-4E422FB1D2A8}</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78F-4C55-ACA6-0E12B2FC5BBE}"/>
                </c:ext>
                <c:ext xmlns:c15="http://schemas.microsoft.com/office/drawing/2012/chart" uri="{CE6537A1-D6FC-4f65-9D91-7224C49458BB}">
                  <c15:dlblFieldTable>
                    <c15:dlblFTEntry>
                      <c15:txfldGUID>{C0826277-4148-46F0-B3A3-1250C9638637}</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78F-4C55-ACA6-0E12B2FC5BBE}"/>
                </c:ext>
                <c:ext xmlns:c15="http://schemas.microsoft.com/office/drawing/2012/chart" uri="{CE6537A1-D6FC-4f65-9D91-7224C49458BB}">
                  <c15:dlblFieldTable>
                    <c15:dlblFTEntry>
                      <c15:txfldGUID>{D8B52957-FDC9-4949-906B-A247AA5525F6}</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78F-4C55-ACA6-0E12B2FC5BBE}"/>
                </c:ext>
                <c:ext xmlns:c15="http://schemas.microsoft.com/office/drawing/2012/chart" uri="{CE6537A1-D6FC-4f65-9D91-7224C49458BB}">
                  <c15:dlblFieldTable>
                    <c15:dlblFTEntry>
                      <c15:txfldGUID>{61ECD8CD-5FE7-4942-9DEC-9C4942413BA0}</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64.8</c:v>
                </c:pt>
                <c:pt idx="24">
                  <c:v>66.5</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178F-4C55-ACA6-0E12B2FC5BB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78F-4C55-ACA6-0E12B2FC5BBE}"/>
                </c:ext>
                <c:ext xmlns:c15="http://schemas.microsoft.com/office/drawing/2012/chart" uri="{CE6537A1-D6FC-4f65-9D91-7224C49458BB}">
                  <c15:dlblFieldTable>
                    <c15:dlblFTEntry>
                      <c15:txfldGUID>{E717D456-0BA8-49FA-B939-95EE1D41D4B9}</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78F-4C55-ACA6-0E12B2FC5BBE}"/>
                </c:ext>
                <c:ext xmlns:c15="http://schemas.microsoft.com/office/drawing/2012/chart" uri="{CE6537A1-D6FC-4f65-9D91-7224C49458BB}">
                  <c15:dlblFieldTable>
                    <c15:dlblFTEntry>
                      <c15:txfldGUID>{677582D7-1DB6-47F5-B78D-7A9B9D7C1358}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78F-4C55-ACA6-0E12B2FC5BBE}"/>
                </c:ext>
                <c:ext xmlns:c15="http://schemas.microsoft.com/office/drawing/2012/chart" uri="{CE6537A1-D6FC-4f65-9D91-7224C49458BB}">
                  <c15:dlblFieldTable>
                    <c15:dlblFTEntry>
                      <c15:txfldGUID>{96A3E84F-DEC3-48B4-85ED-C895AFF3513D}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78F-4C55-ACA6-0E12B2FC5BBE}"/>
                </c:ext>
                <c:ext xmlns:c15="http://schemas.microsoft.com/office/drawing/2012/chart" uri="{CE6537A1-D6FC-4f65-9D91-7224C49458BB}">
                  <c15:dlblFieldTable>
                    <c15:dlblFTEntry>
                      <c15:txfldGUID>{DF846116-72F6-4297-B208-6DA7FAE0906D}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78F-4C55-ACA6-0E12B2FC5BBE}"/>
                </c:ext>
                <c:ext xmlns:c15="http://schemas.microsoft.com/office/drawing/2012/chart" uri="{CE6537A1-D6FC-4f65-9D91-7224C49458BB}">
                  <c15:dlblFieldTable>
                    <c15:dlblFTEntry>
                      <c15:txfldGUID>{615099E2-8086-4CCA-9CC1-6CA81BFD7D6E}</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78F-4C55-ACA6-0E12B2FC5BBE}"/>
                </c:ext>
                <c:ext xmlns:c15="http://schemas.microsoft.com/office/drawing/2012/chart" uri="{CE6537A1-D6FC-4f65-9D91-7224C49458BB}">
                  <c15:dlblFieldTable>
                    <c15:dlblFTEntry>
                      <c15:txfldGUID>{2F2B3D93-460F-4C74-BA9A-049000A5CF5F}</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78F-4C55-ACA6-0E12B2FC5BBE}"/>
                </c:ext>
                <c:ext xmlns:c15="http://schemas.microsoft.com/office/drawing/2012/chart" uri="{CE6537A1-D6FC-4f65-9D91-7224C49458BB}">
                  <c15:layout/>
                  <c15:dlblFieldTable>
                    <c15:dlblFTEntry>
                      <c15:txfldGUID>{4E3B27D5-EE0B-490F-B740-2E3FDAD3F128}</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78F-4C55-ACA6-0E12B2FC5BBE}"/>
                </c:ext>
                <c:ext xmlns:c15="http://schemas.microsoft.com/office/drawing/2012/chart" uri="{CE6537A1-D6FC-4f65-9D91-7224C49458BB}">
                  <c15:layout/>
                  <c15:dlblFieldTable>
                    <c15:dlblFTEntry>
                      <c15:txfldGUID>{617E6064-FD11-44FC-9B58-F6B9F4086D05}</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78F-4C55-ACA6-0E12B2FC5BBE}"/>
                </c:ext>
                <c:ext xmlns:c15="http://schemas.microsoft.com/office/drawing/2012/chart" uri="{CE6537A1-D6FC-4f65-9D91-7224C49458BB}">
                  <c15:dlblFieldTable>
                    <c15:dlblFTEntry>
                      <c15:txfldGUID>{B27C2D39-2643-4732-A946-3B26220936AB}</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56.2</c:v>
                </c:pt>
                <c:pt idx="24">
                  <c:v>58.6</c:v>
                </c:pt>
              </c:numCache>
            </c:numRef>
          </c:xVal>
          <c:yVal>
            <c:numRef>
              <c:f>公会計指標分析・財政指標組合せ分析表!$BP$55:$DC$55</c:f>
              <c:numCache>
                <c:formatCode>#,##0.0;"▲ "#,##0.0</c:formatCode>
                <c:ptCount val="40"/>
                <c:pt idx="16">
                  <c:v>0.8</c:v>
                </c:pt>
                <c:pt idx="24">
                  <c:v>0</c:v>
                </c:pt>
              </c:numCache>
            </c:numRef>
          </c:yVal>
          <c:smooth val="0"/>
          <c:extLst xmlns:c16r2="http://schemas.microsoft.com/office/drawing/2015/06/chart">
            <c:ext xmlns:c16="http://schemas.microsoft.com/office/drawing/2014/chart" uri="{C3380CC4-5D6E-409C-BE32-E72D297353CC}">
              <c16:uniqueId val="{00000013-178F-4C55-ACA6-0E12B2FC5BBE}"/>
            </c:ext>
          </c:extLst>
        </c:ser>
        <c:dLbls>
          <c:showLegendKey val="0"/>
          <c:showVal val="1"/>
          <c:showCatName val="0"/>
          <c:showSerName val="0"/>
          <c:showPercent val="0"/>
          <c:showBubbleSize val="0"/>
        </c:dLbls>
        <c:axId val="790353048"/>
        <c:axId val="790353440"/>
      </c:scatterChart>
      <c:valAx>
        <c:axId val="790353048"/>
        <c:scaling>
          <c:orientation val="minMax"/>
          <c:max val="58.8"/>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90353440"/>
        <c:crosses val="autoZero"/>
        <c:crossBetween val="midCat"/>
      </c:valAx>
      <c:valAx>
        <c:axId val="790353440"/>
        <c:scaling>
          <c:orientation val="minMax"/>
          <c:max val="1"/>
          <c:min val="-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90353048"/>
        <c:crosses val="autoZero"/>
        <c:crossBetween val="midCat"/>
        <c:majorUnit val="0.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527-40FF-BA3C-3203CB66030E}"/>
                </c:ext>
                <c:ext xmlns:c15="http://schemas.microsoft.com/office/drawing/2012/chart" uri="{CE6537A1-D6FC-4f65-9D91-7224C49458BB}">
                  <c15:dlblFieldTable>
                    <c15:dlblFTEntry>
                      <c15:txfldGUID>{21125EBF-007F-4842-A934-7457B15FE096}</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527-40FF-BA3C-3203CB66030E}"/>
                </c:ext>
                <c:ext xmlns:c15="http://schemas.microsoft.com/office/drawing/2012/chart" uri="{CE6537A1-D6FC-4f65-9D91-7224C49458BB}">
                  <c15:dlblFieldTable>
                    <c15:dlblFTEntry>
                      <c15:txfldGUID>{AD67A4DD-2CB5-414D-BCC6-BFBAE3EF26FA}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527-40FF-BA3C-3203CB66030E}"/>
                </c:ext>
                <c:ext xmlns:c15="http://schemas.microsoft.com/office/drawing/2012/chart" uri="{CE6537A1-D6FC-4f65-9D91-7224C49458BB}">
                  <c15:dlblFieldTable>
                    <c15:dlblFTEntry>
                      <c15:txfldGUID>{458477B4-D0B3-48CB-8609-0474D9CFA5F4}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527-40FF-BA3C-3203CB66030E}"/>
                </c:ext>
                <c:ext xmlns:c15="http://schemas.microsoft.com/office/drawing/2012/chart" uri="{CE6537A1-D6FC-4f65-9D91-7224C49458BB}">
                  <c15:dlblFieldTable>
                    <c15:dlblFTEntry>
                      <c15:txfldGUID>{95E6A75B-00A0-427E-BAE3-869298358DEA}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527-40FF-BA3C-3203CB66030E}"/>
                </c:ext>
                <c:ext xmlns:c15="http://schemas.microsoft.com/office/drawing/2012/chart" uri="{CE6537A1-D6FC-4f65-9D91-7224C49458BB}">
                  <c15:dlblFieldTable>
                    <c15:dlblFTEntry>
                      <c15:txfldGUID>{704AF8CD-1FB1-4BB0-8ECC-46791DECCF7F}</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527-40FF-BA3C-3203CB66030E}"/>
                </c:ext>
                <c:ext xmlns:c15="http://schemas.microsoft.com/office/drawing/2012/chart" uri="{CE6537A1-D6FC-4f65-9D91-7224C49458BB}">
                  <c15:dlblFieldTable>
                    <c15:dlblFTEntry>
                      <c15:txfldGUID>{70647645-D2A5-4078-8F20-EFCCDF73D29B}</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527-40FF-BA3C-3203CB66030E}"/>
                </c:ext>
                <c:ext xmlns:c15="http://schemas.microsoft.com/office/drawing/2012/chart" uri="{CE6537A1-D6FC-4f65-9D91-7224C49458BB}">
                  <c15:dlblFieldTable>
                    <c15:dlblFTEntry>
                      <c15:txfldGUID>{C50EA7F8-1257-49E5-AAA4-9D15798DD026}</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527-40FF-BA3C-3203CB66030E}"/>
                </c:ext>
                <c:ext xmlns:c15="http://schemas.microsoft.com/office/drawing/2012/chart" uri="{CE6537A1-D6FC-4f65-9D91-7224C49458BB}">
                  <c15:dlblFieldTable>
                    <c15:dlblFTEntry>
                      <c15:txfldGUID>{D45DA74F-D9DB-494E-AEA9-D7AC9A482781}</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527-40FF-BA3C-3203CB66030E}"/>
                </c:ext>
                <c:ext xmlns:c15="http://schemas.microsoft.com/office/drawing/2012/chart" uri="{CE6537A1-D6FC-4f65-9D91-7224C49458BB}">
                  <c15:dlblFieldTable>
                    <c15:dlblFTEntry>
                      <c15:txfldGUID>{0352A996-CE53-409A-8C01-05AC044CCE7D}</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6.9</c:v>
                </c:pt>
                <c:pt idx="8">
                  <c:v>6.7</c:v>
                </c:pt>
                <c:pt idx="16">
                  <c:v>6.6</c:v>
                </c:pt>
                <c:pt idx="24">
                  <c:v>6.9</c:v>
                </c:pt>
                <c:pt idx="32">
                  <c:v>7.9</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9527-40FF-BA3C-3203CB66030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527-40FF-BA3C-3203CB66030E}"/>
                </c:ext>
                <c:ext xmlns:c15="http://schemas.microsoft.com/office/drawing/2012/chart" uri="{CE6537A1-D6FC-4f65-9D91-7224C49458BB}">
                  <c15:layout/>
                  <c15:dlblFieldTable>
                    <c15:dlblFTEntry>
                      <c15:txfldGUID>{15549D2F-8C67-4F87-A03C-990C8507A6D7}</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527-40FF-BA3C-3203CB66030E}"/>
                </c:ext>
                <c:ext xmlns:c15="http://schemas.microsoft.com/office/drawing/2012/chart" uri="{CE6537A1-D6FC-4f65-9D91-7224C49458BB}">
                  <c15:dlblFieldTable>
                    <c15:dlblFTEntry>
                      <c15:txfldGUID>{693093D9-C3F3-413F-92C3-4108E251637E}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527-40FF-BA3C-3203CB66030E}"/>
                </c:ext>
                <c:ext xmlns:c15="http://schemas.microsoft.com/office/drawing/2012/chart" uri="{CE6537A1-D6FC-4f65-9D91-7224C49458BB}">
                  <c15:dlblFieldTable>
                    <c15:dlblFTEntry>
                      <c15:txfldGUID>{95955B98-0650-4D9A-A193-B904E7BADE1C}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527-40FF-BA3C-3203CB66030E}"/>
                </c:ext>
                <c:ext xmlns:c15="http://schemas.microsoft.com/office/drawing/2012/chart" uri="{CE6537A1-D6FC-4f65-9D91-7224C49458BB}">
                  <c15:dlblFieldTable>
                    <c15:dlblFTEntry>
                      <c15:txfldGUID>{929D0657-E665-4B11-A13D-38CC3CB7C171}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527-40FF-BA3C-3203CB66030E}"/>
                </c:ext>
                <c:ext xmlns:c15="http://schemas.microsoft.com/office/drawing/2012/chart" uri="{CE6537A1-D6FC-4f65-9D91-7224C49458BB}">
                  <c15:dlblFieldTable>
                    <c15:dlblFTEntry>
                      <c15:txfldGUID>{FBD501DF-CF62-429B-A212-B6623B1FE540}</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527-40FF-BA3C-3203CB66030E}"/>
                </c:ext>
                <c:ext xmlns:c15="http://schemas.microsoft.com/office/drawing/2012/chart" uri="{CE6537A1-D6FC-4f65-9D91-7224C49458BB}">
                  <c15:layout/>
                  <c15:dlblFieldTable>
                    <c15:dlblFTEntry>
                      <c15:txfldGUID>{5B786989-CB53-4E50-9F48-988AAC722A7B}</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527-40FF-BA3C-3203CB66030E}"/>
                </c:ext>
                <c:ext xmlns:c15="http://schemas.microsoft.com/office/drawing/2012/chart" uri="{CE6537A1-D6FC-4f65-9D91-7224C49458BB}">
                  <c15:layout/>
                  <c15:dlblFieldTable>
                    <c15:dlblFTEntry>
                      <c15:txfldGUID>{957B9BB7-4DFE-4F58-82B1-75030E5AE436}</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2.9387388691313132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527-40FF-BA3C-3203CB66030E}"/>
                </c:ext>
                <c:ext xmlns:c15="http://schemas.microsoft.com/office/drawing/2012/chart" uri="{CE6537A1-D6FC-4f65-9D91-7224C49458BB}">
                  <c15:layout/>
                  <c15:dlblFieldTable>
                    <c15:dlblFTEntry>
                      <c15:txfldGUID>{E9B8E40C-EB85-4C6C-85EF-060888C6854C}</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3.4008594546908154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527-40FF-BA3C-3203CB66030E}"/>
                </c:ext>
                <c:ext xmlns:c15="http://schemas.microsoft.com/office/drawing/2012/chart" uri="{CE6537A1-D6FC-4f65-9D91-7224C49458BB}">
                  <c15:layout/>
                  <c15:dlblFieldTable>
                    <c15:dlblFTEntry>
                      <c15:txfldGUID>{1980BBA4-C4FB-4AEF-A44D-C2D53032A77D}</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10.5</c:v>
                </c:pt>
                <c:pt idx="8">
                  <c:v>9.5</c:v>
                </c:pt>
                <c:pt idx="16">
                  <c:v>8.1</c:v>
                </c:pt>
                <c:pt idx="24">
                  <c:v>7.3</c:v>
                </c:pt>
                <c:pt idx="32">
                  <c:v>7.2</c:v>
                </c:pt>
              </c:numCache>
            </c:numRef>
          </c:xVal>
          <c:yVal>
            <c:numRef>
              <c:f>公会計指標分析・財政指標組合せ分析表!$BP$77:$DC$77</c:f>
              <c:numCache>
                <c:formatCode>#,##0.0;"▲ "#,##0.0</c:formatCode>
                <c:ptCount val="40"/>
                <c:pt idx="0">
                  <c:v>20.5</c:v>
                </c:pt>
                <c:pt idx="8">
                  <c:v>17.899999999999999</c:v>
                </c:pt>
                <c:pt idx="16">
                  <c:v>0.8</c:v>
                </c:pt>
                <c:pt idx="24">
                  <c:v>0</c:v>
                </c:pt>
                <c:pt idx="32">
                  <c:v>0</c:v>
                </c:pt>
              </c:numCache>
            </c:numRef>
          </c:yVal>
          <c:smooth val="0"/>
          <c:extLst xmlns:c16r2="http://schemas.microsoft.com/office/drawing/2015/06/chart">
            <c:ext xmlns:c16="http://schemas.microsoft.com/office/drawing/2014/chart" uri="{C3380CC4-5D6E-409C-BE32-E72D297353CC}">
              <c16:uniqueId val="{00000013-9527-40FF-BA3C-3203CB66030E}"/>
            </c:ext>
          </c:extLst>
        </c:ser>
        <c:dLbls>
          <c:showLegendKey val="0"/>
          <c:showVal val="1"/>
          <c:showCatName val="0"/>
          <c:showSerName val="0"/>
          <c:showPercent val="0"/>
          <c:showBubbleSize val="0"/>
        </c:dLbls>
        <c:axId val="962587176"/>
        <c:axId val="962587568"/>
      </c:scatterChart>
      <c:valAx>
        <c:axId val="962587176"/>
        <c:scaling>
          <c:orientation val="minMax"/>
          <c:max val="10.799999999999999"/>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62587568"/>
        <c:crosses val="autoZero"/>
        <c:crossBetween val="midCat"/>
      </c:valAx>
      <c:valAx>
        <c:axId val="962587568"/>
        <c:scaling>
          <c:orientation val="minMax"/>
          <c:max val="24"/>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62587176"/>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福岡県吉富町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実質公債費比率は、</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年平均</a:t>
          </a:r>
          <a:r>
            <a:rPr kumimoji="1" lang="en-US" altLang="ja-JP" sz="1200">
              <a:latin typeface="ＭＳ ゴシック" pitchFamily="49" charset="-128"/>
              <a:ea typeface="ＭＳ ゴシック" pitchFamily="49" charset="-128"/>
            </a:rPr>
            <a:t>7</a:t>
          </a:r>
          <a:r>
            <a:rPr kumimoji="1" lang="ja-JP" altLang="en-US" sz="1200">
              <a:latin typeface="ＭＳ ゴシック" pitchFamily="49" charset="-128"/>
              <a:ea typeface="ＭＳ ゴシック" pitchFamily="49" charset="-128"/>
            </a:rPr>
            <a:t>％弱で推移していたが、平成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年度は</a:t>
          </a:r>
          <a:r>
            <a:rPr kumimoji="1" lang="en-US" altLang="ja-JP" sz="1200">
              <a:latin typeface="ＭＳ ゴシック" pitchFamily="49" charset="-128"/>
              <a:ea typeface="ＭＳ ゴシック" pitchFamily="49" charset="-128"/>
            </a:rPr>
            <a:t>7.9</a:t>
          </a:r>
          <a:r>
            <a:rPr kumimoji="1" lang="ja-JP" altLang="en-US" sz="1200">
              <a:latin typeface="ＭＳ ゴシック" pitchFamily="49" charset="-128"/>
              <a:ea typeface="ＭＳ ゴシック" pitchFamily="49" charset="-128"/>
            </a:rPr>
            <a:t>％と大幅に増加した。</a:t>
          </a:r>
        </a:p>
        <a:p>
          <a:r>
            <a:rPr kumimoji="1" lang="ja-JP" altLang="en-US" sz="1200">
              <a:latin typeface="ＭＳ ゴシック" pitchFamily="49" charset="-128"/>
              <a:ea typeface="ＭＳ ゴシック" pitchFamily="49" charset="-128"/>
            </a:rPr>
            <a:t>　これは、元利償還金の増加（</a:t>
          </a:r>
          <a:r>
            <a:rPr kumimoji="1" lang="en-US" altLang="ja-JP" sz="1200">
              <a:latin typeface="ＭＳ ゴシック" pitchFamily="49" charset="-128"/>
              <a:ea typeface="ＭＳ ゴシック" pitchFamily="49" charset="-128"/>
            </a:rPr>
            <a:t>+13</a:t>
          </a:r>
          <a:r>
            <a:rPr kumimoji="1" lang="ja-JP" altLang="en-US" sz="1200">
              <a:latin typeface="ＭＳ ゴシック" pitchFamily="49" charset="-128"/>
              <a:ea typeface="ＭＳ ゴシック" pitchFamily="49" charset="-128"/>
            </a:rPr>
            <a:t>百万円）等により、実質公債費比率の分子が前年度比</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百万円増加した結果、平成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年度単年の比率が</a:t>
          </a:r>
          <a:r>
            <a:rPr kumimoji="1" lang="en-US" altLang="ja-JP" sz="1200">
              <a:latin typeface="ＭＳ ゴシック" pitchFamily="49" charset="-128"/>
              <a:ea typeface="ＭＳ ゴシック" pitchFamily="49" charset="-128"/>
            </a:rPr>
            <a:t>9.4</a:t>
          </a:r>
          <a:r>
            <a:rPr kumimoji="1" lang="ja-JP" altLang="en-US" sz="1200">
              <a:latin typeface="ＭＳ ゴシック" pitchFamily="49" charset="-128"/>
              <a:ea typeface="ＭＳ ゴシック" pitchFamily="49" charset="-128"/>
            </a:rPr>
            <a:t>％（前年度比</a:t>
          </a:r>
          <a:r>
            <a:rPr kumimoji="1" lang="en-US" altLang="ja-JP" sz="1200">
              <a:latin typeface="ＭＳ ゴシック" pitchFamily="49" charset="-128"/>
              <a:ea typeface="ＭＳ ゴシック" pitchFamily="49" charset="-128"/>
            </a:rPr>
            <a:t>+1.6</a:t>
          </a:r>
          <a:r>
            <a:rPr kumimoji="1" lang="ja-JP" altLang="en-US" sz="1200">
              <a:latin typeface="ＭＳ ゴシック" pitchFamily="49" charset="-128"/>
              <a:ea typeface="ＭＳ ゴシック" pitchFamily="49" charset="-128"/>
            </a:rPr>
            <a:t>％）と大幅に増加したことが影響している。</a:t>
          </a:r>
        </a:p>
        <a:p>
          <a:r>
            <a:rPr kumimoji="1" lang="ja-JP" altLang="en-US" sz="1200">
              <a:latin typeface="ＭＳ ゴシック" pitchFamily="49" charset="-128"/>
              <a:ea typeface="ＭＳ ゴシック" pitchFamily="49" charset="-128"/>
            </a:rPr>
            <a:t>　今後さらに起債の活用した事業が増加する見込みであり、比率の上昇が懸念されるが、できるだけ低い水準を維持できるよう、緊急度や住民ニーズを的確に把握した事業の選択等により、計画的な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福岡県吉富町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年度においても充当可能財源が将来負担額を上回っており、将来負担比率はここ数年と同様算出されなかった。</a:t>
          </a:r>
        </a:p>
        <a:p>
          <a:r>
            <a:rPr kumimoji="1" lang="ja-JP" altLang="en-US" sz="1400">
              <a:latin typeface="ＭＳ ゴシック" pitchFamily="49" charset="-128"/>
              <a:ea typeface="ＭＳ ゴシック" pitchFamily="49" charset="-128"/>
            </a:rPr>
            <a:t>　しかしながら、町営住宅の建替え、上水道施設の更新等により地方債の現在高及び公営企業等繰入見込額が前年度に比べ大幅に増加したことから、将来負担比率の分子のマイナス幅は大幅に減少し、△</a:t>
          </a:r>
          <a:r>
            <a:rPr kumimoji="1" lang="en-US" altLang="ja-JP" sz="1400">
              <a:latin typeface="ＭＳ ゴシック" pitchFamily="49" charset="-128"/>
              <a:ea typeface="ＭＳ ゴシック" pitchFamily="49" charset="-128"/>
            </a:rPr>
            <a:t>87</a:t>
          </a:r>
          <a:r>
            <a:rPr kumimoji="1" lang="ja-JP" altLang="en-US" sz="1400">
              <a:latin typeface="ＭＳ ゴシック" pitchFamily="49" charset="-128"/>
              <a:ea typeface="ＭＳ ゴシック" pitchFamily="49" charset="-128"/>
            </a:rPr>
            <a:t>百万円にとどまった。</a:t>
          </a:r>
        </a:p>
        <a:p>
          <a:r>
            <a:rPr kumimoji="1" lang="ja-JP" altLang="en-US" sz="1400">
              <a:latin typeface="ＭＳ ゴシック" pitchFamily="49" charset="-128"/>
              <a:ea typeface="ＭＳ ゴシック" pitchFamily="49" charset="-128"/>
            </a:rPr>
            <a:t>　今後も老朽化した公共施設の更新や下水道の整備などに多額の費用負担が発生する見込みであるが、これまで同様将来負担比率が低い水準を維持できるよう、引き続き将来負担を見通した計画的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福岡県吉富町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年度は、財源不足を補うため財政調整基金を実質的に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百万円程度取り崩した。また、公共下水道事業会計への繰出しの一部を賄うため下水道事業費基金を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百万円、英会話ふれあい事業の実施のため人材育成基金を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百万円取り崩したことから、基金全体としては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基金全体としては減少傾向が続いているが、今後公共施設の更新等に多額の事業費が見込まれることから、今後の歳出増に備え、現状程度の基金の水準を維持していきたい。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・公共下水道事業費基金：吉富町公共下水道事業費に充当する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・災害対策基金：災害の予防、応急対策及び復旧に要する経費の財源に充てる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・地域振興基金：活力あるまちづくりの推進及び地域の振興を図る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・地域福祉基金：進行する少子高齢化社会及び多様化する障害者のニーズに適切に対応し、すべての人が安心していきいきと暮らせる地域づくりの推進を図る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・漁業振興基金：吉富町における漁業の振興を図る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・地域福祉基金、漁業振興基金は運用益を事業費に充当することから、増減はない。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・災害対策基金、地域振興基金は取崩しを行っておらず、運用益を積み立てたが、ほぼ増減はない。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・公共下水道事業費基金：下水道事業会計への繰出金の財源の一部として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百万円程度取り崩したことにより減少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・運用益を事業費の一部に活用する地域福祉基金や漁業振興基金は現状を維持する。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・地域振興基金、災害対策基金はそれぞれ活用すべき案件が生じた場合に備え、現状を維持する。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・公共下水道事業費基金：全体の事業計画の進展に合わせ、必要に応じて取崩しを行い、活用していきたい。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年度決算剰余金として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百万円を積み立てた一方で、庁舎の増改築事業等公共施設の更新や改修等の事業が重なり、一般財源が不足したことから、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財政調整基金については、厳しい財政状況を踏まえ、財源不足の調整のために現在の水準（約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億円）程度は今後も維持していきたい。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減債基金は、基金の取り崩しを行っていないため、ほぼ現状維持となっている。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近年大規模な起債を続けており、近い将来起債の償還がピークになることが見込まれるため、それに備えて現状を維持したい。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福岡県吉富町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6,854
6,799
5.72
4,626,379
4,376,498
215,373
2,051,031
3,285,815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4" name="正方形/長方形 4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平成２８年度の有形固定資産減価償却率は平成２７年度と同様に、類似団体に比べて高い水準にある。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公共施設の老朽化が進んでいることが理由ではあるが、平成２８年度に策定した公共施設等総合管理計画や公営住宅等における個別施設計画等に基づき、計画的な施設の維持管理及び更新を進めている。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公共施設等総合管理計画は２０年間を見通した計画となっているため長期にはわたるが、徐々に成果が出てくるものと思われる。</a:t>
          </a: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7" name="テキスト ボックス 56"/>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7" name="テキスト ボックス 66"/>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9" name="テキスト ボックス 68"/>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147849</xdr:rowOff>
    </xdr:from>
    <xdr:to>
      <xdr:col>23</xdr:col>
      <xdr:colOff>85090</xdr:colOff>
      <xdr:row>34</xdr:row>
      <xdr:rowOff>124354</xdr:rowOff>
    </xdr:to>
    <xdr:cxnSp macro="">
      <xdr:nvCxnSpPr>
        <xdr:cNvPr id="71" name="直線コネクタ 70"/>
        <xdr:cNvCxnSpPr/>
      </xdr:nvCxnSpPr>
      <xdr:spPr>
        <a:xfrm flipV="1">
          <a:off x="4760595" y="5548524"/>
          <a:ext cx="1270" cy="117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128181</xdr:rowOff>
    </xdr:from>
    <xdr:ext cx="405111" cy="259045"/>
    <xdr:sp macro="" textlink="">
      <xdr:nvSpPr>
        <xdr:cNvPr id="72" name="有形固定資産減価償却率最小値テキスト"/>
        <xdr:cNvSpPr txBox="1"/>
      </xdr:nvSpPr>
      <xdr:spPr>
        <a:xfrm>
          <a:off x="4813300" y="6729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124354</xdr:rowOff>
    </xdr:from>
    <xdr:to>
      <xdr:col>23</xdr:col>
      <xdr:colOff>174625</xdr:colOff>
      <xdr:row>34</xdr:row>
      <xdr:rowOff>124354</xdr:rowOff>
    </xdr:to>
    <xdr:cxnSp macro="">
      <xdr:nvCxnSpPr>
        <xdr:cNvPr id="73" name="直線コネクタ 72"/>
        <xdr:cNvCxnSpPr/>
      </xdr:nvCxnSpPr>
      <xdr:spPr>
        <a:xfrm>
          <a:off x="4673600" y="6725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94526</xdr:rowOff>
    </xdr:from>
    <xdr:ext cx="405111" cy="259045"/>
    <xdr:sp macro="" textlink="">
      <xdr:nvSpPr>
        <xdr:cNvPr id="74" name="有形固定資産減価償却率最大値テキスト"/>
        <xdr:cNvSpPr txBox="1"/>
      </xdr:nvSpPr>
      <xdr:spPr>
        <a:xfrm>
          <a:off x="4813300" y="5323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147849</xdr:rowOff>
    </xdr:from>
    <xdr:to>
      <xdr:col>23</xdr:col>
      <xdr:colOff>174625</xdr:colOff>
      <xdr:row>27</xdr:row>
      <xdr:rowOff>147849</xdr:rowOff>
    </xdr:to>
    <xdr:cxnSp macro="">
      <xdr:nvCxnSpPr>
        <xdr:cNvPr id="75" name="直線コネクタ 74"/>
        <xdr:cNvCxnSpPr/>
      </xdr:nvCxnSpPr>
      <xdr:spPr>
        <a:xfrm>
          <a:off x="4673600" y="554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39705</xdr:rowOff>
    </xdr:from>
    <xdr:ext cx="405111" cy="259045"/>
    <xdr:sp macro="" textlink="">
      <xdr:nvSpPr>
        <xdr:cNvPr id="76" name="有形固定資産減価償却率平均値テキスト"/>
        <xdr:cNvSpPr txBox="1"/>
      </xdr:nvSpPr>
      <xdr:spPr>
        <a:xfrm>
          <a:off x="4813300" y="59547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61278</xdr:rowOff>
    </xdr:from>
    <xdr:to>
      <xdr:col>23</xdr:col>
      <xdr:colOff>136525</xdr:colOff>
      <xdr:row>30</xdr:row>
      <xdr:rowOff>162878</xdr:rowOff>
    </xdr:to>
    <xdr:sp macro="" textlink="">
      <xdr:nvSpPr>
        <xdr:cNvPr id="77" name="フローチャート: 判断 76"/>
        <xdr:cNvSpPr/>
      </xdr:nvSpPr>
      <xdr:spPr>
        <a:xfrm>
          <a:off x="4711700" y="59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8" name="フローチャート: 判断 77"/>
        <xdr:cNvSpPr/>
      </xdr:nvSpPr>
      <xdr:spPr>
        <a:xfrm>
          <a:off x="4000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135043</xdr:rowOff>
    </xdr:from>
    <xdr:to>
      <xdr:col>15</xdr:col>
      <xdr:colOff>187325</xdr:colOff>
      <xdr:row>31</xdr:row>
      <xdr:rowOff>65193</xdr:rowOff>
    </xdr:to>
    <xdr:sp macro="" textlink="">
      <xdr:nvSpPr>
        <xdr:cNvPr id="79" name="フローチャート: 判断 78"/>
        <xdr:cNvSpPr/>
      </xdr:nvSpPr>
      <xdr:spPr>
        <a:xfrm>
          <a:off x="3238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121179</xdr:rowOff>
    </xdr:from>
    <xdr:to>
      <xdr:col>19</xdr:col>
      <xdr:colOff>187325</xdr:colOff>
      <xdr:row>30</xdr:row>
      <xdr:rowOff>51329</xdr:rowOff>
    </xdr:to>
    <xdr:sp macro="" textlink="">
      <xdr:nvSpPr>
        <xdr:cNvPr id="85" name="楕円 84"/>
        <xdr:cNvSpPr/>
      </xdr:nvSpPr>
      <xdr:spPr>
        <a:xfrm>
          <a:off x="4000500" y="586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151765</xdr:rowOff>
    </xdr:from>
    <xdr:to>
      <xdr:col>15</xdr:col>
      <xdr:colOff>187325</xdr:colOff>
      <xdr:row>30</xdr:row>
      <xdr:rowOff>81915</xdr:rowOff>
    </xdr:to>
    <xdr:sp macro="" textlink="">
      <xdr:nvSpPr>
        <xdr:cNvPr id="86" name="楕円 85"/>
        <xdr:cNvSpPr/>
      </xdr:nvSpPr>
      <xdr:spPr>
        <a:xfrm>
          <a:off x="32385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529</xdr:rowOff>
    </xdr:from>
    <xdr:to>
      <xdr:col>19</xdr:col>
      <xdr:colOff>136525</xdr:colOff>
      <xdr:row>30</xdr:row>
      <xdr:rowOff>31115</xdr:rowOff>
    </xdr:to>
    <xdr:cxnSp macro="">
      <xdr:nvCxnSpPr>
        <xdr:cNvPr id="87" name="直線コネクタ 86"/>
        <xdr:cNvCxnSpPr/>
      </xdr:nvCxnSpPr>
      <xdr:spPr>
        <a:xfrm flipV="1">
          <a:off x="3289300" y="5915554"/>
          <a:ext cx="76200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13140</xdr:rowOff>
    </xdr:from>
    <xdr:ext cx="405111" cy="259045"/>
    <xdr:sp macro="" textlink="">
      <xdr:nvSpPr>
        <xdr:cNvPr id="88" name="n_1aveValue有形固定資産減価償却率"/>
        <xdr:cNvSpPr txBox="1"/>
      </xdr:nvSpPr>
      <xdr:spPr>
        <a:xfrm>
          <a:off x="3836044" y="609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56320</xdr:rowOff>
    </xdr:from>
    <xdr:ext cx="405111" cy="259045"/>
    <xdr:sp macro="" textlink="">
      <xdr:nvSpPr>
        <xdr:cNvPr id="89" name="n_2aveValue有形固定資産減価償却率"/>
        <xdr:cNvSpPr txBox="1"/>
      </xdr:nvSpPr>
      <xdr:spPr>
        <a:xfrm>
          <a:off x="3086744" y="6142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67856</xdr:rowOff>
    </xdr:from>
    <xdr:ext cx="405111" cy="259045"/>
    <xdr:sp macro="" textlink="">
      <xdr:nvSpPr>
        <xdr:cNvPr id="90" name="n_1mainValue有形固定資産減価償却率"/>
        <xdr:cNvSpPr txBox="1"/>
      </xdr:nvSpPr>
      <xdr:spPr>
        <a:xfrm>
          <a:off x="3836044" y="563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98442</xdr:rowOff>
    </xdr:from>
    <xdr:ext cx="405111" cy="259045"/>
    <xdr:sp macro="" textlink="">
      <xdr:nvSpPr>
        <xdr:cNvPr id="91" name="n_2mainValue有形固定資産減価償却率"/>
        <xdr:cNvSpPr txBox="1"/>
      </xdr:nvSpPr>
      <xdr:spPr>
        <a:xfrm>
          <a:off x="3086744" y="567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内では中間ほどの値であり、特別に大きな数値ではないが、施設の老朽化が課題としてある中で、維持管理のための改修や、更新の経費が増大し、数値が上がっていく可能性が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財政計画や施設関連の計画に沿った、計画的な行財政運営に努める。</a:t>
          </a: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0" name="テキスト ボックス 109"/>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2" name="テキスト ボックス 111"/>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4" name="テキスト ボックス 113"/>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6" name="テキスト ボックス 115"/>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8" name="テキスト ボックス 117"/>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95603</xdr:rowOff>
    </xdr:from>
    <xdr:to>
      <xdr:col>76</xdr:col>
      <xdr:colOff>21589</xdr:colOff>
      <xdr:row>34</xdr:row>
      <xdr:rowOff>151342</xdr:rowOff>
    </xdr:to>
    <xdr:cxnSp macro="">
      <xdr:nvCxnSpPr>
        <xdr:cNvPr id="120" name="直線コネクタ 119"/>
        <xdr:cNvCxnSpPr/>
      </xdr:nvCxnSpPr>
      <xdr:spPr>
        <a:xfrm flipV="1">
          <a:off x="14793595" y="5324828"/>
          <a:ext cx="1269" cy="142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42280</xdr:rowOff>
    </xdr:from>
    <xdr:ext cx="405111" cy="259045"/>
    <xdr:sp macro="" textlink="">
      <xdr:nvSpPr>
        <xdr:cNvPr id="123" name="債務償還可能年数最大値テキスト"/>
        <xdr:cNvSpPr txBox="1"/>
      </xdr:nvSpPr>
      <xdr:spPr>
        <a:xfrm>
          <a:off x="14846300" y="510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95603</xdr:rowOff>
    </xdr:from>
    <xdr:to>
      <xdr:col>76</xdr:col>
      <xdr:colOff>111125</xdr:colOff>
      <xdr:row>26</xdr:row>
      <xdr:rowOff>95603</xdr:rowOff>
    </xdr:to>
    <xdr:cxnSp macro="">
      <xdr:nvCxnSpPr>
        <xdr:cNvPr id="124" name="直線コネクタ 123"/>
        <xdr:cNvCxnSpPr/>
      </xdr:nvCxnSpPr>
      <xdr:spPr>
        <a:xfrm>
          <a:off x="14706600" y="532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62035</xdr:rowOff>
    </xdr:from>
    <xdr:ext cx="340478" cy="259045"/>
    <xdr:sp macro="" textlink="">
      <xdr:nvSpPr>
        <xdr:cNvPr id="125" name="債務償還可能年数平均値テキスト"/>
        <xdr:cNvSpPr txBox="1"/>
      </xdr:nvSpPr>
      <xdr:spPr>
        <a:xfrm>
          <a:off x="14846300" y="59770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39158</xdr:rowOff>
    </xdr:from>
    <xdr:to>
      <xdr:col>76</xdr:col>
      <xdr:colOff>73025</xdr:colOff>
      <xdr:row>31</xdr:row>
      <xdr:rowOff>140758</xdr:rowOff>
    </xdr:to>
    <xdr:sp macro="" textlink="">
      <xdr:nvSpPr>
        <xdr:cNvPr id="126" name="フローチャート: 判断 125"/>
        <xdr:cNvSpPr/>
      </xdr:nvSpPr>
      <xdr:spPr>
        <a:xfrm>
          <a:off x="14744700" y="612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39158</xdr:rowOff>
    </xdr:from>
    <xdr:to>
      <xdr:col>76</xdr:col>
      <xdr:colOff>73025</xdr:colOff>
      <xdr:row>31</xdr:row>
      <xdr:rowOff>140758</xdr:rowOff>
    </xdr:to>
    <xdr:sp macro="" textlink="">
      <xdr:nvSpPr>
        <xdr:cNvPr id="132" name="楕円 131"/>
        <xdr:cNvSpPr/>
      </xdr:nvSpPr>
      <xdr:spPr>
        <a:xfrm>
          <a:off x="14744700" y="612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17585</xdr:rowOff>
    </xdr:from>
    <xdr:ext cx="340478" cy="259045"/>
    <xdr:sp macro="" textlink="">
      <xdr:nvSpPr>
        <xdr:cNvPr id="133" name="債務償還可能年数該当値テキスト"/>
        <xdr:cNvSpPr txBox="1"/>
      </xdr:nvSpPr>
      <xdr:spPr>
        <a:xfrm>
          <a:off x="14846300" y="6104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福岡県吉富町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6,854
6,799
5.72
4,626,379
4,376,498
215,373
2,051,031
3,285,815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24765</xdr:rowOff>
    </xdr:to>
    <xdr:cxnSp macro="">
      <xdr:nvCxnSpPr>
        <xdr:cNvPr id="56" name="直線コネクタ 55"/>
        <xdr:cNvCxnSpPr/>
      </xdr:nvCxnSpPr>
      <xdr:spPr>
        <a:xfrm flipV="1">
          <a:off x="4634865" y="572833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28592</xdr:rowOff>
    </xdr:from>
    <xdr:ext cx="405111" cy="259045"/>
    <xdr:sp macro="" textlink="">
      <xdr:nvSpPr>
        <xdr:cNvPr id="57" name="【道路】&#10;有形固定資産減価償却率最小値テキスト"/>
        <xdr:cNvSpPr txBox="1"/>
      </xdr:nvSpPr>
      <xdr:spPr>
        <a:xfrm>
          <a:off x="46736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24765</xdr:rowOff>
    </xdr:from>
    <xdr:to>
      <xdr:col>24</xdr:col>
      <xdr:colOff>152400</xdr:colOff>
      <xdr:row>41</xdr:row>
      <xdr:rowOff>24765</xdr:rowOff>
    </xdr:to>
    <xdr:cxnSp macro="">
      <xdr:nvCxnSpPr>
        <xdr:cNvPr id="58" name="直線コネクタ 57"/>
        <xdr:cNvCxnSpPr/>
      </xdr:nvCxnSpPr>
      <xdr:spPr>
        <a:xfrm>
          <a:off x="4546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xdr:cNvSpPr txBox="1"/>
      </xdr:nvSpPr>
      <xdr:spPr>
        <a:xfrm>
          <a:off x="46736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xdr:cNvCxnSpPr/>
      </xdr:nvCxnSpPr>
      <xdr:spPr>
        <a:xfrm>
          <a:off x="4546600" y="57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102887</xdr:rowOff>
    </xdr:from>
    <xdr:ext cx="405111" cy="259045"/>
    <xdr:sp macro="" textlink="">
      <xdr:nvSpPr>
        <xdr:cNvPr id="61" name="【道路】&#10;有形固定資産減価償却率平均値テキスト"/>
        <xdr:cNvSpPr txBox="1"/>
      </xdr:nvSpPr>
      <xdr:spPr>
        <a:xfrm>
          <a:off x="4673600" y="6275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124460</xdr:rowOff>
    </xdr:from>
    <xdr:to>
      <xdr:col>24</xdr:col>
      <xdr:colOff>114300</xdr:colOff>
      <xdr:row>37</xdr:row>
      <xdr:rowOff>54610</xdr:rowOff>
    </xdr:to>
    <xdr:sp macro="" textlink="">
      <xdr:nvSpPr>
        <xdr:cNvPr id="62" name="フローチャート: 判断 61"/>
        <xdr:cNvSpPr/>
      </xdr:nvSpPr>
      <xdr:spPr>
        <a:xfrm>
          <a:off x="45847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53975</xdr:rowOff>
    </xdr:from>
    <xdr:to>
      <xdr:col>20</xdr:col>
      <xdr:colOff>38100</xdr:colOff>
      <xdr:row>37</xdr:row>
      <xdr:rowOff>155575</xdr:rowOff>
    </xdr:to>
    <xdr:sp macro="" textlink="">
      <xdr:nvSpPr>
        <xdr:cNvPr id="63" name="フローチャート: 判断 62"/>
        <xdr:cNvSpPr/>
      </xdr:nvSpPr>
      <xdr:spPr>
        <a:xfrm>
          <a:off x="3746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4" name="フローチャート: 判断 63"/>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107315</xdr:rowOff>
    </xdr:from>
    <xdr:to>
      <xdr:col>20</xdr:col>
      <xdr:colOff>38100</xdr:colOff>
      <xdr:row>35</xdr:row>
      <xdr:rowOff>37465</xdr:rowOff>
    </xdr:to>
    <xdr:sp macro="" textlink="">
      <xdr:nvSpPr>
        <xdr:cNvPr id="70" name="楕円 69"/>
        <xdr:cNvSpPr/>
      </xdr:nvSpPr>
      <xdr:spPr>
        <a:xfrm>
          <a:off x="3746500" y="593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34</xdr:row>
      <xdr:rowOff>86360</xdr:rowOff>
    </xdr:from>
    <xdr:to>
      <xdr:col>15</xdr:col>
      <xdr:colOff>101600</xdr:colOff>
      <xdr:row>35</xdr:row>
      <xdr:rowOff>16510</xdr:rowOff>
    </xdr:to>
    <xdr:sp macro="" textlink="">
      <xdr:nvSpPr>
        <xdr:cNvPr id="71" name="楕円 70"/>
        <xdr:cNvSpPr/>
      </xdr:nvSpPr>
      <xdr:spPr>
        <a:xfrm>
          <a:off x="2857500" y="591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137160</xdr:rowOff>
    </xdr:from>
    <xdr:to>
      <xdr:col>19</xdr:col>
      <xdr:colOff>177800</xdr:colOff>
      <xdr:row>34</xdr:row>
      <xdr:rowOff>158115</xdr:rowOff>
    </xdr:to>
    <xdr:cxnSp macro="">
      <xdr:nvCxnSpPr>
        <xdr:cNvPr id="72" name="直線コネクタ 71"/>
        <xdr:cNvCxnSpPr/>
      </xdr:nvCxnSpPr>
      <xdr:spPr>
        <a:xfrm>
          <a:off x="2908300" y="596646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146702</xdr:rowOff>
    </xdr:from>
    <xdr:ext cx="405111" cy="259045"/>
    <xdr:sp macro="" textlink="">
      <xdr:nvSpPr>
        <xdr:cNvPr id="73" name="n_1aveValue【道路】&#10;有形固定資産減価償却率"/>
        <xdr:cNvSpPr txBox="1"/>
      </xdr:nvSpPr>
      <xdr:spPr>
        <a:xfrm>
          <a:off x="3582044"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95267</xdr:rowOff>
    </xdr:from>
    <xdr:ext cx="405111" cy="259045"/>
    <xdr:sp macro="" textlink="">
      <xdr:nvSpPr>
        <xdr:cNvPr id="74" name="n_2aveValue【道路】&#10;有形固定資産減価償却率"/>
        <xdr:cNvSpPr txBox="1"/>
      </xdr:nvSpPr>
      <xdr:spPr>
        <a:xfrm>
          <a:off x="2705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53992</xdr:rowOff>
    </xdr:from>
    <xdr:ext cx="405111" cy="259045"/>
    <xdr:sp macro="" textlink="">
      <xdr:nvSpPr>
        <xdr:cNvPr id="75" name="n_1mainValue【道路】&#10;有形固定資産減価償却率"/>
        <xdr:cNvSpPr txBox="1"/>
      </xdr:nvSpPr>
      <xdr:spPr>
        <a:xfrm>
          <a:off x="3582044" y="571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33037</xdr:rowOff>
    </xdr:from>
    <xdr:ext cx="405111" cy="259045"/>
    <xdr:sp macro="" textlink="">
      <xdr:nvSpPr>
        <xdr:cNvPr id="76" name="n_2mainValue【道路】&#10;有形固定資産減価償却率"/>
        <xdr:cNvSpPr txBox="1"/>
      </xdr:nvSpPr>
      <xdr:spPr>
        <a:xfrm>
          <a:off x="2705744" y="569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0" name="テキスト ボックス 89"/>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2" name="テキスト ボックス 91"/>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4" name="テキスト ボックス 93"/>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166725</xdr:rowOff>
    </xdr:from>
    <xdr:to>
      <xdr:col>54</xdr:col>
      <xdr:colOff>189865</xdr:colOff>
      <xdr:row>41</xdr:row>
      <xdr:rowOff>132733</xdr:rowOff>
    </xdr:to>
    <xdr:cxnSp macro="">
      <xdr:nvCxnSpPr>
        <xdr:cNvPr id="98" name="直線コネクタ 97"/>
        <xdr:cNvCxnSpPr/>
      </xdr:nvCxnSpPr>
      <xdr:spPr>
        <a:xfrm flipV="1">
          <a:off x="10476865" y="5824575"/>
          <a:ext cx="0" cy="1337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136560</xdr:rowOff>
    </xdr:from>
    <xdr:ext cx="469744" cy="259045"/>
    <xdr:sp macro="" textlink="">
      <xdr:nvSpPr>
        <xdr:cNvPr id="99" name="【道路】&#10;一人当たり延長最小値テキスト"/>
        <xdr:cNvSpPr txBox="1"/>
      </xdr:nvSpPr>
      <xdr:spPr>
        <a:xfrm>
          <a:off x="10515600" y="716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132733</xdr:rowOff>
    </xdr:from>
    <xdr:to>
      <xdr:col>55</xdr:col>
      <xdr:colOff>88900</xdr:colOff>
      <xdr:row>41</xdr:row>
      <xdr:rowOff>132733</xdr:rowOff>
    </xdr:to>
    <xdr:cxnSp macro="">
      <xdr:nvCxnSpPr>
        <xdr:cNvPr id="100" name="直線コネクタ 99"/>
        <xdr:cNvCxnSpPr/>
      </xdr:nvCxnSpPr>
      <xdr:spPr>
        <a:xfrm>
          <a:off x="10388600" y="7162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113402</xdr:rowOff>
    </xdr:from>
    <xdr:ext cx="534377" cy="259045"/>
    <xdr:sp macro="" textlink="">
      <xdr:nvSpPr>
        <xdr:cNvPr id="101" name="【道路】&#10;一人当たり延長最大値テキスト"/>
        <xdr:cNvSpPr txBox="1"/>
      </xdr:nvSpPr>
      <xdr:spPr>
        <a:xfrm>
          <a:off x="10515600" y="559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166725</xdr:rowOff>
    </xdr:from>
    <xdr:to>
      <xdr:col>55</xdr:col>
      <xdr:colOff>88900</xdr:colOff>
      <xdr:row>33</xdr:row>
      <xdr:rowOff>166725</xdr:rowOff>
    </xdr:to>
    <xdr:cxnSp macro="">
      <xdr:nvCxnSpPr>
        <xdr:cNvPr id="102" name="直線コネクタ 101"/>
        <xdr:cNvCxnSpPr/>
      </xdr:nvCxnSpPr>
      <xdr:spPr>
        <a:xfrm>
          <a:off x="10388600" y="582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142815</xdr:rowOff>
    </xdr:from>
    <xdr:ext cx="534377" cy="259045"/>
    <xdr:sp macro="" textlink="">
      <xdr:nvSpPr>
        <xdr:cNvPr id="103" name="【道路】&#10;一人当たり延長平均値テキスト"/>
        <xdr:cNvSpPr txBox="1"/>
      </xdr:nvSpPr>
      <xdr:spPr>
        <a:xfrm>
          <a:off x="10515600" y="6486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164388</xdr:rowOff>
    </xdr:from>
    <xdr:to>
      <xdr:col>55</xdr:col>
      <xdr:colOff>50800</xdr:colOff>
      <xdr:row>38</xdr:row>
      <xdr:rowOff>94538</xdr:rowOff>
    </xdr:to>
    <xdr:sp macro="" textlink="">
      <xdr:nvSpPr>
        <xdr:cNvPr id="104" name="フローチャート: 判断 103"/>
        <xdr:cNvSpPr/>
      </xdr:nvSpPr>
      <xdr:spPr>
        <a:xfrm>
          <a:off x="10426700" y="65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42888</xdr:rowOff>
    </xdr:from>
    <xdr:to>
      <xdr:col>50</xdr:col>
      <xdr:colOff>165100</xdr:colOff>
      <xdr:row>37</xdr:row>
      <xdr:rowOff>144488</xdr:rowOff>
    </xdr:to>
    <xdr:sp macro="" textlink="">
      <xdr:nvSpPr>
        <xdr:cNvPr id="105" name="フローチャート: 判断 104"/>
        <xdr:cNvSpPr/>
      </xdr:nvSpPr>
      <xdr:spPr>
        <a:xfrm>
          <a:off x="9588500" y="638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86253</xdr:rowOff>
    </xdr:from>
    <xdr:to>
      <xdr:col>46</xdr:col>
      <xdr:colOff>38100</xdr:colOff>
      <xdr:row>38</xdr:row>
      <xdr:rowOff>16404</xdr:rowOff>
    </xdr:to>
    <xdr:sp macro="" textlink="">
      <xdr:nvSpPr>
        <xdr:cNvPr id="106" name="フローチャート: 判断 105"/>
        <xdr:cNvSpPr/>
      </xdr:nvSpPr>
      <xdr:spPr>
        <a:xfrm>
          <a:off x="8699500" y="64299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17102</xdr:rowOff>
    </xdr:from>
    <xdr:to>
      <xdr:col>50</xdr:col>
      <xdr:colOff>165100</xdr:colOff>
      <xdr:row>40</xdr:row>
      <xdr:rowOff>118702</xdr:rowOff>
    </xdr:to>
    <xdr:sp macro="" textlink="">
      <xdr:nvSpPr>
        <xdr:cNvPr id="112" name="楕円 111"/>
        <xdr:cNvSpPr/>
      </xdr:nvSpPr>
      <xdr:spPr>
        <a:xfrm>
          <a:off x="9588500" y="687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20600</xdr:rowOff>
    </xdr:from>
    <xdr:to>
      <xdr:col>46</xdr:col>
      <xdr:colOff>38100</xdr:colOff>
      <xdr:row>40</xdr:row>
      <xdr:rowOff>122200</xdr:rowOff>
    </xdr:to>
    <xdr:sp macro="" textlink="">
      <xdr:nvSpPr>
        <xdr:cNvPr id="113" name="楕円 112"/>
        <xdr:cNvSpPr/>
      </xdr:nvSpPr>
      <xdr:spPr>
        <a:xfrm>
          <a:off x="8699500" y="68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67902</xdr:rowOff>
    </xdr:from>
    <xdr:to>
      <xdr:col>50</xdr:col>
      <xdr:colOff>114300</xdr:colOff>
      <xdr:row>40</xdr:row>
      <xdr:rowOff>71400</xdr:rowOff>
    </xdr:to>
    <xdr:cxnSp macro="">
      <xdr:nvCxnSpPr>
        <xdr:cNvPr id="114" name="直線コネクタ 113"/>
        <xdr:cNvCxnSpPr/>
      </xdr:nvCxnSpPr>
      <xdr:spPr>
        <a:xfrm flipV="1">
          <a:off x="8750300" y="6925902"/>
          <a:ext cx="889000" cy="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161015</xdr:rowOff>
    </xdr:from>
    <xdr:ext cx="534377" cy="259045"/>
    <xdr:sp macro="" textlink="">
      <xdr:nvSpPr>
        <xdr:cNvPr id="115" name="n_1aveValue【道路】&#10;一人当たり延長"/>
        <xdr:cNvSpPr txBox="1"/>
      </xdr:nvSpPr>
      <xdr:spPr>
        <a:xfrm>
          <a:off x="9359411" y="616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32930</xdr:rowOff>
    </xdr:from>
    <xdr:ext cx="534377" cy="259045"/>
    <xdr:sp macro="" textlink="">
      <xdr:nvSpPr>
        <xdr:cNvPr id="116" name="n_2aveValue【道路】&#10;一人当たり延長"/>
        <xdr:cNvSpPr txBox="1"/>
      </xdr:nvSpPr>
      <xdr:spPr>
        <a:xfrm>
          <a:off x="8483111" y="620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109829</xdr:rowOff>
    </xdr:from>
    <xdr:ext cx="534377" cy="259045"/>
    <xdr:sp macro="" textlink="">
      <xdr:nvSpPr>
        <xdr:cNvPr id="117" name="n_1mainValue【道路】&#10;一人当たり延長"/>
        <xdr:cNvSpPr txBox="1"/>
      </xdr:nvSpPr>
      <xdr:spPr>
        <a:xfrm>
          <a:off x="9359411" y="696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113327</xdr:rowOff>
    </xdr:from>
    <xdr:ext cx="534377" cy="259045"/>
    <xdr:sp macro="" textlink="">
      <xdr:nvSpPr>
        <xdr:cNvPr id="118" name="n_2mainValue【道路】&#10;一人当たり延長"/>
        <xdr:cNvSpPr txBox="1"/>
      </xdr:nvSpPr>
      <xdr:spPr>
        <a:xfrm>
          <a:off x="8483111" y="697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9" name="テキスト ボックス 12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0" name="直線コネクタ 12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1" name="テキスト ボックス 13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2" name="直線コネクタ 13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3" name="テキスト ボックス 13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4" name="直線コネクタ 13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5" name="テキスト ボックス 13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6" name="直線コネクタ 13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7" name="テキスト ボックス 13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8" name="直線コネクタ 13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9" name="テキスト ボックス 13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32385</xdr:rowOff>
    </xdr:to>
    <xdr:cxnSp macro="">
      <xdr:nvCxnSpPr>
        <xdr:cNvPr id="143" name="直線コネクタ 142"/>
        <xdr:cNvCxnSpPr/>
      </xdr:nvCxnSpPr>
      <xdr:spPr>
        <a:xfrm flipV="1">
          <a:off x="4634865" y="962787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36212</xdr:rowOff>
    </xdr:from>
    <xdr:ext cx="405111" cy="259045"/>
    <xdr:sp macro="" textlink="">
      <xdr:nvSpPr>
        <xdr:cNvPr id="144" name="【橋りょう・トンネル】&#10;有形固定資産減価償却率最小値テキスト"/>
        <xdr:cNvSpPr txBox="1"/>
      </xdr:nvSpPr>
      <xdr:spPr>
        <a:xfrm>
          <a:off x="4673600" y="1100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32385</xdr:rowOff>
    </xdr:from>
    <xdr:to>
      <xdr:col>24</xdr:col>
      <xdr:colOff>152400</xdr:colOff>
      <xdr:row>64</xdr:row>
      <xdr:rowOff>32385</xdr:rowOff>
    </xdr:to>
    <xdr:cxnSp macro="">
      <xdr:nvCxnSpPr>
        <xdr:cNvPr id="145" name="直線コネクタ 144"/>
        <xdr:cNvCxnSpPr/>
      </xdr:nvCxnSpPr>
      <xdr:spPr>
        <a:xfrm>
          <a:off x="4546600" y="1100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46" name="【橋りょう・トンネル】&#10;有形固定資産減価償却率最大値テキスト"/>
        <xdr:cNvSpPr txBox="1"/>
      </xdr:nvSpPr>
      <xdr:spPr>
        <a:xfrm>
          <a:off x="4673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47" name="直線コネクタ 146"/>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127652</xdr:rowOff>
    </xdr:from>
    <xdr:ext cx="405111" cy="259045"/>
    <xdr:sp macro="" textlink="">
      <xdr:nvSpPr>
        <xdr:cNvPr id="148" name="【橋りょう・トンネル】&#10;有形固定資産減価償却率平均値テキスト"/>
        <xdr:cNvSpPr txBox="1"/>
      </xdr:nvSpPr>
      <xdr:spPr>
        <a:xfrm>
          <a:off x="4673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49" name="フローチャート: 判断 148"/>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50" name="フローチャート: 判断 149"/>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17780</xdr:rowOff>
    </xdr:from>
    <xdr:to>
      <xdr:col>15</xdr:col>
      <xdr:colOff>101600</xdr:colOff>
      <xdr:row>60</xdr:row>
      <xdr:rowOff>119380</xdr:rowOff>
    </xdr:to>
    <xdr:sp macro="" textlink="">
      <xdr:nvSpPr>
        <xdr:cNvPr id="151" name="フローチャート: 判断 150"/>
        <xdr:cNvSpPr/>
      </xdr:nvSpPr>
      <xdr:spPr>
        <a:xfrm>
          <a:off x="2857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33020</xdr:rowOff>
    </xdr:from>
    <xdr:to>
      <xdr:col>20</xdr:col>
      <xdr:colOff>38100</xdr:colOff>
      <xdr:row>57</xdr:row>
      <xdr:rowOff>134620</xdr:rowOff>
    </xdr:to>
    <xdr:sp macro="" textlink="">
      <xdr:nvSpPr>
        <xdr:cNvPr id="157" name="楕円 156"/>
        <xdr:cNvSpPr/>
      </xdr:nvSpPr>
      <xdr:spPr>
        <a:xfrm>
          <a:off x="3746500" y="98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33020</xdr:rowOff>
    </xdr:from>
    <xdr:to>
      <xdr:col>15</xdr:col>
      <xdr:colOff>101600</xdr:colOff>
      <xdr:row>57</xdr:row>
      <xdr:rowOff>134620</xdr:rowOff>
    </xdr:to>
    <xdr:sp macro="" textlink="">
      <xdr:nvSpPr>
        <xdr:cNvPr id="158" name="楕円 157"/>
        <xdr:cNvSpPr/>
      </xdr:nvSpPr>
      <xdr:spPr>
        <a:xfrm>
          <a:off x="2857500" y="98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83820</xdr:rowOff>
    </xdr:from>
    <xdr:to>
      <xdr:col>19</xdr:col>
      <xdr:colOff>177800</xdr:colOff>
      <xdr:row>57</xdr:row>
      <xdr:rowOff>83820</xdr:rowOff>
    </xdr:to>
    <xdr:cxnSp macro="">
      <xdr:nvCxnSpPr>
        <xdr:cNvPr id="159" name="直線コネクタ 158"/>
        <xdr:cNvCxnSpPr/>
      </xdr:nvCxnSpPr>
      <xdr:spPr>
        <a:xfrm>
          <a:off x="2908300" y="9856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80027</xdr:rowOff>
    </xdr:from>
    <xdr:ext cx="405111" cy="259045"/>
    <xdr:sp macro="" textlink="">
      <xdr:nvSpPr>
        <xdr:cNvPr id="160" name="n_1aveValue【橋りょう・トンネル】&#10;有形固定資産減価償却率"/>
        <xdr:cNvSpPr txBox="1"/>
      </xdr:nvSpPr>
      <xdr:spPr>
        <a:xfrm>
          <a:off x="3582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110507</xdr:rowOff>
    </xdr:from>
    <xdr:ext cx="405111" cy="259045"/>
    <xdr:sp macro="" textlink="">
      <xdr:nvSpPr>
        <xdr:cNvPr id="161" name="n_2aveValue【橋りょう・トンネル】&#10;有形固定資産減価償却率"/>
        <xdr:cNvSpPr txBox="1"/>
      </xdr:nvSpPr>
      <xdr:spPr>
        <a:xfrm>
          <a:off x="2705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151147</xdr:rowOff>
    </xdr:from>
    <xdr:ext cx="405111" cy="259045"/>
    <xdr:sp macro="" textlink="">
      <xdr:nvSpPr>
        <xdr:cNvPr id="162" name="n_1mainValue【橋りょう・トンネル】&#10;有形固定資産減価償却率"/>
        <xdr:cNvSpPr txBox="1"/>
      </xdr:nvSpPr>
      <xdr:spPr>
        <a:xfrm>
          <a:off x="3582044" y="958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151147</xdr:rowOff>
    </xdr:from>
    <xdr:ext cx="405111" cy="259045"/>
    <xdr:sp macro="" textlink="">
      <xdr:nvSpPr>
        <xdr:cNvPr id="163" name="n_2mainValue【橋りょう・トンネル】&#10;有形固定資産減価償却率"/>
        <xdr:cNvSpPr txBox="1"/>
      </xdr:nvSpPr>
      <xdr:spPr>
        <a:xfrm>
          <a:off x="2705744" y="958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5" name="正方形/長方形 16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6" name="正方形/長方形 16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7" name="正方形/長方形 16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8" name="正方形/長方形 16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9" name="正方形/長方形 16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0" name="正方形/長方形 16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2" name="テキスト ボックス 17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4" name="直線コネクタ 17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5" name="テキスト ボックス 17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6" name="直線コネクタ 17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77" name="テキスト ボックス 176"/>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8" name="直線コネクタ 17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79" name="テキスト ボックス 178"/>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0" name="直線コネクタ 17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1" name="テキスト ボックス 180"/>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2" name="直線コネクタ 18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3" name="テキスト ボックス 18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104887</xdr:rowOff>
    </xdr:from>
    <xdr:to>
      <xdr:col>54</xdr:col>
      <xdr:colOff>189865</xdr:colOff>
      <xdr:row>63</xdr:row>
      <xdr:rowOff>163179</xdr:rowOff>
    </xdr:to>
    <xdr:cxnSp macro="">
      <xdr:nvCxnSpPr>
        <xdr:cNvPr id="185" name="直線コネクタ 184"/>
        <xdr:cNvCxnSpPr/>
      </xdr:nvCxnSpPr>
      <xdr:spPr>
        <a:xfrm flipV="1">
          <a:off x="10476865" y="9706087"/>
          <a:ext cx="0" cy="1258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167006</xdr:rowOff>
    </xdr:from>
    <xdr:ext cx="534377" cy="259045"/>
    <xdr:sp macro="" textlink="">
      <xdr:nvSpPr>
        <xdr:cNvPr id="186" name="【橋りょう・トンネル】&#10;一人当たり有形固定資産（償却資産）額最小値テキスト"/>
        <xdr:cNvSpPr txBox="1"/>
      </xdr:nvSpPr>
      <xdr:spPr>
        <a:xfrm>
          <a:off x="10515600" y="10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163179</xdr:rowOff>
    </xdr:from>
    <xdr:to>
      <xdr:col>55</xdr:col>
      <xdr:colOff>88900</xdr:colOff>
      <xdr:row>63</xdr:row>
      <xdr:rowOff>163179</xdr:rowOff>
    </xdr:to>
    <xdr:cxnSp macro="">
      <xdr:nvCxnSpPr>
        <xdr:cNvPr id="187" name="直線コネクタ 186"/>
        <xdr:cNvCxnSpPr/>
      </xdr:nvCxnSpPr>
      <xdr:spPr>
        <a:xfrm>
          <a:off x="10388600" y="10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51564</xdr:rowOff>
    </xdr:from>
    <xdr:ext cx="690189" cy="259045"/>
    <xdr:sp macro="" textlink="">
      <xdr:nvSpPr>
        <xdr:cNvPr id="188" name="【橋りょう・トンネル】&#10;一人当たり有形固定資産（償却資産）額最大値テキスト"/>
        <xdr:cNvSpPr txBox="1"/>
      </xdr:nvSpPr>
      <xdr:spPr>
        <a:xfrm>
          <a:off x="10515600" y="94813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104887</xdr:rowOff>
    </xdr:from>
    <xdr:to>
      <xdr:col>55</xdr:col>
      <xdr:colOff>88900</xdr:colOff>
      <xdr:row>56</xdr:row>
      <xdr:rowOff>104887</xdr:rowOff>
    </xdr:to>
    <xdr:cxnSp macro="">
      <xdr:nvCxnSpPr>
        <xdr:cNvPr id="189" name="直線コネクタ 188"/>
        <xdr:cNvCxnSpPr/>
      </xdr:nvCxnSpPr>
      <xdr:spPr>
        <a:xfrm>
          <a:off x="10388600" y="9706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59090</xdr:rowOff>
    </xdr:from>
    <xdr:ext cx="599010" cy="259045"/>
    <xdr:sp macro="" textlink="">
      <xdr:nvSpPr>
        <xdr:cNvPr id="190" name="【橋りょう・トンネル】&#10;一人当たり有形固定資産（償却資産）額平均値テキスト"/>
        <xdr:cNvSpPr txBox="1"/>
      </xdr:nvSpPr>
      <xdr:spPr>
        <a:xfrm>
          <a:off x="10515600" y="10688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80663</xdr:rowOff>
    </xdr:from>
    <xdr:to>
      <xdr:col>55</xdr:col>
      <xdr:colOff>50800</xdr:colOff>
      <xdr:row>63</xdr:row>
      <xdr:rowOff>10813</xdr:rowOff>
    </xdr:to>
    <xdr:sp macro="" textlink="">
      <xdr:nvSpPr>
        <xdr:cNvPr id="191" name="フローチャート: 判断 190"/>
        <xdr:cNvSpPr/>
      </xdr:nvSpPr>
      <xdr:spPr>
        <a:xfrm>
          <a:off x="10426700" y="1071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28473</xdr:rowOff>
    </xdr:from>
    <xdr:to>
      <xdr:col>50</xdr:col>
      <xdr:colOff>165100</xdr:colOff>
      <xdr:row>62</xdr:row>
      <xdr:rowOff>130073</xdr:rowOff>
    </xdr:to>
    <xdr:sp macro="" textlink="">
      <xdr:nvSpPr>
        <xdr:cNvPr id="192" name="フローチャート: 判断 191"/>
        <xdr:cNvSpPr/>
      </xdr:nvSpPr>
      <xdr:spPr>
        <a:xfrm>
          <a:off x="9588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53794</xdr:rowOff>
    </xdr:from>
    <xdr:to>
      <xdr:col>46</xdr:col>
      <xdr:colOff>38100</xdr:colOff>
      <xdr:row>62</xdr:row>
      <xdr:rowOff>155394</xdr:rowOff>
    </xdr:to>
    <xdr:sp macro="" textlink="">
      <xdr:nvSpPr>
        <xdr:cNvPr id="193" name="フローチャート: 判断 192"/>
        <xdr:cNvSpPr/>
      </xdr:nvSpPr>
      <xdr:spPr>
        <a:xfrm>
          <a:off x="8699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4" name="テキスト ボックス 19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5" name="テキスト ボックス 19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6" name="テキスト ボックス 19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7" name="テキスト ボックス 19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8" name="テキスト ボックス 19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80735</xdr:rowOff>
    </xdr:from>
    <xdr:to>
      <xdr:col>50</xdr:col>
      <xdr:colOff>165100</xdr:colOff>
      <xdr:row>64</xdr:row>
      <xdr:rowOff>10885</xdr:rowOff>
    </xdr:to>
    <xdr:sp macro="" textlink="">
      <xdr:nvSpPr>
        <xdr:cNvPr id="199" name="楕円 198"/>
        <xdr:cNvSpPr/>
      </xdr:nvSpPr>
      <xdr:spPr>
        <a:xfrm>
          <a:off x="9588500" y="1088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80892</xdr:rowOff>
    </xdr:from>
    <xdr:to>
      <xdr:col>46</xdr:col>
      <xdr:colOff>38100</xdr:colOff>
      <xdr:row>64</xdr:row>
      <xdr:rowOff>11042</xdr:rowOff>
    </xdr:to>
    <xdr:sp macro="" textlink="">
      <xdr:nvSpPr>
        <xdr:cNvPr id="200" name="楕円 199"/>
        <xdr:cNvSpPr/>
      </xdr:nvSpPr>
      <xdr:spPr>
        <a:xfrm>
          <a:off x="8699500" y="1088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131535</xdr:rowOff>
    </xdr:from>
    <xdr:to>
      <xdr:col>50</xdr:col>
      <xdr:colOff>114300</xdr:colOff>
      <xdr:row>63</xdr:row>
      <xdr:rowOff>131692</xdr:rowOff>
    </xdr:to>
    <xdr:cxnSp macro="">
      <xdr:nvCxnSpPr>
        <xdr:cNvPr id="201" name="直線コネクタ 200"/>
        <xdr:cNvCxnSpPr/>
      </xdr:nvCxnSpPr>
      <xdr:spPr>
        <a:xfrm flipV="1">
          <a:off x="8750300" y="10932885"/>
          <a:ext cx="889000" cy="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146600</xdr:rowOff>
    </xdr:from>
    <xdr:ext cx="599010" cy="259045"/>
    <xdr:sp macro="" textlink="">
      <xdr:nvSpPr>
        <xdr:cNvPr id="202" name="n_1aveValue【橋りょう・トンネル】&#10;一人当たり有形固定資産（償却資産）額"/>
        <xdr:cNvSpPr txBox="1"/>
      </xdr:nvSpPr>
      <xdr:spPr>
        <a:xfrm>
          <a:off x="93270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471</xdr:rowOff>
    </xdr:from>
    <xdr:ext cx="599010" cy="259045"/>
    <xdr:sp macro="" textlink="">
      <xdr:nvSpPr>
        <xdr:cNvPr id="203" name="n_2aveValue【橋りょう・トンネル】&#10;一人当たり有形固定資産（償却資産）額"/>
        <xdr:cNvSpPr txBox="1"/>
      </xdr:nvSpPr>
      <xdr:spPr>
        <a:xfrm>
          <a:off x="8450795" y="104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2012</xdr:rowOff>
    </xdr:from>
    <xdr:ext cx="534377" cy="259045"/>
    <xdr:sp macro="" textlink="">
      <xdr:nvSpPr>
        <xdr:cNvPr id="204" name="n_1mainValue【橋りょう・トンネル】&#10;一人当たり有形固定資産（償却資産）額"/>
        <xdr:cNvSpPr txBox="1"/>
      </xdr:nvSpPr>
      <xdr:spPr>
        <a:xfrm>
          <a:off x="9359411" y="1097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2169</xdr:rowOff>
    </xdr:from>
    <xdr:ext cx="534377" cy="259045"/>
    <xdr:sp macro="" textlink="">
      <xdr:nvSpPr>
        <xdr:cNvPr id="205" name="n_2mainValue【橋りょう・トンネル】&#10;一人当たり有形固定資産（償却資産）額"/>
        <xdr:cNvSpPr txBox="1"/>
      </xdr:nvSpPr>
      <xdr:spPr>
        <a:xfrm>
          <a:off x="8483111" y="1097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6" name="正方形/長方形 20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7" name="正方形/長方形 20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8" name="正方形/長方形 20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9" name="正方形/長方形 20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0" name="正方形/長方形 20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1" name="正方形/長方形 21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2" name="正方形/長方形 21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3" name="正方形/長方形 21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4" name="テキスト ボックス 21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5" name="直線コネクタ 21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6" name="直線コネクタ 21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17" name="テキスト ボックス 216"/>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18" name="直線コネクタ 21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19" name="テキスト ボックス 21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0" name="直線コネクタ 21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1" name="テキスト ボックス 22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2" name="直線コネクタ 22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3" name="テキスト ボックス 22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4" name="直線コネクタ 22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5" name="テキスト ボックス 22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6" name="直線コネクタ 22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27" name="テキスト ボックス 226"/>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8" name="直線コネクタ 22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9" name="テキスト ボックス 22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69124</xdr:rowOff>
    </xdr:to>
    <xdr:cxnSp macro="">
      <xdr:nvCxnSpPr>
        <xdr:cNvPr id="231" name="直線コネクタ 230"/>
        <xdr:cNvCxnSpPr/>
      </xdr:nvCxnSpPr>
      <xdr:spPr>
        <a:xfrm flipV="1">
          <a:off x="4634865"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72951</xdr:rowOff>
    </xdr:from>
    <xdr:ext cx="340478" cy="259045"/>
    <xdr:sp macro="" textlink="">
      <xdr:nvSpPr>
        <xdr:cNvPr id="232" name="【公営住宅】&#10;有形固定資産減価償却率最小値テキスト"/>
        <xdr:cNvSpPr txBox="1"/>
      </xdr:nvSpPr>
      <xdr:spPr>
        <a:xfrm>
          <a:off x="4673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69124</xdr:rowOff>
    </xdr:from>
    <xdr:to>
      <xdr:col>24</xdr:col>
      <xdr:colOff>152400</xdr:colOff>
      <xdr:row>86</xdr:row>
      <xdr:rowOff>69124</xdr:rowOff>
    </xdr:to>
    <xdr:cxnSp macro="">
      <xdr:nvCxnSpPr>
        <xdr:cNvPr id="233" name="直線コネクタ 232"/>
        <xdr:cNvCxnSpPr/>
      </xdr:nvCxnSpPr>
      <xdr:spPr>
        <a:xfrm>
          <a:off x="4546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34"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35" name="直線コネクタ 234"/>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88191</xdr:rowOff>
    </xdr:from>
    <xdr:ext cx="405111" cy="259045"/>
    <xdr:sp macro="" textlink="">
      <xdr:nvSpPr>
        <xdr:cNvPr id="236" name="【公営住宅】&#10;有形固定資産減価償却率平均値テキスト"/>
        <xdr:cNvSpPr txBox="1"/>
      </xdr:nvSpPr>
      <xdr:spPr>
        <a:xfrm>
          <a:off x="4673600" y="13804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109764</xdr:rowOff>
    </xdr:from>
    <xdr:to>
      <xdr:col>24</xdr:col>
      <xdr:colOff>114300</xdr:colOff>
      <xdr:row>81</xdr:row>
      <xdr:rowOff>39914</xdr:rowOff>
    </xdr:to>
    <xdr:sp macro="" textlink="">
      <xdr:nvSpPr>
        <xdr:cNvPr id="237" name="フローチャート: 判断 236"/>
        <xdr:cNvSpPr/>
      </xdr:nvSpPr>
      <xdr:spPr>
        <a:xfrm>
          <a:off x="4584700" y="1382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78</xdr:row>
      <xdr:rowOff>101600</xdr:rowOff>
    </xdr:from>
    <xdr:to>
      <xdr:col>20</xdr:col>
      <xdr:colOff>38100</xdr:colOff>
      <xdr:row>79</xdr:row>
      <xdr:rowOff>31750</xdr:rowOff>
    </xdr:to>
    <xdr:sp macro="" textlink="">
      <xdr:nvSpPr>
        <xdr:cNvPr id="238" name="フローチャート: 判断 237"/>
        <xdr:cNvSpPr/>
      </xdr:nvSpPr>
      <xdr:spPr>
        <a:xfrm>
          <a:off x="3746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26488</xdr:rowOff>
    </xdr:from>
    <xdr:to>
      <xdr:col>15</xdr:col>
      <xdr:colOff>101600</xdr:colOff>
      <xdr:row>81</xdr:row>
      <xdr:rowOff>128088</xdr:rowOff>
    </xdr:to>
    <xdr:sp macro="" textlink="">
      <xdr:nvSpPr>
        <xdr:cNvPr id="239" name="フローチャート: 判断 238"/>
        <xdr:cNvSpPr/>
      </xdr:nvSpPr>
      <xdr:spPr>
        <a:xfrm>
          <a:off x="28575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0" name="テキスト ボックス 23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109764</xdr:rowOff>
    </xdr:from>
    <xdr:to>
      <xdr:col>20</xdr:col>
      <xdr:colOff>38100</xdr:colOff>
      <xdr:row>82</xdr:row>
      <xdr:rowOff>39914</xdr:rowOff>
    </xdr:to>
    <xdr:sp macro="" textlink="">
      <xdr:nvSpPr>
        <xdr:cNvPr id="245" name="楕円 244"/>
        <xdr:cNvSpPr/>
      </xdr:nvSpPr>
      <xdr:spPr>
        <a:xfrm>
          <a:off x="3746500" y="1399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44450</xdr:rowOff>
    </xdr:from>
    <xdr:to>
      <xdr:col>15</xdr:col>
      <xdr:colOff>101600</xdr:colOff>
      <xdr:row>81</xdr:row>
      <xdr:rowOff>146050</xdr:rowOff>
    </xdr:to>
    <xdr:sp macro="" textlink="">
      <xdr:nvSpPr>
        <xdr:cNvPr id="246" name="楕円 245"/>
        <xdr:cNvSpPr/>
      </xdr:nvSpPr>
      <xdr:spPr>
        <a:xfrm>
          <a:off x="2857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95250</xdr:rowOff>
    </xdr:from>
    <xdr:to>
      <xdr:col>19</xdr:col>
      <xdr:colOff>177800</xdr:colOff>
      <xdr:row>81</xdr:row>
      <xdr:rowOff>160564</xdr:rowOff>
    </xdr:to>
    <xdr:cxnSp macro="">
      <xdr:nvCxnSpPr>
        <xdr:cNvPr id="247" name="直線コネクタ 246"/>
        <xdr:cNvCxnSpPr/>
      </xdr:nvCxnSpPr>
      <xdr:spPr>
        <a:xfrm>
          <a:off x="2908300" y="139827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77</xdr:row>
      <xdr:rowOff>48277</xdr:rowOff>
    </xdr:from>
    <xdr:ext cx="405111" cy="259045"/>
    <xdr:sp macro="" textlink="">
      <xdr:nvSpPr>
        <xdr:cNvPr id="248" name="n_1aveValue【公営住宅】&#10;有形固定資産減価償却率"/>
        <xdr:cNvSpPr txBox="1"/>
      </xdr:nvSpPr>
      <xdr:spPr>
        <a:xfrm>
          <a:off x="35820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144615</xdr:rowOff>
    </xdr:from>
    <xdr:ext cx="405111" cy="259045"/>
    <xdr:sp macro="" textlink="">
      <xdr:nvSpPr>
        <xdr:cNvPr id="249" name="n_2aveValue【公営住宅】&#10;有形固定資産減価償却率"/>
        <xdr:cNvSpPr txBox="1"/>
      </xdr:nvSpPr>
      <xdr:spPr>
        <a:xfrm>
          <a:off x="2705744" y="1368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31041</xdr:rowOff>
    </xdr:from>
    <xdr:ext cx="405111" cy="259045"/>
    <xdr:sp macro="" textlink="">
      <xdr:nvSpPr>
        <xdr:cNvPr id="250" name="n_1mainValue【公営住宅】&#10;有形固定資産減価償却率"/>
        <xdr:cNvSpPr txBox="1"/>
      </xdr:nvSpPr>
      <xdr:spPr>
        <a:xfrm>
          <a:off x="3582044" y="1408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137177</xdr:rowOff>
    </xdr:from>
    <xdr:ext cx="405111" cy="259045"/>
    <xdr:sp macro="" textlink="">
      <xdr:nvSpPr>
        <xdr:cNvPr id="251" name="n_2mainValue【公営住宅】&#10;有形固定資産減価償却率"/>
        <xdr:cNvSpPr txBox="1"/>
      </xdr:nvSpPr>
      <xdr:spPr>
        <a:xfrm>
          <a:off x="2705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2" name="正方形/長方形 25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3" name="正方形/長方形 25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4" name="正方形/長方形 25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5" name="正方形/長方形 25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6" name="正方形/長方形 25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7" name="正方形/長方形 25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8" name="正方形/長方形 25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9" name="正方形/長方形 25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0" name="テキスト ボックス 25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1" name="直線コネクタ 26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2" name="直線コネクタ 26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3" name="テキスト ボックス 26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4" name="直線コネクタ 26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5" name="テキスト ボックス 26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6" name="直線コネクタ 26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7" name="テキスト ボックス 26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68" name="直線コネクタ 26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69" name="テキスト ボックス 26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0" name="直線コネクタ 26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1" name="テキスト ボックス 27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2" name="直線コネクタ 27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73" name="テキスト ボックス 272"/>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5" name="テキスト ボックス 27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116314</xdr:rowOff>
    </xdr:from>
    <xdr:to>
      <xdr:col>54</xdr:col>
      <xdr:colOff>189865</xdr:colOff>
      <xdr:row>86</xdr:row>
      <xdr:rowOff>151910</xdr:rowOff>
    </xdr:to>
    <xdr:cxnSp macro="">
      <xdr:nvCxnSpPr>
        <xdr:cNvPr id="277" name="直線コネクタ 276"/>
        <xdr:cNvCxnSpPr/>
      </xdr:nvCxnSpPr>
      <xdr:spPr>
        <a:xfrm flipV="1">
          <a:off x="10476865" y="13489414"/>
          <a:ext cx="0" cy="1407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155737</xdr:rowOff>
    </xdr:from>
    <xdr:ext cx="469744" cy="259045"/>
    <xdr:sp macro="" textlink="">
      <xdr:nvSpPr>
        <xdr:cNvPr id="278" name="【公営住宅】&#10;一人当たり面積最小値テキスト"/>
        <xdr:cNvSpPr txBox="1"/>
      </xdr:nvSpPr>
      <xdr:spPr>
        <a:xfrm>
          <a:off x="10515600" y="1490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151910</xdr:rowOff>
    </xdr:from>
    <xdr:to>
      <xdr:col>55</xdr:col>
      <xdr:colOff>88900</xdr:colOff>
      <xdr:row>86</xdr:row>
      <xdr:rowOff>151910</xdr:rowOff>
    </xdr:to>
    <xdr:cxnSp macro="">
      <xdr:nvCxnSpPr>
        <xdr:cNvPr id="279" name="直線コネクタ 278"/>
        <xdr:cNvCxnSpPr/>
      </xdr:nvCxnSpPr>
      <xdr:spPr>
        <a:xfrm>
          <a:off x="10388600" y="1489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62991</xdr:rowOff>
    </xdr:from>
    <xdr:ext cx="469744" cy="259045"/>
    <xdr:sp macro="" textlink="">
      <xdr:nvSpPr>
        <xdr:cNvPr id="280" name="【公営住宅】&#10;一人当たり面積最大値テキスト"/>
        <xdr:cNvSpPr txBox="1"/>
      </xdr:nvSpPr>
      <xdr:spPr>
        <a:xfrm>
          <a:off x="10515600" y="132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116314</xdr:rowOff>
    </xdr:from>
    <xdr:to>
      <xdr:col>55</xdr:col>
      <xdr:colOff>88900</xdr:colOff>
      <xdr:row>78</xdr:row>
      <xdr:rowOff>116314</xdr:rowOff>
    </xdr:to>
    <xdr:cxnSp macro="">
      <xdr:nvCxnSpPr>
        <xdr:cNvPr id="281" name="直線コネクタ 280"/>
        <xdr:cNvCxnSpPr/>
      </xdr:nvCxnSpPr>
      <xdr:spPr>
        <a:xfrm>
          <a:off x="10388600" y="1348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80354</xdr:rowOff>
    </xdr:from>
    <xdr:ext cx="469744" cy="259045"/>
    <xdr:sp macro="" textlink="">
      <xdr:nvSpPr>
        <xdr:cNvPr id="282" name="【公営住宅】&#10;一人当たり面積平均値テキスト"/>
        <xdr:cNvSpPr txBox="1"/>
      </xdr:nvSpPr>
      <xdr:spPr>
        <a:xfrm>
          <a:off x="10515600" y="146536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101927</xdr:rowOff>
    </xdr:from>
    <xdr:to>
      <xdr:col>55</xdr:col>
      <xdr:colOff>50800</xdr:colOff>
      <xdr:row>86</xdr:row>
      <xdr:rowOff>32077</xdr:rowOff>
    </xdr:to>
    <xdr:sp macro="" textlink="">
      <xdr:nvSpPr>
        <xdr:cNvPr id="283" name="フローチャート: 判断 282"/>
        <xdr:cNvSpPr/>
      </xdr:nvSpPr>
      <xdr:spPr>
        <a:xfrm>
          <a:off x="10426700" y="1467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64044</xdr:rowOff>
    </xdr:from>
    <xdr:to>
      <xdr:col>50</xdr:col>
      <xdr:colOff>165100</xdr:colOff>
      <xdr:row>85</xdr:row>
      <xdr:rowOff>165644</xdr:rowOff>
    </xdr:to>
    <xdr:sp macro="" textlink="">
      <xdr:nvSpPr>
        <xdr:cNvPr id="284" name="フローチャート: 判断 283"/>
        <xdr:cNvSpPr/>
      </xdr:nvSpPr>
      <xdr:spPr>
        <a:xfrm>
          <a:off x="9588500" y="1463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65677</xdr:rowOff>
    </xdr:from>
    <xdr:to>
      <xdr:col>46</xdr:col>
      <xdr:colOff>38100</xdr:colOff>
      <xdr:row>85</xdr:row>
      <xdr:rowOff>167277</xdr:rowOff>
    </xdr:to>
    <xdr:sp macro="" textlink="">
      <xdr:nvSpPr>
        <xdr:cNvPr id="285" name="フローチャート: 判断 284"/>
        <xdr:cNvSpPr/>
      </xdr:nvSpPr>
      <xdr:spPr>
        <a:xfrm>
          <a:off x="8699500" y="1463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6" name="テキスト ボックス 28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8364</xdr:rowOff>
    </xdr:from>
    <xdr:to>
      <xdr:col>50</xdr:col>
      <xdr:colOff>165100</xdr:colOff>
      <xdr:row>85</xdr:row>
      <xdr:rowOff>109964</xdr:rowOff>
    </xdr:to>
    <xdr:sp macro="" textlink="">
      <xdr:nvSpPr>
        <xdr:cNvPr id="291" name="楕円 290"/>
        <xdr:cNvSpPr/>
      </xdr:nvSpPr>
      <xdr:spPr>
        <a:xfrm>
          <a:off x="9588500" y="1458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44777</xdr:rowOff>
    </xdr:from>
    <xdr:to>
      <xdr:col>46</xdr:col>
      <xdr:colOff>38100</xdr:colOff>
      <xdr:row>85</xdr:row>
      <xdr:rowOff>146377</xdr:rowOff>
    </xdr:to>
    <xdr:sp macro="" textlink="">
      <xdr:nvSpPr>
        <xdr:cNvPr id="292" name="楕円 291"/>
        <xdr:cNvSpPr/>
      </xdr:nvSpPr>
      <xdr:spPr>
        <a:xfrm>
          <a:off x="8699500" y="1461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59164</xdr:rowOff>
    </xdr:from>
    <xdr:to>
      <xdr:col>50</xdr:col>
      <xdr:colOff>114300</xdr:colOff>
      <xdr:row>85</xdr:row>
      <xdr:rowOff>95577</xdr:rowOff>
    </xdr:to>
    <xdr:cxnSp macro="">
      <xdr:nvCxnSpPr>
        <xdr:cNvPr id="293" name="直線コネクタ 292"/>
        <xdr:cNvCxnSpPr/>
      </xdr:nvCxnSpPr>
      <xdr:spPr>
        <a:xfrm flipV="1">
          <a:off x="8750300" y="14632414"/>
          <a:ext cx="889000" cy="3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156771</xdr:rowOff>
    </xdr:from>
    <xdr:ext cx="469744" cy="259045"/>
    <xdr:sp macro="" textlink="">
      <xdr:nvSpPr>
        <xdr:cNvPr id="294" name="n_1aveValue【公営住宅】&#10;一人当たり面積"/>
        <xdr:cNvSpPr txBox="1"/>
      </xdr:nvSpPr>
      <xdr:spPr>
        <a:xfrm>
          <a:off x="9391727" y="1473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158404</xdr:rowOff>
    </xdr:from>
    <xdr:ext cx="469744" cy="259045"/>
    <xdr:sp macro="" textlink="">
      <xdr:nvSpPr>
        <xdr:cNvPr id="295" name="n_2aveValue【公営住宅】&#10;一人当たり面積"/>
        <xdr:cNvSpPr txBox="1"/>
      </xdr:nvSpPr>
      <xdr:spPr>
        <a:xfrm>
          <a:off x="8515427" y="1473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126491</xdr:rowOff>
    </xdr:from>
    <xdr:ext cx="469744" cy="259045"/>
    <xdr:sp macro="" textlink="">
      <xdr:nvSpPr>
        <xdr:cNvPr id="296" name="n_1mainValue【公営住宅】&#10;一人当たり面積"/>
        <xdr:cNvSpPr txBox="1"/>
      </xdr:nvSpPr>
      <xdr:spPr>
        <a:xfrm>
          <a:off x="9391727" y="1435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162904</xdr:rowOff>
    </xdr:from>
    <xdr:ext cx="469744" cy="259045"/>
    <xdr:sp macro="" textlink="">
      <xdr:nvSpPr>
        <xdr:cNvPr id="297" name="n_2mainValue【公営住宅】&#10;一人当たり面積"/>
        <xdr:cNvSpPr txBox="1"/>
      </xdr:nvSpPr>
      <xdr:spPr>
        <a:xfrm>
          <a:off x="8515427" y="14393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6" name="テキスト ボックス 30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7" name="直線コネクタ 30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08" name="テキスト ボックス 307"/>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09" name="直線コネクタ 30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10" name="テキスト ボックス 309"/>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11" name="直線コネクタ 31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2" name="テキスト ボックス 31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3" name="直線コネクタ 31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4" name="テキスト ボックス 31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5" name="直線コネクタ 31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6" name="テキスト ボックス 31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7" name="直線コネクタ 31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18" name="テキスト ボックス 317"/>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9" name="直線コネクタ 31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20" name="テキスト ボックス 319"/>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38100</xdr:rowOff>
    </xdr:from>
    <xdr:to>
      <xdr:col>24</xdr:col>
      <xdr:colOff>62865</xdr:colOff>
      <xdr:row>108</xdr:row>
      <xdr:rowOff>101600</xdr:rowOff>
    </xdr:to>
    <xdr:cxnSp macro="">
      <xdr:nvCxnSpPr>
        <xdr:cNvPr id="322" name="直線コネクタ 321"/>
        <xdr:cNvCxnSpPr/>
      </xdr:nvCxnSpPr>
      <xdr:spPr>
        <a:xfrm flipV="1">
          <a:off x="4634865" y="171831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105427</xdr:rowOff>
    </xdr:from>
    <xdr:ext cx="405111" cy="259045"/>
    <xdr:sp macro="" textlink="">
      <xdr:nvSpPr>
        <xdr:cNvPr id="323" name="【港湾・漁港】&#10;有形固定資産減価償却率最小値テキスト"/>
        <xdr:cNvSpPr txBox="1"/>
      </xdr:nvSpPr>
      <xdr:spPr>
        <a:xfrm>
          <a:off x="4673600" y="18622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101600</xdr:rowOff>
    </xdr:from>
    <xdr:to>
      <xdr:col>24</xdr:col>
      <xdr:colOff>152400</xdr:colOff>
      <xdr:row>108</xdr:row>
      <xdr:rowOff>101600</xdr:rowOff>
    </xdr:to>
    <xdr:cxnSp macro="">
      <xdr:nvCxnSpPr>
        <xdr:cNvPr id="324" name="直線コネクタ 323"/>
        <xdr:cNvCxnSpPr/>
      </xdr:nvCxnSpPr>
      <xdr:spPr>
        <a:xfrm>
          <a:off x="4546600" y="1861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156227</xdr:rowOff>
    </xdr:from>
    <xdr:ext cx="405111" cy="259045"/>
    <xdr:sp macro="" textlink="">
      <xdr:nvSpPr>
        <xdr:cNvPr id="325" name="【港湾・漁港】&#10;有形固定資産減価償却率最大値テキスト"/>
        <xdr:cNvSpPr txBox="1"/>
      </xdr:nvSpPr>
      <xdr:spPr>
        <a:xfrm>
          <a:off x="4673600" y="1695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38100</xdr:rowOff>
    </xdr:from>
    <xdr:to>
      <xdr:col>24</xdr:col>
      <xdr:colOff>152400</xdr:colOff>
      <xdr:row>100</xdr:row>
      <xdr:rowOff>38100</xdr:rowOff>
    </xdr:to>
    <xdr:cxnSp macro="">
      <xdr:nvCxnSpPr>
        <xdr:cNvPr id="326" name="直線コネクタ 325"/>
        <xdr:cNvCxnSpPr/>
      </xdr:nvCxnSpPr>
      <xdr:spPr>
        <a:xfrm>
          <a:off x="4546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22877</xdr:rowOff>
    </xdr:from>
    <xdr:ext cx="405111" cy="259045"/>
    <xdr:sp macro="" textlink="">
      <xdr:nvSpPr>
        <xdr:cNvPr id="327" name="【港湾・漁港】&#10;有形固定資産減価償却率平均値テキスト"/>
        <xdr:cNvSpPr txBox="1"/>
      </xdr:nvSpPr>
      <xdr:spPr>
        <a:xfrm>
          <a:off x="4673600" y="17339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44450</xdr:rowOff>
    </xdr:from>
    <xdr:to>
      <xdr:col>24</xdr:col>
      <xdr:colOff>114300</xdr:colOff>
      <xdr:row>101</xdr:row>
      <xdr:rowOff>146050</xdr:rowOff>
    </xdr:to>
    <xdr:sp macro="" textlink="">
      <xdr:nvSpPr>
        <xdr:cNvPr id="328" name="フローチャート: 判断 327"/>
        <xdr:cNvSpPr/>
      </xdr:nvSpPr>
      <xdr:spPr>
        <a:xfrm>
          <a:off x="4584700" y="1736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76200</xdr:rowOff>
    </xdr:from>
    <xdr:to>
      <xdr:col>20</xdr:col>
      <xdr:colOff>38100</xdr:colOff>
      <xdr:row>103</xdr:row>
      <xdr:rowOff>6350</xdr:rowOff>
    </xdr:to>
    <xdr:sp macro="" textlink="">
      <xdr:nvSpPr>
        <xdr:cNvPr id="329" name="フローチャート: 判断 328"/>
        <xdr:cNvSpPr/>
      </xdr:nvSpPr>
      <xdr:spPr>
        <a:xfrm>
          <a:off x="3746500" y="1756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127000</xdr:rowOff>
    </xdr:from>
    <xdr:to>
      <xdr:col>15</xdr:col>
      <xdr:colOff>101600</xdr:colOff>
      <xdr:row>105</xdr:row>
      <xdr:rowOff>57150</xdr:rowOff>
    </xdr:to>
    <xdr:sp macro="" textlink="">
      <xdr:nvSpPr>
        <xdr:cNvPr id="330" name="フローチャート: 判断 329"/>
        <xdr:cNvSpPr/>
      </xdr:nvSpPr>
      <xdr:spPr>
        <a:xfrm>
          <a:off x="2857500" y="1795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1" name="テキスト ボックス 33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2" name="テキスト ボックス 33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3" name="テキスト ボックス 33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4" name="テキスト ボックス 33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5" name="テキスト ボックス 33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50800</xdr:rowOff>
    </xdr:from>
    <xdr:to>
      <xdr:col>20</xdr:col>
      <xdr:colOff>38100</xdr:colOff>
      <xdr:row>104</xdr:row>
      <xdr:rowOff>152400</xdr:rowOff>
    </xdr:to>
    <xdr:sp macro="" textlink="">
      <xdr:nvSpPr>
        <xdr:cNvPr id="336" name="楕円 335"/>
        <xdr:cNvSpPr/>
      </xdr:nvSpPr>
      <xdr:spPr>
        <a:xfrm>
          <a:off x="3746500" y="1788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25400</xdr:rowOff>
    </xdr:from>
    <xdr:to>
      <xdr:col>15</xdr:col>
      <xdr:colOff>101600</xdr:colOff>
      <xdr:row>104</xdr:row>
      <xdr:rowOff>127000</xdr:rowOff>
    </xdr:to>
    <xdr:sp macro="" textlink="">
      <xdr:nvSpPr>
        <xdr:cNvPr id="337" name="楕円 336"/>
        <xdr:cNvSpPr/>
      </xdr:nvSpPr>
      <xdr:spPr>
        <a:xfrm>
          <a:off x="2857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76200</xdr:rowOff>
    </xdr:from>
    <xdr:to>
      <xdr:col>19</xdr:col>
      <xdr:colOff>177800</xdr:colOff>
      <xdr:row>104</xdr:row>
      <xdr:rowOff>101600</xdr:rowOff>
    </xdr:to>
    <xdr:cxnSp macro="">
      <xdr:nvCxnSpPr>
        <xdr:cNvPr id="338" name="直線コネクタ 337"/>
        <xdr:cNvCxnSpPr/>
      </xdr:nvCxnSpPr>
      <xdr:spPr>
        <a:xfrm>
          <a:off x="2908300" y="17907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22877</xdr:rowOff>
    </xdr:from>
    <xdr:ext cx="405111" cy="259045"/>
    <xdr:sp macro="" textlink="">
      <xdr:nvSpPr>
        <xdr:cNvPr id="339" name="n_1aveValue【港湾・漁港】&#10;有形固定資産減価償却率"/>
        <xdr:cNvSpPr txBox="1"/>
      </xdr:nvSpPr>
      <xdr:spPr>
        <a:xfrm>
          <a:off x="3582044" y="17339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48277</xdr:rowOff>
    </xdr:from>
    <xdr:ext cx="405111" cy="259045"/>
    <xdr:sp macro="" textlink="">
      <xdr:nvSpPr>
        <xdr:cNvPr id="340" name="n_2aveValue【港湾・漁港】&#10;有形固定資産減価償却率"/>
        <xdr:cNvSpPr txBox="1"/>
      </xdr:nvSpPr>
      <xdr:spPr>
        <a:xfrm>
          <a:off x="2705744" y="18050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143527</xdr:rowOff>
    </xdr:from>
    <xdr:ext cx="405111" cy="259045"/>
    <xdr:sp macro="" textlink="">
      <xdr:nvSpPr>
        <xdr:cNvPr id="341" name="n_1mainValue【港湾・漁港】&#10;有形固定資産減価償却率"/>
        <xdr:cNvSpPr txBox="1"/>
      </xdr:nvSpPr>
      <xdr:spPr>
        <a:xfrm>
          <a:off x="3582044" y="1797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143527</xdr:rowOff>
    </xdr:from>
    <xdr:ext cx="405111" cy="259045"/>
    <xdr:sp macro="" textlink="">
      <xdr:nvSpPr>
        <xdr:cNvPr id="342" name="n_2mainValue【港湾・漁港】&#10;有形固定資産減価償却率"/>
        <xdr:cNvSpPr txBox="1"/>
      </xdr:nvSpPr>
      <xdr:spPr>
        <a:xfrm>
          <a:off x="2705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3" name="正方形/長方形 34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4" name="正方形/長方形 34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5" name="正方形/長方形 34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6" name="正方形/長方形 34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7" name="正方形/長方形 34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8" name="正方形/長方形 34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9" name="正方形/長方形 34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0" name="正方形/長方形 34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1" name="テキスト ボックス 35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2" name="直線コネクタ 35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76200</xdr:rowOff>
    </xdr:from>
    <xdr:to>
      <xdr:col>59</xdr:col>
      <xdr:colOff>50800</xdr:colOff>
      <xdr:row>109</xdr:row>
      <xdr:rowOff>76200</xdr:rowOff>
    </xdr:to>
    <xdr:cxnSp macro="">
      <xdr:nvCxnSpPr>
        <xdr:cNvPr id="353" name="直線コネクタ 352"/>
        <xdr:cNvCxnSpPr/>
      </xdr:nvCxnSpPr>
      <xdr:spPr>
        <a:xfrm>
          <a:off x="6604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105427</xdr:rowOff>
    </xdr:from>
    <xdr:ext cx="248786" cy="259045"/>
    <xdr:sp macro="" textlink="">
      <xdr:nvSpPr>
        <xdr:cNvPr id="354" name="テキスト ボックス 353"/>
        <xdr:cNvSpPr txBox="1"/>
      </xdr:nvSpPr>
      <xdr:spPr>
        <a:xfrm>
          <a:off x="6355214" y="1862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133350</xdr:rowOff>
    </xdr:from>
    <xdr:to>
      <xdr:col>59</xdr:col>
      <xdr:colOff>50800</xdr:colOff>
      <xdr:row>107</xdr:row>
      <xdr:rowOff>133350</xdr:rowOff>
    </xdr:to>
    <xdr:cxnSp macro="">
      <xdr:nvCxnSpPr>
        <xdr:cNvPr id="355" name="直線コネクタ 354"/>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162577</xdr:rowOff>
    </xdr:from>
    <xdr:ext cx="595419" cy="259045"/>
    <xdr:sp macro="" textlink="">
      <xdr:nvSpPr>
        <xdr:cNvPr id="356" name="テキスト ボックス 355"/>
        <xdr:cNvSpPr txBox="1"/>
      </xdr:nvSpPr>
      <xdr:spPr>
        <a:xfrm>
          <a:off x="6008581" y="1833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19050</xdr:rowOff>
    </xdr:from>
    <xdr:to>
      <xdr:col>59</xdr:col>
      <xdr:colOff>50800</xdr:colOff>
      <xdr:row>106</xdr:row>
      <xdr:rowOff>19050</xdr:rowOff>
    </xdr:to>
    <xdr:cxnSp macro="">
      <xdr:nvCxnSpPr>
        <xdr:cNvPr id="357" name="直線コネクタ 356"/>
        <xdr:cNvCxnSpPr/>
      </xdr:nvCxnSpPr>
      <xdr:spPr>
        <a:xfrm>
          <a:off x="6604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48277</xdr:rowOff>
    </xdr:from>
    <xdr:ext cx="595419" cy="259045"/>
    <xdr:sp macro="" textlink="">
      <xdr:nvSpPr>
        <xdr:cNvPr id="358" name="テキスト ボックス 357"/>
        <xdr:cNvSpPr txBox="1"/>
      </xdr:nvSpPr>
      <xdr:spPr>
        <a:xfrm>
          <a:off x="6008581" y="1805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9" name="直線コネクタ 35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360" name="テキスト ボックス 359"/>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133350</xdr:rowOff>
    </xdr:from>
    <xdr:to>
      <xdr:col>59</xdr:col>
      <xdr:colOff>50800</xdr:colOff>
      <xdr:row>102</xdr:row>
      <xdr:rowOff>133350</xdr:rowOff>
    </xdr:to>
    <xdr:cxnSp macro="">
      <xdr:nvCxnSpPr>
        <xdr:cNvPr id="361" name="直線コネクタ 360"/>
        <xdr:cNvCxnSpPr/>
      </xdr:nvCxnSpPr>
      <xdr:spPr>
        <a:xfrm>
          <a:off x="6604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162577</xdr:rowOff>
    </xdr:from>
    <xdr:ext cx="595419" cy="259045"/>
    <xdr:sp macro="" textlink="">
      <xdr:nvSpPr>
        <xdr:cNvPr id="362" name="テキスト ボックス 361"/>
        <xdr:cNvSpPr txBox="1"/>
      </xdr:nvSpPr>
      <xdr:spPr>
        <a:xfrm>
          <a:off x="6008581" y="1747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63" name="直線コネクタ 362"/>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364" name="テキスト ボックス 363"/>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76200</xdr:rowOff>
    </xdr:from>
    <xdr:to>
      <xdr:col>59</xdr:col>
      <xdr:colOff>50800</xdr:colOff>
      <xdr:row>99</xdr:row>
      <xdr:rowOff>76200</xdr:rowOff>
    </xdr:to>
    <xdr:cxnSp macro="">
      <xdr:nvCxnSpPr>
        <xdr:cNvPr id="365" name="直線コネクタ 364"/>
        <xdr:cNvCxnSpPr/>
      </xdr:nvCxnSpPr>
      <xdr:spPr>
        <a:xfrm>
          <a:off x="6604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105427</xdr:rowOff>
    </xdr:from>
    <xdr:ext cx="685572" cy="259045"/>
    <xdr:sp macro="" textlink="">
      <xdr:nvSpPr>
        <xdr:cNvPr id="366" name="テキスト ボックス 365"/>
        <xdr:cNvSpPr txBox="1"/>
      </xdr:nvSpPr>
      <xdr:spPr>
        <a:xfrm>
          <a:off x="5918428" y="16907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7" name="直線コネクタ 36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68" name="テキスト ボックス 367"/>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50527</xdr:rowOff>
    </xdr:from>
    <xdr:to>
      <xdr:col>54</xdr:col>
      <xdr:colOff>189865</xdr:colOff>
      <xdr:row>108</xdr:row>
      <xdr:rowOff>57952</xdr:rowOff>
    </xdr:to>
    <xdr:cxnSp macro="">
      <xdr:nvCxnSpPr>
        <xdr:cNvPr id="370" name="直線コネクタ 369"/>
        <xdr:cNvCxnSpPr/>
      </xdr:nvCxnSpPr>
      <xdr:spPr>
        <a:xfrm flipV="1">
          <a:off x="10476865" y="17195527"/>
          <a:ext cx="0" cy="1379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61779</xdr:rowOff>
    </xdr:from>
    <xdr:ext cx="599010" cy="259045"/>
    <xdr:sp macro="" textlink="">
      <xdr:nvSpPr>
        <xdr:cNvPr id="371" name="【港湾・漁港】&#10;一人当たり有形固定資産（償却資産）額最小値テキスト"/>
        <xdr:cNvSpPr txBox="1"/>
      </xdr:nvSpPr>
      <xdr:spPr>
        <a:xfrm>
          <a:off x="10515600" y="1857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57952</xdr:rowOff>
    </xdr:from>
    <xdr:to>
      <xdr:col>55</xdr:col>
      <xdr:colOff>88900</xdr:colOff>
      <xdr:row>108</xdr:row>
      <xdr:rowOff>57952</xdr:rowOff>
    </xdr:to>
    <xdr:cxnSp macro="">
      <xdr:nvCxnSpPr>
        <xdr:cNvPr id="372" name="直線コネクタ 371"/>
        <xdr:cNvCxnSpPr/>
      </xdr:nvCxnSpPr>
      <xdr:spPr>
        <a:xfrm>
          <a:off x="10388600" y="1857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168654</xdr:rowOff>
    </xdr:from>
    <xdr:ext cx="690189" cy="259045"/>
    <xdr:sp macro="" textlink="">
      <xdr:nvSpPr>
        <xdr:cNvPr id="373" name="【港湾・漁港】&#10;一人当たり有形固定資産（償却資産）額最大値テキスト"/>
        <xdr:cNvSpPr txBox="1"/>
      </xdr:nvSpPr>
      <xdr:spPr>
        <a:xfrm>
          <a:off x="10515600" y="169707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50527</xdr:rowOff>
    </xdr:from>
    <xdr:to>
      <xdr:col>55</xdr:col>
      <xdr:colOff>88900</xdr:colOff>
      <xdr:row>100</xdr:row>
      <xdr:rowOff>50527</xdr:rowOff>
    </xdr:to>
    <xdr:cxnSp macro="">
      <xdr:nvCxnSpPr>
        <xdr:cNvPr id="374" name="直線コネクタ 373"/>
        <xdr:cNvCxnSpPr/>
      </xdr:nvCxnSpPr>
      <xdr:spPr>
        <a:xfrm>
          <a:off x="10388600" y="17195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144287</xdr:rowOff>
    </xdr:from>
    <xdr:ext cx="599010" cy="259045"/>
    <xdr:sp macro="" textlink="">
      <xdr:nvSpPr>
        <xdr:cNvPr id="375" name="【港湾・漁港】&#10;一人当たり有形固定資産（償却資産）額平均値テキスト"/>
        <xdr:cNvSpPr txBox="1"/>
      </xdr:nvSpPr>
      <xdr:spPr>
        <a:xfrm>
          <a:off x="10515600" y="179750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165860</xdr:rowOff>
    </xdr:from>
    <xdr:to>
      <xdr:col>55</xdr:col>
      <xdr:colOff>50800</xdr:colOff>
      <xdr:row>105</xdr:row>
      <xdr:rowOff>96010</xdr:rowOff>
    </xdr:to>
    <xdr:sp macro="" textlink="">
      <xdr:nvSpPr>
        <xdr:cNvPr id="376" name="フローチャート: 判断 375"/>
        <xdr:cNvSpPr/>
      </xdr:nvSpPr>
      <xdr:spPr>
        <a:xfrm>
          <a:off x="10426700" y="179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143108</xdr:rowOff>
    </xdr:from>
    <xdr:to>
      <xdr:col>50</xdr:col>
      <xdr:colOff>165100</xdr:colOff>
      <xdr:row>107</xdr:row>
      <xdr:rowOff>73258</xdr:rowOff>
    </xdr:to>
    <xdr:sp macro="" textlink="">
      <xdr:nvSpPr>
        <xdr:cNvPr id="377" name="フローチャート: 判断 376"/>
        <xdr:cNvSpPr/>
      </xdr:nvSpPr>
      <xdr:spPr>
        <a:xfrm>
          <a:off x="9588500" y="1831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134536</xdr:rowOff>
    </xdr:from>
    <xdr:to>
      <xdr:col>46</xdr:col>
      <xdr:colOff>38100</xdr:colOff>
      <xdr:row>107</xdr:row>
      <xdr:rowOff>64686</xdr:rowOff>
    </xdr:to>
    <xdr:sp macro="" textlink="">
      <xdr:nvSpPr>
        <xdr:cNvPr id="378" name="フローチャート: 判断 377"/>
        <xdr:cNvSpPr/>
      </xdr:nvSpPr>
      <xdr:spPr>
        <a:xfrm>
          <a:off x="8699500" y="1830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9" name="テキスト ボックス 37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0" name="テキスト ボックス 37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1" name="テキスト ボックス 38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2" name="テキスト ボックス 38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3" name="テキスト ボックス 38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158024</xdr:rowOff>
    </xdr:from>
    <xdr:to>
      <xdr:col>50</xdr:col>
      <xdr:colOff>165100</xdr:colOff>
      <xdr:row>105</xdr:row>
      <xdr:rowOff>88174</xdr:rowOff>
    </xdr:to>
    <xdr:sp macro="" textlink="">
      <xdr:nvSpPr>
        <xdr:cNvPr id="384" name="楕円 383"/>
        <xdr:cNvSpPr/>
      </xdr:nvSpPr>
      <xdr:spPr>
        <a:xfrm>
          <a:off x="9588500" y="1798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163342</xdr:rowOff>
    </xdr:from>
    <xdr:to>
      <xdr:col>46</xdr:col>
      <xdr:colOff>38100</xdr:colOff>
      <xdr:row>105</xdr:row>
      <xdr:rowOff>93492</xdr:rowOff>
    </xdr:to>
    <xdr:sp macro="" textlink="">
      <xdr:nvSpPr>
        <xdr:cNvPr id="385" name="楕円 384"/>
        <xdr:cNvSpPr/>
      </xdr:nvSpPr>
      <xdr:spPr>
        <a:xfrm>
          <a:off x="8699500" y="1799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37374</xdr:rowOff>
    </xdr:from>
    <xdr:to>
      <xdr:col>50</xdr:col>
      <xdr:colOff>114300</xdr:colOff>
      <xdr:row>105</xdr:row>
      <xdr:rowOff>42692</xdr:rowOff>
    </xdr:to>
    <xdr:cxnSp macro="">
      <xdr:nvCxnSpPr>
        <xdr:cNvPr id="386" name="直線コネクタ 385"/>
        <xdr:cNvCxnSpPr/>
      </xdr:nvCxnSpPr>
      <xdr:spPr>
        <a:xfrm flipV="1">
          <a:off x="8750300" y="18039624"/>
          <a:ext cx="889000" cy="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64385</xdr:rowOff>
    </xdr:from>
    <xdr:ext cx="599010" cy="259045"/>
    <xdr:sp macro="" textlink="">
      <xdr:nvSpPr>
        <xdr:cNvPr id="387" name="n_1aveValue【港湾・漁港】&#10;一人当たり有形固定資産（償却資産）額"/>
        <xdr:cNvSpPr txBox="1"/>
      </xdr:nvSpPr>
      <xdr:spPr>
        <a:xfrm>
          <a:off x="9327095" y="1840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55813</xdr:rowOff>
    </xdr:from>
    <xdr:ext cx="599010" cy="259045"/>
    <xdr:sp macro="" textlink="">
      <xdr:nvSpPr>
        <xdr:cNvPr id="388" name="n_2aveValue【港湾・漁港】&#10;一人当たり有形固定資産（償却資産）額"/>
        <xdr:cNvSpPr txBox="1"/>
      </xdr:nvSpPr>
      <xdr:spPr>
        <a:xfrm>
          <a:off x="8450795" y="1840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103</xdr:row>
      <xdr:rowOff>104701</xdr:rowOff>
    </xdr:from>
    <xdr:ext cx="599010" cy="259045"/>
    <xdr:sp macro="" textlink="">
      <xdr:nvSpPr>
        <xdr:cNvPr id="389" name="n_1mainValue【港湾・漁港】&#10;一人当たり有形固定資産（償却資産）額"/>
        <xdr:cNvSpPr txBox="1"/>
      </xdr:nvSpPr>
      <xdr:spPr>
        <a:xfrm>
          <a:off x="9327095" y="17764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110019</xdr:rowOff>
    </xdr:from>
    <xdr:ext cx="599010" cy="259045"/>
    <xdr:sp macro="" textlink="">
      <xdr:nvSpPr>
        <xdr:cNvPr id="390" name="n_2mainValue【港湾・漁港】&#10;一人当たり有形固定資産（償却資産）額"/>
        <xdr:cNvSpPr txBox="1"/>
      </xdr:nvSpPr>
      <xdr:spPr>
        <a:xfrm>
          <a:off x="8450795" y="1776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01" name="直線コネクタ 40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2" name="テキスト ボックス 401"/>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3" name="直線コネクタ 40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4" name="テキスト ボックス 40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5" name="直線コネクタ 40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6" name="テキスト ボックス 40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7" name="直線コネクタ 40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8" name="テキスト ボックス 40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9" name="直線コネクタ 40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0" name="テキスト ボックス 40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1" name="直線コネクタ 41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2" name="テキスト ボックス 411"/>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4" name="テキスト ボックス 41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69669</xdr:rowOff>
    </xdr:to>
    <xdr:cxnSp macro="">
      <xdr:nvCxnSpPr>
        <xdr:cNvPr id="416" name="直線コネクタ 415"/>
        <xdr:cNvCxnSpPr/>
      </xdr:nvCxnSpPr>
      <xdr:spPr>
        <a:xfrm flipV="1">
          <a:off x="16318864" y="5660572"/>
          <a:ext cx="0" cy="143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73496</xdr:rowOff>
    </xdr:from>
    <xdr:ext cx="405111" cy="259045"/>
    <xdr:sp macro="" textlink="">
      <xdr:nvSpPr>
        <xdr:cNvPr id="417" name="【認定こども園・幼稚園・保育所】&#10;有形固定資産減価償却率最小値テキスト"/>
        <xdr:cNvSpPr txBox="1"/>
      </xdr:nvSpPr>
      <xdr:spPr>
        <a:xfrm>
          <a:off x="16357600" y="710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69669</xdr:rowOff>
    </xdr:from>
    <xdr:to>
      <xdr:col>86</xdr:col>
      <xdr:colOff>25400</xdr:colOff>
      <xdr:row>41</xdr:row>
      <xdr:rowOff>69669</xdr:rowOff>
    </xdr:to>
    <xdr:cxnSp macro="">
      <xdr:nvCxnSpPr>
        <xdr:cNvPr id="418" name="直線コネクタ 417"/>
        <xdr:cNvCxnSpPr/>
      </xdr:nvCxnSpPr>
      <xdr:spPr>
        <a:xfrm>
          <a:off x="16230600" y="70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19"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20" name="直線コネクタ 419"/>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140987</xdr:rowOff>
    </xdr:from>
    <xdr:ext cx="405111" cy="259045"/>
    <xdr:sp macro="" textlink="">
      <xdr:nvSpPr>
        <xdr:cNvPr id="421" name="【認定こども園・幼稚園・保育所】&#10;有形固定資産減価償却率平均値テキスト"/>
        <xdr:cNvSpPr txBox="1"/>
      </xdr:nvSpPr>
      <xdr:spPr>
        <a:xfrm>
          <a:off x="16357600" y="6484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162560</xdr:rowOff>
    </xdr:from>
    <xdr:to>
      <xdr:col>85</xdr:col>
      <xdr:colOff>177800</xdr:colOff>
      <xdr:row>38</xdr:row>
      <xdr:rowOff>92710</xdr:rowOff>
    </xdr:to>
    <xdr:sp macro="" textlink="">
      <xdr:nvSpPr>
        <xdr:cNvPr id="422" name="フローチャート: 判断 421"/>
        <xdr:cNvSpPr/>
      </xdr:nvSpPr>
      <xdr:spPr>
        <a:xfrm>
          <a:off x="162687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66222</xdr:rowOff>
    </xdr:from>
    <xdr:to>
      <xdr:col>81</xdr:col>
      <xdr:colOff>101600</xdr:colOff>
      <xdr:row>37</xdr:row>
      <xdr:rowOff>167822</xdr:rowOff>
    </xdr:to>
    <xdr:sp macro="" textlink="">
      <xdr:nvSpPr>
        <xdr:cNvPr id="423" name="フローチャート: 判断 422"/>
        <xdr:cNvSpPr/>
      </xdr:nvSpPr>
      <xdr:spPr>
        <a:xfrm>
          <a:off x="15430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89081</xdr:rowOff>
    </xdr:from>
    <xdr:to>
      <xdr:col>76</xdr:col>
      <xdr:colOff>165100</xdr:colOff>
      <xdr:row>38</xdr:row>
      <xdr:rowOff>19231</xdr:rowOff>
    </xdr:to>
    <xdr:sp macro="" textlink="">
      <xdr:nvSpPr>
        <xdr:cNvPr id="424" name="フローチャート: 判断 423"/>
        <xdr:cNvSpPr/>
      </xdr:nvSpPr>
      <xdr:spPr>
        <a:xfrm>
          <a:off x="14541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22134</xdr:rowOff>
    </xdr:from>
    <xdr:to>
      <xdr:col>81</xdr:col>
      <xdr:colOff>101600</xdr:colOff>
      <xdr:row>36</xdr:row>
      <xdr:rowOff>123734</xdr:rowOff>
    </xdr:to>
    <xdr:sp macro="" textlink="">
      <xdr:nvSpPr>
        <xdr:cNvPr id="430" name="楕円 429"/>
        <xdr:cNvSpPr/>
      </xdr:nvSpPr>
      <xdr:spPr>
        <a:xfrm>
          <a:off x="15430500" y="619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28666</xdr:rowOff>
    </xdr:from>
    <xdr:to>
      <xdr:col>76</xdr:col>
      <xdr:colOff>165100</xdr:colOff>
      <xdr:row>36</xdr:row>
      <xdr:rowOff>130266</xdr:rowOff>
    </xdr:to>
    <xdr:sp macro="" textlink="">
      <xdr:nvSpPr>
        <xdr:cNvPr id="431" name="楕円 430"/>
        <xdr:cNvSpPr/>
      </xdr:nvSpPr>
      <xdr:spPr>
        <a:xfrm>
          <a:off x="14541500" y="620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72934</xdr:rowOff>
    </xdr:from>
    <xdr:to>
      <xdr:col>81</xdr:col>
      <xdr:colOff>50800</xdr:colOff>
      <xdr:row>36</xdr:row>
      <xdr:rowOff>79466</xdr:rowOff>
    </xdr:to>
    <xdr:cxnSp macro="">
      <xdr:nvCxnSpPr>
        <xdr:cNvPr id="432" name="直線コネクタ 431"/>
        <xdr:cNvCxnSpPr/>
      </xdr:nvCxnSpPr>
      <xdr:spPr>
        <a:xfrm flipV="1">
          <a:off x="14592300" y="624513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158949</xdr:rowOff>
    </xdr:from>
    <xdr:ext cx="405111" cy="259045"/>
    <xdr:sp macro="" textlink="">
      <xdr:nvSpPr>
        <xdr:cNvPr id="433" name="n_1aveValue【認定こども園・幼稚園・保育所】&#10;有形固定資産減価償却率"/>
        <xdr:cNvSpPr txBox="1"/>
      </xdr:nvSpPr>
      <xdr:spPr>
        <a:xfrm>
          <a:off x="15266044"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10358</xdr:rowOff>
    </xdr:from>
    <xdr:ext cx="405111" cy="259045"/>
    <xdr:sp macro="" textlink="">
      <xdr:nvSpPr>
        <xdr:cNvPr id="434" name="n_2aveValue【認定こども園・幼稚園・保育所】&#10;有形固定資産減価償却率"/>
        <xdr:cNvSpPr txBox="1"/>
      </xdr:nvSpPr>
      <xdr:spPr>
        <a:xfrm>
          <a:off x="14389744" y="652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140261</xdr:rowOff>
    </xdr:from>
    <xdr:ext cx="405111" cy="259045"/>
    <xdr:sp macro="" textlink="">
      <xdr:nvSpPr>
        <xdr:cNvPr id="435" name="n_1mainValue【認定こども園・幼稚園・保育所】&#10;有形固定資産減価償却率"/>
        <xdr:cNvSpPr txBox="1"/>
      </xdr:nvSpPr>
      <xdr:spPr>
        <a:xfrm>
          <a:off x="15266044" y="596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146793</xdr:rowOff>
    </xdr:from>
    <xdr:ext cx="405111" cy="259045"/>
    <xdr:sp macro="" textlink="">
      <xdr:nvSpPr>
        <xdr:cNvPr id="436" name="n_2mainValue【認定こども園・幼稚園・保育所】&#10;有形固定資産減価償却率"/>
        <xdr:cNvSpPr txBox="1"/>
      </xdr:nvSpPr>
      <xdr:spPr>
        <a:xfrm>
          <a:off x="14389744" y="597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7" name="正方形/長方形 43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8" name="正方形/長方形 43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9" name="正方形/長方形 43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0" name="正方形/長方形 43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1" name="正方形/長方形 44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2" name="正方形/長方形 44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3" name="正方形/長方形 44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4" name="正方形/長方形 44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5" name="テキスト ボックス 44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6" name="直線コネクタ 44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7" name="直線コネクタ 44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48" name="テキスト ボックス 447"/>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9" name="直線コネクタ 44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50" name="テキスト ボックス 449"/>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51" name="直線コネクタ 45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52" name="テキスト ボックス 451"/>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53" name="直線コネクタ 45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54" name="テキスト ボックス 453"/>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55" name="直線コネクタ 45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56" name="テキスト ボックス 455"/>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7" name="直線コネクタ 45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58" name="テキスト ボックス 457"/>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9" name="直線コネクタ 45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0" name="テキスト ボックス 45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128996</xdr:rowOff>
    </xdr:from>
    <xdr:to>
      <xdr:col>116</xdr:col>
      <xdr:colOff>62864</xdr:colOff>
      <xdr:row>42</xdr:row>
      <xdr:rowOff>10885</xdr:rowOff>
    </xdr:to>
    <xdr:cxnSp macro="">
      <xdr:nvCxnSpPr>
        <xdr:cNvPr id="462" name="直線コネクタ 461"/>
        <xdr:cNvCxnSpPr/>
      </xdr:nvCxnSpPr>
      <xdr:spPr>
        <a:xfrm flipV="1">
          <a:off x="22160864" y="5786846"/>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14712</xdr:rowOff>
    </xdr:from>
    <xdr:ext cx="469744" cy="259045"/>
    <xdr:sp macro="" textlink="">
      <xdr:nvSpPr>
        <xdr:cNvPr id="463" name="【認定こども園・幼稚園・保育所】&#10;一人当たり面積最小値テキスト"/>
        <xdr:cNvSpPr txBox="1"/>
      </xdr:nvSpPr>
      <xdr:spPr>
        <a:xfrm>
          <a:off x="22199600"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10885</xdr:rowOff>
    </xdr:from>
    <xdr:to>
      <xdr:col>116</xdr:col>
      <xdr:colOff>152400</xdr:colOff>
      <xdr:row>42</xdr:row>
      <xdr:rowOff>10885</xdr:rowOff>
    </xdr:to>
    <xdr:cxnSp macro="">
      <xdr:nvCxnSpPr>
        <xdr:cNvPr id="464" name="直線コネクタ 463"/>
        <xdr:cNvCxnSpPr/>
      </xdr:nvCxnSpPr>
      <xdr:spPr>
        <a:xfrm>
          <a:off x="22072600" y="7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75673</xdr:rowOff>
    </xdr:from>
    <xdr:ext cx="469744" cy="259045"/>
    <xdr:sp macro="" textlink="">
      <xdr:nvSpPr>
        <xdr:cNvPr id="465" name="【認定こども園・幼稚園・保育所】&#10;一人当たり面積最大値テキスト"/>
        <xdr:cNvSpPr txBox="1"/>
      </xdr:nvSpPr>
      <xdr:spPr>
        <a:xfrm>
          <a:off x="22199600" y="556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128996</xdr:rowOff>
    </xdr:from>
    <xdr:to>
      <xdr:col>116</xdr:col>
      <xdr:colOff>152400</xdr:colOff>
      <xdr:row>33</xdr:row>
      <xdr:rowOff>128996</xdr:rowOff>
    </xdr:to>
    <xdr:cxnSp macro="">
      <xdr:nvCxnSpPr>
        <xdr:cNvPr id="466" name="直線コネクタ 465"/>
        <xdr:cNvCxnSpPr/>
      </xdr:nvCxnSpPr>
      <xdr:spPr>
        <a:xfrm>
          <a:off x="22072600" y="578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167657</xdr:rowOff>
    </xdr:from>
    <xdr:ext cx="469744" cy="259045"/>
    <xdr:sp macro="" textlink="">
      <xdr:nvSpPr>
        <xdr:cNvPr id="467" name="【認定こども園・幼稚園・保育所】&#10;一人当たり面積平均値テキスト"/>
        <xdr:cNvSpPr txBox="1"/>
      </xdr:nvSpPr>
      <xdr:spPr>
        <a:xfrm>
          <a:off x="22199600" y="685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17780</xdr:rowOff>
    </xdr:from>
    <xdr:to>
      <xdr:col>116</xdr:col>
      <xdr:colOff>114300</xdr:colOff>
      <xdr:row>40</xdr:row>
      <xdr:rowOff>119380</xdr:rowOff>
    </xdr:to>
    <xdr:sp macro="" textlink="">
      <xdr:nvSpPr>
        <xdr:cNvPr id="468" name="フローチャート: 判断 467"/>
        <xdr:cNvSpPr/>
      </xdr:nvSpPr>
      <xdr:spPr>
        <a:xfrm>
          <a:off x="22110700" y="687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142422</xdr:rowOff>
    </xdr:from>
    <xdr:to>
      <xdr:col>112</xdr:col>
      <xdr:colOff>38100</xdr:colOff>
      <xdr:row>40</xdr:row>
      <xdr:rowOff>72572</xdr:rowOff>
    </xdr:to>
    <xdr:sp macro="" textlink="">
      <xdr:nvSpPr>
        <xdr:cNvPr id="469" name="フローチャート: 判断 468"/>
        <xdr:cNvSpPr/>
      </xdr:nvSpPr>
      <xdr:spPr>
        <a:xfrm>
          <a:off x="21272500" y="682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47172</xdr:rowOff>
    </xdr:from>
    <xdr:to>
      <xdr:col>107</xdr:col>
      <xdr:colOff>101600</xdr:colOff>
      <xdr:row>40</xdr:row>
      <xdr:rowOff>148772</xdr:rowOff>
    </xdr:to>
    <xdr:sp macro="" textlink="">
      <xdr:nvSpPr>
        <xdr:cNvPr id="470" name="フローチャート: 判断 469"/>
        <xdr:cNvSpPr/>
      </xdr:nvSpPr>
      <xdr:spPr>
        <a:xfrm>
          <a:off x="20383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1" name="テキスト ボックス 47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2" name="テキスト ボックス 47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3" name="テキスト ボックス 47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4" name="テキスト ボックス 47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5" name="テキスト ボックス 47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93435</xdr:rowOff>
    </xdr:from>
    <xdr:to>
      <xdr:col>112</xdr:col>
      <xdr:colOff>38100</xdr:colOff>
      <xdr:row>42</xdr:row>
      <xdr:rowOff>23585</xdr:rowOff>
    </xdr:to>
    <xdr:sp macro="" textlink="">
      <xdr:nvSpPr>
        <xdr:cNvPr id="476" name="楕円 475"/>
        <xdr:cNvSpPr/>
      </xdr:nvSpPr>
      <xdr:spPr>
        <a:xfrm>
          <a:off x="21272500" y="712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93435</xdr:rowOff>
    </xdr:from>
    <xdr:to>
      <xdr:col>107</xdr:col>
      <xdr:colOff>101600</xdr:colOff>
      <xdr:row>42</xdr:row>
      <xdr:rowOff>23585</xdr:rowOff>
    </xdr:to>
    <xdr:sp macro="" textlink="">
      <xdr:nvSpPr>
        <xdr:cNvPr id="477" name="楕円 476"/>
        <xdr:cNvSpPr/>
      </xdr:nvSpPr>
      <xdr:spPr>
        <a:xfrm>
          <a:off x="20383500" y="712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144235</xdr:rowOff>
    </xdr:from>
    <xdr:to>
      <xdr:col>111</xdr:col>
      <xdr:colOff>177800</xdr:colOff>
      <xdr:row>41</xdr:row>
      <xdr:rowOff>144235</xdr:rowOff>
    </xdr:to>
    <xdr:cxnSp macro="">
      <xdr:nvCxnSpPr>
        <xdr:cNvPr id="478" name="直線コネクタ 477"/>
        <xdr:cNvCxnSpPr/>
      </xdr:nvCxnSpPr>
      <xdr:spPr>
        <a:xfrm>
          <a:off x="20434300" y="71736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89099</xdr:rowOff>
    </xdr:from>
    <xdr:ext cx="469744" cy="259045"/>
    <xdr:sp macro="" textlink="">
      <xdr:nvSpPr>
        <xdr:cNvPr id="479" name="n_1aveValue【認定こども園・幼稚園・保育所】&#10;一人当たり面積"/>
        <xdr:cNvSpPr txBox="1"/>
      </xdr:nvSpPr>
      <xdr:spPr>
        <a:xfrm>
          <a:off x="21075727" y="660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165299</xdr:rowOff>
    </xdr:from>
    <xdr:ext cx="469744" cy="259045"/>
    <xdr:sp macro="" textlink="">
      <xdr:nvSpPr>
        <xdr:cNvPr id="480" name="n_2aveValue【認定こども園・幼稚園・保育所】&#10;一人当たり面積"/>
        <xdr:cNvSpPr txBox="1"/>
      </xdr:nvSpPr>
      <xdr:spPr>
        <a:xfrm>
          <a:off x="20199427" y="668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14712</xdr:rowOff>
    </xdr:from>
    <xdr:ext cx="469744" cy="259045"/>
    <xdr:sp macro="" textlink="">
      <xdr:nvSpPr>
        <xdr:cNvPr id="481" name="n_1mainValue【認定こども園・幼稚園・保育所】&#10;一人当たり面積"/>
        <xdr:cNvSpPr txBox="1"/>
      </xdr:nvSpPr>
      <xdr:spPr>
        <a:xfrm>
          <a:off x="21075727"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14712</xdr:rowOff>
    </xdr:from>
    <xdr:ext cx="469744" cy="259045"/>
    <xdr:sp macro="" textlink="">
      <xdr:nvSpPr>
        <xdr:cNvPr id="482" name="n_2mainValue【認定こども園・幼稚園・保育所】&#10;一人当たり面積"/>
        <xdr:cNvSpPr txBox="1"/>
      </xdr:nvSpPr>
      <xdr:spPr>
        <a:xfrm>
          <a:off x="20199427"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3" name="正方形/長方形 48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4" name="正方形/長方形 48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5" name="正方形/長方形 48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6" name="正方形/長方形 48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7" name="正方形/長方形 48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8" name="正方形/長方形 48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9" name="正方形/長方形 48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0" name="正方形/長方形 48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1" name="テキスト ボックス 49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2" name="直線コネクタ 49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93" name="直線コネクタ 49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94" name="テキスト ボックス 493"/>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5" name="直線コネクタ 49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6" name="テキスト ボックス 49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7" name="直線コネクタ 49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8" name="テキスト ボックス 49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9" name="直線コネクタ 49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0" name="テキスト ボックス 49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1" name="直線コネクタ 50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2" name="テキスト ボックス 50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3" name="直線コネクタ 50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04" name="テキスト ボックス 503"/>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06" name="テキスト ボックス 50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26126</xdr:rowOff>
    </xdr:from>
    <xdr:to>
      <xdr:col>85</xdr:col>
      <xdr:colOff>126364</xdr:colOff>
      <xdr:row>63</xdr:row>
      <xdr:rowOff>97972</xdr:rowOff>
    </xdr:to>
    <xdr:cxnSp macro="">
      <xdr:nvCxnSpPr>
        <xdr:cNvPr id="508" name="直線コネクタ 507"/>
        <xdr:cNvCxnSpPr/>
      </xdr:nvCxnSpPr>
      <xdr:spPr>
        <a:xfrm flipV="1">
          <a:off x="16318864" y="9627326"/>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101799</xdr:rowOff>
    </xdr:from>
    <xdr:ext cx="405111" cy="259045"/>
    <xdr:sp macro="" textlink="">
      <xdr:nvSpPr>
        <xdr:cNvPr id="509" name="【学校施設】&#10;有形固定資産減価償却率最小値テキスト"/>
        <xdr:cNvSpPr txBox="1"/>
      </xdr:nvSpPr>
      <xdr:spPr>
        <a:xfrm>
          <a:off x="16357600" y="10903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97972</xdr:rowOff>
    </xdr:from>
    <xdr:to>
      <xdr:col>86</xdr:col>
      <xdr:colOff>25400</xdr:colOff>
      <xdr:row>63</xdr:row>
      <xdr:rowOff>97972</xdr:rowOff>
    </xdr:to>
    <xdr:cxnSp macro="">
      <xdr:nvCxnSpPr>
        <xdr:cNvPr id="510" name="直線コネクタ 509"/>
        <xdr:cNvCxnSpPr/>
      </xdr:nvCxnSpPr>
      <xdr:spPr>
        <a:xfrm>
          <a:off x="16230600" y="10899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144253</xdr:rowOff>
    </xdr:from>
    <xdr:ext cx="405111" cy="259045"/>
    <xdr:sp macro="" textlink="">
      <xdr:nvSpPr>
        <xdr:cNvPr id="511" name="【学校施設】&#10;有形固定資産減価償却率最大値テキスト"/>
        <xdr:cNvSpPr txBox="1"/>
      </xdr:nvSpPr>
      <xdr:spPr>
        <a:xfrm>
          <a:off x="16357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26126</xdr:rowOff>
    </xdr:from>
    <xdr:to>
      <xdr:col>86</xdr:col>
      <xdr:colOff>25400</xdr:colOff>
      <xdr:row>56</xdr:row>
      <xdr:rowOff>26126</xdr:rowOff>
    </xdr:to>
    <xdr:cxnSp macro="">
      <xdr:nvCxnSpPr>
        <xdr:cNvPr id="512" name="直線コネクタ 511"/>
        <xdr:cNvCxnSpPr/>
      </xdr:nvCxnSpPr>
      <xdr:spPr>
        <a:xfrm>
          <a:off x="16230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35396</xdr:rowOff>
    </xdr:from>
    <xdr:ext cx="405111" cy="259045"/>
    <xdr:sp macro="" textlink="">
      <xdr:nvSpPr>
        <xdr:cNvPr id="513" name="【学校施設】&#10;有形固定資産減価償却率平均値テキスト"/>
        <xdr:cNvSpPr txBox="1"/>
      </xdr:nvSpPr>
      <xdr:spPr>
        <a:xfrm>
          <a:off x="16357600" y="10150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56969</xdr:rowOff>
    </xdr:from>
    <xdr:to>
      <xdr:col>85</xdr:col>
      <xdr:colOff>177800</xdr:colOff>
      <xdr:row>59</xdr:row>
      <xdr:rowOff>158569</xdr:rowOff>
    </xdr:to>
    <xdr:sp macro="" textlink="">
      <xdr:nvSpPr>
        <xdr:cNvPr id="514" name="フローチャート: 判断 513"/>
        <xdr:cNvSpPr/>
      </xdr:nvSpPr>
      <xdr:spPr>
        <a:xfrm>
          <a:off x="16268700" y="1017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17780</xdr:rowOff>
    </xdr:from>
    <xdr:to>
      <xdr:col>81</xdr:col>
      <xdr:colOff>101600</xdr:colOff>
      <xdr:row>59</xdr:row>
      <xdr:rowOff>119380</xdr:rowOff>
    </xdr:to>
    <xdr:sp macro="" textlink="">
      <xdr:nvSpPr>
        <xdr:cNvPr id="515" name="フローチャート: 判断 514"/>
        <xdr:cNvSpPr/>
      </xdr:nvSpPr>
      <xdr:spPr>
        <a:xfrm>
          <a:off x="15430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50437</xdr:rowOff>
    </xdr:from>
    <xdr:to>
      <xdr:col>76</xdr:col>
      <xdr:colOff>165100</xdr:colOff>
      <xdr:row>59</xdr:row>
      <xdr:rowOff>152037</xdr:rowOff>
    </xdr:to>
    <xdr:sp macro="" textlink="">
      <xdr:nvSpPr>
        <xdr:cNvPr id="516" name="フローチャート: 判断 515"/>
        <xdr:cNvSpPr/>
      </xdr:nvSpPr>
      <xdr:spPr>
        <a:xfrm>
          <a:off x="145415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7" name="テキスト ボックス 51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8" name="テキスト ボックス 51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9" name="テキスト ボックス 51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0" name="テキスト ボックス 51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1" name="テキスト ボックス 52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35741</xdr:rowOff>
    </xdr:from>
    <xdr:to>
      <xdr:col>81</xdr:col>
      <xdr:colOff>101600</xdr:colOff>
      <xdr:row>58</xdr:row>
      <xdr:rowOff>137341</xdr:rowOff>
    </xdr:to>
    <xdr:sp macro="" textlink="">
      <xdr:nvSpPr>
        <xdr:cNvPr id="522" name="楕円 521"/>
        <xdr:cNvSpPr/>
      </xdr:nvSpPr>
      <xdr:spPr>
        <a:xfrm>
          <a:off x="15430500" y="997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7983</xdr:rowOff>
    </xdr:from>
    <xdr:to>
      <xdr:col>76</xdr:col>
      <xdr:colOff>165100</xdr:colOff>
      <xdr:row>58</xdr:row>
      <xdr:rowOff>109583</xdr:rowOff>
    </xdr:to>
    <xdr:sp macro="" textlink="">
      <xdr:nvSpPr>
        <xdr:cNvPr id="523" name="楕円 522"/>
        <xdr:cNvSpPr/>
      </xdr:nvSpPr>
      <xdr:spPr>
        <a:xfrm>
          <a:off x="14541500" y="995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58783</xdr:rowOff>
    </xdr:from>
    <xdr:to>
      <xdr:col>81</xdr:col>
      <xdr:colOff>50800</xdr:colOff>
      <xdr:row>58</xdr:row>
      <xdr:rowOff>86541</xdr:rowOff>
    </xdr:to>
    <xdr:cxnSp macro="">
      <xdr:nvCxnSpPr>
        <xdr:cNvPr id="524" name="直線コネクタ 523"/>
        <xdr:cNvCxnSpPr/>
      </xdr:nvCxnSpPr>
      <xdr:spPr>
        <a:xfrm>
          <a:off x="14592300" y="1000288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110507</xdr:rowOff>
    </xdr:from>
    <xdr:ext cx="405111" cy="259045"/>
    <xdr:sp macro="" textlink="">
      <xdr:nvSpPr>
        <xdr:cNvPr id="525" name="n_1aveValue【学校施設】&#10;有形固定資産減価償却率"/>
        <xdr:cNvSpPr txBox="1"/>
      </xdr:nvSpPr>
      <xdr:spPr>
        <a:xfrm>
          <a:off x="152660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143164</xdr:rowOff>
    </xdr:from>
    <xdr:ext cx="405111" cy="259045"/>
    <xdr:sp macro="" textlink="">
      <xdr:nvSpPr>
        <xdr:cNvPr id="526" name="n_2aveValue【学校施設】&#10;有形固定資産減価償却率"/>
        <xdr:cNvSpPr txBox="1"/>
      </xdr:nvSpPr>
      <xdr:spPr>
        <a:xfrm>
          <a:off x="14389744" y="1025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153868</xdr:rowOff>
    </xdr:from>
    <xdr:ext cx="405111" cy="259045"/>
    <xdr:sp macro="" textlink="">
      <xdr:nvSpPr>
        <xdr:cNvPr id="527" name="n_1mainValue【学校施設】&#10;有形固定資産減価償却率"/>
        <xdr:cNvSpPr txBox="1"/>
      </xdr:nvSpPr>
      <xdr:spPr>
        <a:xfrm>
          <a:off x="15266044" y="9755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126110</xdr:rowOff>
    </xdr:from>
    <xdr:ext cx="405111" cy="259045"/>
    <xdr:sp macro="" textlink="">
      <xdr:nvSpPr>
        <xdr:cNvPr id="528" name="n_2mainValue【学校施設】&#10;有形固定資産減価償却率"/>
        <xdr:cNvSpPr txBox="1"/>
      </xdr:nvSpPr>
      <xdr:spPr>
        <a:xfrm>
          <a:off x="14389744" y="972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9" name="正方形/長方形 52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0" name="正方形/長方形 52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1" name="正方形/長方形 53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2" name="正方形/長方形 53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3" name="正方形/長方形 53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4" name="正方形/長方形 53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5" name="正方形/長方形 53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6" name="正方形/長方形 53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7" name="テキスト ボックス 53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8" name="直線コネクタ 53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9" name="直線コネクタ 53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40" name="テキスト ボックス 53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41" name="直線コネクタ 54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42" name="テキスト ボックス 54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43" name="直線コネクタ 54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44" name="テキスト ボックス 54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5" name="直線コネクタ 54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6" name="テキスト ボックス 54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7" name="直線コネクタ 54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48" name="テキスト ボックス 54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9" name="直線コネクタ 54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50" name="テキスト ボックス 549"/>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1" name="直線コネクタ 55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52" name="テキスト ボックス 55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75928</xdr:rowOff>
    </xdr:from>
    <xdr:to>
      <xdr:col>116</xdr:col>
      <xdr:colOff>62864</xdr:colOff>
      <xdr:row>64</xdr:row>
      <xdr:rowOff>57803</xdr:rowOff>
    </xdr:to>
    <xdr:cxnSp macro="">
      <xdr:nvCxnSpPr>
        <xdr:cNvPr id="554" name="直線コネクタ 553"/>
        <xdr:cNvCxnSpPr/>
      </xdr:nvCxnSpPr>
      <xdr:spPr>
        <a:xfrm flipV="1">
          <a:off x="22160864" y="9505678"/>
          <a:ext cx="0" cy="152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61630</xdr:rowOff>
    </xdr:from>
    <xdr:ext cx="469744" cy="259045"/>
    <xdr:sp macro="" textlink="">
      <xdr:nvSpPr>
        <xdr:cNvPr id="555" name="【学校施設】&#10;一人当たり面積最小値テキスト"/>
        <xdr:cNvSpPr txBox="1"/>
      </xdr:nvSpPr>
      <xdr:spPr>
        <a:xfrm>
          <a:off x="22199600" y="1103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57803</xdr:rowOff>
    </xdr:from>
    <xdr:to>
      <xdr:col>116</xdr:col>
      <xdr:colOff>152400</xdr:colOff>
      <xdr:row>64</xdr:row>
      <xdr:rowOff>57803</xdr:rowOff>
    </xdr:to>
    <xdr:cxnSp macro="">
      <xdr:nvCxnSpPr>
        <xdr:cNvPr id="556" name="直線コネクタ 555"/>
        <xdr:cNvCxnSpPr/>
      </xdr:nvCxnSpPr>
      <xdr:spPr>
        <a:xfrm>
          <a:off x="22072600" y="11030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22605</xdr:rowOff>
    </xdr:from>
    <xdr:ext cx="469744" cy="259045"/>
    <xdr:sp macro="" textlink="">
      <xdr:nvSpPr>
        <xdr:cNvPr id="557" name="【学校施設】&#10;一人当たり面積最大値テキスト"/>
        <xdr:cNvSpPr txBox="1"/>
      </xdr:nvSpPr>
      <xdr:spPr>
        <a:xfrm>
          <a:off x="22199600" y="928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75928</xdr:rowOff>
    </xdr:from>
    <xdr:to>
      <xdr:col>116</xdr:col>
      <xdr:colOff>152400</xdr:colOff>
      <xdr:row>55</xdr:row>
      <xdr:rowOff>75928</xdr:rowOff>
    </xdr:to>
    <xdr:cxnSp macro="">
      <xdr:nvCxnSpPr>
        <xdr:cNvPr id="558" name="直線コネクタ 557"/>
        <xdr:cNvCxnSpPr/>
      </xdr:nvCxnSpPr>
      <xdr:spPr>
        <a:xfrm>
          <a:off x="22072600" y="9505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40784</xdr:rowOff>
    </xdr:from>
    <xdr:ext cx="469744" cy="259045"/>
    <xdr:sp macro="" textlink="">
      <xdr:nvSpPr>
        <xdr:cNvPr id="559" name="【学校施設】&#10;一人当たり面積平均値テキスト"/>
        <xdr:cNvSpPr txBox="1"/>
      </xdr:nvSpPr>
      <xdr:spPr>
        <a:xfrm>
          <a:off x="22199600" y="10670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62357</xdr:rowOff>
    </xdr:from>
    <xdr:to>
      <xdr:col>116</xdr:col>
      <xdr:colOff>114300</xdr:colOff>
      <xdr:row>62</xdr:row>
      <xdr:rowOff>163957</xdr:rowOff>
    </xdr:to>
    <xdr:sp macro="" textlink="">
      <xdr:nvSpPr>
        <xdr:cNvPr id="560" name="フローチャート: 判断 559"/>
        <xdr:cNvSpPr/>
      </xdr:nvSpPr>
      <xdr:spPr>
        <a:xfrm>
          <a:off x="22110700" y="1069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18597</xdr:rowOff>
    </xdr:from>
    <xdr:to>
      <xdr:col>112</xdr:col>
      <xdr:colOff>38100</xdr:colOff>
      <xdr:row>62</xdr:row>
      <xdr:rowOff>120197</xdr:rowOff>
    </xdr:to>
    <xdr:sp macro="" textlink="">
      <xdr:nvSpPr>
        <xdr:cNvPr id="561" name="フローチャート: 判断 560"/>
        <xdr:cNvSpPr/>
      </xdr:nvSpPr>
      <xdr:spPr>
        <a:xfrm>
          <a:off x="21272500" y="1064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24638</xdr:rowOff>
    </xdr:from>
    <xdr:to>
      <xdr:col>107</xdr:col>
      <xdr:colOff>101600</xdr:colOff>
      <xdr:row>62</xdr:row>
      <xdr:rowOff>126238</xdr:rowOff>
    </xdr:to>
    <xdr:sp macro="" textlink="">
      <xdr:nvSpPr>
        <xdr:cNvPr id="562" name="フローチャート: 判断 561"/>
        <xdr:cNvSpPr/>
      </xdr:nvSpPr>
      <xdr:spPr>
        <a:xfrm>
          <a:off x="20383500" y="10654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3" name="テキスト ボックス 56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4" name="テキスト ボックス 56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5" name="テキスト ボックス 56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6" name="テキスト ボックス 56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7" name="テキスト ボックス 56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92891</xdr:rowOff>
    </xdr:from>
    <xdr:to>
      <xdr:col>112</xdr:col>
      <xdr:colOff>38100</xdr:colOff>
      <xdr:row>64</xdr:row>
      <xdr:rowOff>23041</xdr:rowOff>
    </xdr:to>
    <xdr:sp macro="" textlink="">
      <xdr:nvSpPr>
        <xdr:cNvPr id="568" name="楕円 567"/>
        <xdr:cNvSpPr/>
      </xdr:nvSpPr>
      <xdr:spPr>
        <a:xfrm>
          <a:off x="21272500" y="1089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94687</xdr:rowOff>
    </xdr:from>
    <xdr:to>
      <xdr:col>107</xdr:col>
      <xdr:colOff>101600</xdr:colOff>
      <xdr:row>64</xdr:row>
      <xdr:rowOff>24837</xdr:rowOff>
    </xdr:to>
    <xdr:sp macro="" textlink="">
      <xdr:nvSpPr>
        <xdr:cNvPr id="569" name="楕円 568"/>
        <xdr:cNvSpPr/>
      </xdr:nvSpPr>
      <xdr:spPr>
        <a:xfrm>
          <a:off x="20383500" y="1089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143691</xdr:rowOff>
    </xdr:from>
    <xdr:to>
      <xdr:col>111</xdr:col>
      <xdr:colOff>177800</xdr:colOff>
      <xdr:row>63</xdr:row>
      <xdr:rowOff>145487</xdr:rowOff>
    </xdr:to>
    <xdr:cxnSp macro="">
      <xdr:nvCxnSpPr>
        <xdr:cNvPr id="570" name="直線コネクタ 569"/>
        <xdr:cNvCxnSpPr/>
      </xdr:nvCxnSpPr>
      <xdr:spPr>
        <a:xfrm flipV="1">
          <a:off x="20434300" y="10945041"/>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136724</xdr:rowOff>
    </xdr:from>
    <xdr:ext cx="469744" cy="259045"/>
    <xdr:sp macro="" textlink="">
      <xdr:nvSpPr>
        <xdr:cNvPr id="571" name="n_1aveValue【学校施設】&#10;一人当たり面積"/>
        <xdr:cNvSpPr txBox="1"/>
      </xdr:nvSpPr>
      <xdr:spPr>
        <a:xfrm>
          <a:off x="21075727" y="1042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142765</xdr:rowOff>
    </xdr:from>
    <xdr:ext cx="469744" cy="259045"/>
    <xdr:sp macro="" textlink="">
      <xdr:nvSpPr>
        <xdr:cNvPr id="572" name="n_2aveValue【学校施設】&#10;一人当たり面積"/>
        <xdr:cNvSpPr txBox="1"/>
      </xdr:nvSpPr>
      <xdr:spPr>
        <a:xfrm>
          <a:off x="20199427" y="1042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14168</xdr:rowOff>
    </xdr:from>
    <xdr:ext cx="469744" cy="259045"/>
    <xdr:sp macro="" textlink="">
      <xdr:nvSpPr>
        <xdr:cNvPr id="573" name="n_1mainValue【学校施設】&#10;一人当たり面積"/>
        <xdr:cNvSpPr txBox="1"/>
      </xdr:nvSpPr>
      <xdr:spPr>
        <a:xfrm>
          <a:off x="21075727" y="1098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15964</xdr:rowOff>
    </xdr:from>
    <xdr:ext cx="469744" cy="259045"/>
    <xdr:sp macro="" textlink="">
      <xdr:nvSpPr>
        <xdr:cNvPr id="574" name="n_2mainValue【学校施設】&#10;一人当たり面積"/>
        <xdr:cNvSpPr txBox="1"/>
      </xdr:nvSpPr>
      <xdr:spPr>
        <a:xfrm>
          <a:off x="20199427" y="1098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5" name="正方形/長方形 57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6" name="正方形/長方形 57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7" name="正方形/長方形 57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8" name="正方形/長方形 57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9" name="正方形/長方形 57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0" name="正方形/長方形 57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1" name="正方形/長方形 58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2" name="正方形/長方形 58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3" name="正方形/長方形 5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4" name="正方形/長方形 5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5" name="正方形/長方形 5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6" name="正方形/長方形 5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7" name="正方形/長方形 5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8" name="正方形/長方形 5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9" name="正方形/長方形 5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0" name="正方形/長方形 58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1" name="正方形/長方形 59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2" name="正方形/長方形 59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3" name="正方形/長方形 59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4" name="正方形/長方形 59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5" name="正方形/長方形 59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6" name="正方形/長方形 59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7" name="正方形/長方形 59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8" name="正方形/長方形 59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9" name="テキスト ボックス 59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0" name="直線コネクタ 59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01" name="直線コネクタ 60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2" name="テキスト ボックス 60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3" name="直線コネクタ 60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4" name="テキスト ボックス 60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5" name="直線コネクタ 60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6" name="テキスト ボックス 60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7" name="直線コネクタ 60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8" name="テキスト ボックス 60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9" name="直線コネクタ 60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0" name="テキスト ボックス 60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1" name="直線コネクタ 61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2" name="テキスト ボックス 61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3" name="直線コネクタ 61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4" name="テキスト ボックス 61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68036</xdr:rowOff>
    </xdr:to>
    <xdr:cxnSp macro="">
      <xdr:nvCxnSpPr>
        <xdr:cNvPr id="616" name="直線コネクタ 615"/>
        <xdr:cNvCxnSpPr/>
      </xdr:nvCxnSpPr>
      <xdr:spPr>
        <a:xfrm flipV="1">
          <a:off x="16318864" y="1709057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71863</xdr:rowOff>
    </xdr:from>
    <xdr:ext cx="340478" cy="259045"/>
    <xdr:sp macro="" textlink="">
      <xdr:nvSpPr>
        <xdr:cNvPr id="617" name="【公民館】&#10;有形固定資産減価償却率最小値テキスト"/>
        <xdr:cNvSpPr txBox="1"/>
      </xdr:nvSpPr>
      <xdr:spPr>
        <a:xfrm>
          <a:off x="16357600" y="185884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68036</xdr:rowOff>
    </xdr:from>
    <xdr:to>
      <xdr:col>86</xdr:col>
      <xdr:colOff>25400</xdr:colOff>
      <xdr:row>108</xdr:row>
      <xdr:rowOff>68036</xdr:rowOff>
    </xdr:to>
    <xdr:cxnSp macro="">
      <xdr:nvCxnSpPr>
        <xdr:cNvPr id="618" name="直線コネクタ 617"/>
        <xdr:cNvCxnSpPr/>
      </xdr:nvCxnSpPr>
      <xdr:spPr>
        <a:xfrm>
          <a:off x="16230600" y="1858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9"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20" name="直線コネクタ 619"/>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113228</xdr:rowOff>
    </xdr:from>
    <xdr:ext cx="405111" cy="259045"/>
    <xdr:sp macro="" textlink="">
      <xdr:nvSpPr>
        <xdr:cNvPr id="621" name="【公民館】&#10;有形固定資産減価償却率平均値テキスト"/>
        <xdr:cNvSpPr txBox="1"/>
      </xdr:nvSpPr>
      <xdr:spPr>
        <a:xfrm>
          <a:off x="16357600" y="17601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134801</xdr:rowOff>
    </xdr:from>
    <xdr:to>
      <xdr:col>85</xdr:col>
      <xdr:colOff>177800</xdr:colOff>
      <xdr:row>103</xdr:row>
      <xdr:rowOff>64951</xdr:rowOff>
    </xdr:to>
    <xdr:sp macro="" textlink="">
      <xdr:nvSpPr>
        <xdr:cNvPr id="622" name="フローチャート: 判断 621"/>
        <xdr:cNvSpPr/>
      </xdr:nvSpPr>
      <xdr:spPr>
        <a:xfrm>
          <a:off x="16268700" y="1762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142966</xdr:rowOff>
    </xdr:from>
    <xdr:to>
      <xdr:col>81</xdr:col>
      <xdr:colOff>101600</xdr:colOff>
      <xdr:row>103</xdr:row>
      <xdr:rowOff>73116</xdr:rowOff>
    </xdr:to>
    <xdr:sp macro="" textlink="">
      <xdr:nvSpPr>
        <xdr:cNvPr id="623" name="フローチャート: 判断 622"/>
        <xdr:cNvSpPr/>
      </xdr:nvSpPr>
      <xdr:spPr>
        <a:xfrm>
          <a:off x="1543050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164193</xdr:rowOff>
    </xdr:from>
    <xdr:to>
      <xdr:col>76</xdr:col>
      <xdr:colOff>165100</xdr:colOff>
      <xdr:row>103</xdr:row>
      <xdr:rowOff>94343</xdr:rowOff>
    </xdr:to>
    <xdr:sp macro="" textlink="">
      <xdr:nvSpPr>
        <xdr:cNvPr id="624" name="フローチャート: 判断 623"/>
        <xdr:cNvSpPr/>
      </xdr:nvSpPr>
      <xdr:spPr>
        <a:xfrm>
          <a:off x="14541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5" name="テキスト ボックス 62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6" name="テキスト ボックス 62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7" name="テキスト ボックス 62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8" name="テキスト ボックス 62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9" name="テキスト ボックス 62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12337</xdr:rowOff>
    </xdr:from>
    <xdr:to>
      <xdr:col>81</xdr:col>
      <xdr:colOff>101600</xdr:colOff>
      <xdr:row>104</xdr:row>
      <xdr:rowOff>113937</xdr:rowOff>
    </xdr:to>
    <xdr:sp macro="" textlink="">
      <xdr:nvSpPr>
        <xdr:cNvPr id="630" name="楕円 629"/>
        <xdr:cNvSpPr/>
      </xdr:nvSpPr>
      <xdr:spPr>
        <a:xfrm>
          <a:off x="15430500" y="1784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4173</xdr:rowOff>
    </xdr:from>
    <xdr:to>
      <xdr:col>76</xdr:col>
      <xdr:colOff>165100</xdr:colOff>
      <xdr:row>104</xdr:row>
      <xdr:rowOff>105773</xdr:rowOff>
    </xdr:to>
    <xdr:sp macro="" textlink="">
      <xdr:nvSpPr>
        <xdr:cNvPr id="631" name="楕円 630"/>
        <xdr:cNvSpPr/>
      </xdr:nvSpPr>
      <xdr:spPr>
        <a:xfrm>
          <a:off x="14541500" y="1783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54973</xdr:rowOff>
    </xdr:from>
    <xdr:to>
      <xdr:col>81</xdr:col>
      <xdr:colOff>50800</xdr:colOff>
      <xdr:row>104</xdr:row>
      <xdr:rowOff>63137</xdr:rowOff>
    </xdr:to>
    <xdr:cxnSp macro="">
      <xdr:nvCxnSpPr>
        <xdr:cNvPr id="632" name="直線コネクタ 631"/>
        <xdr:cNvCxnSpPr/>
      </xdr:nvCxnSpPr>
      <xdr:spPr>
        <a:xfrm>
          <a:off x="14592300" y="1788577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89643</xdr:rowOff>
    </xdr:from>
    <xdr:ext cx="405111" cy="259045"/>
    <xdr:sp macro="" textlink="">
      <xdr:nvSpPr>
        <xdr:cNvPr id="633" name="n_1aveValue【公民館】&#10;有形固定資産減価償却率"/>
        <xdr:cNvSpPr txBox="1"/>
      </xdr:nvSpPr>
      <xdr:spPr>
        <a:xfrm>
          <a:off x="15266044" y="1740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110870</xdr:rowOff>
    </xdr:from>
    <xdr:ext cx="405111" cy="259045"/>
    <xdr:sp macro="" textlink="">
      <xdr:nvSpPr>
        <xdr:cNvPr id="634" name="n_2aveValue【公民館】&#10;有形固定資産減価償却率"/>
        <xdr:cNvSpPr txBox="1"/>
      </xdr:nvSpPr>
      <xdr:spPr>
        <a:xfrm>
          <a:off x="14389744" y="1742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105064</xdr:rowOff>
    </xdr:from>
    <xdr:ext cx="405111" cy="259045"/>
    <xdr:sp macro="" textlink="">
      <xdr:nvSpPr>
        <xdr:cNvPr id="635" name="n_1mainValue【公民館】&#10;有形固定資産減価償却率"/>
        <xdr:cNvSpPr txBox="1"/>
      </xdr:nvSpPr>
      <xdr:spPr>
        <a:xfrm>
          <a:off x="15266044" y="1793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96900</xdr:rowOff>
    </xdr:from>
    <xdr:ext cx="405111" cy="259045"/>
    <xdr:sp macro="" textlink="">
      <xdr:nvSpPr>
        <xdr:cNvPr id="636" name="n_2mainValue【公民館】&#10;有形固定資産減価償却率"/>
        <xdr:cNvSpPr txBox="1"/>
      </xdr:nvSpPr>
      <xdr:spPr>
        <a:xfrm>
          <a:off x="14389744" y="1792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7" name="正方形/長方形 63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8" name="正方形/長方形 63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9" name="正方形/長方形 63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0" name="正方形/長方形 63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1" name="正方形/長方形 64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2" name="正方形/長方形 64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3" name="正方形/長方形 64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4" name="正方形/長方形 64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5" name="テキスト ボックス 64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6" name="直線コネクタ 64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47" name="直線コネクタ 64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48" name="テキスト ボックス 64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49" name="直線コネクタ 64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50" name="テキスト ボックス 64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51" name="直線コネクタ 65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52" name="テキスト ボックス 65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53" name="直線コネクタ 65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54" name="テキスト ボックス 65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55" name="直線コネクタ 65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56" name="テキスト ボックス 65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57" name="直線コネクタ 65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58" name="テキスト ボックス 65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9" name="直線コネクタ 65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0" name="テキスト ボックス 65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61505</xdr:rowOff>
    </xdr:from>
    <xdr:to>
      <xdr:col>116</xdr:col>
      <xdr:colOff>62864</xdr:colOff>
      <xdr:row>108</xdr:row>
      <xdr:rowOff>144780</xdr:rowOff>
    </xdr:to>
    <xdr:cxnSp macro="">
      <xdr:nvCxnSpPr>
        <xdr:cNvPr id="662" name="直線コネクタ 661"/>
        <xdr:cNvCxnSpPr/>
      </xdr:nvCxnSpPr>
      <xdr:spPr>
        <a:xfrm flipV="1">
          <a:off x="22160864" y="17035055"/>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663" name="【公民館】&#10;一人当たり面積最小値テキスト"/>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664" name="直線コネクタ 663"/>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8182</xdr:rowOff>
    </xdr:from>
    <xdr:ext cx="469744" cy="259045"/>
    <xdr:sp macro="" textlink="">
      <xdr:nvSpPr>
        <xdr:cNvPr id="665" name="【公民館】&#10;一人当たり面積最大値テキスト"/>
        <xdr:cNvSpPr txBox="1"/>
      </xdr:nvSpPr>
      <xdr:spPr>
        <a:xfrm>
          <a:off x="22199600" y="1681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61505</xdr:rowOff>
    </xdr:from>
    <xdr:to>
      <xdr:col>116</xdr:col>
      <xdr:colOff>152400</xdr:colOff>
      <xdr:row>99</xdr:row>
      <xdr:rowOff>61505</xdr:rowOff>
    </xdr:to>
    <xdr:cxnSp macro="">
      <xdr:nvCxnSpPr>
        <xdr:cNvPr id="666" name="直線コネクタ 665"/>
        <xdr:cNvCxnSpPr/>
      </xdr:nvCxnSpPr>
      <xdr:spPr>
        <a:xfrm>
          <a:off x="22072600" y="1703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9270</xdr:rowOff>
    </xdr:from>
    <xdr:ext cx="469744" cy="259045"/>
    <xdr:sp macro="" textlink="">
      <xdr:nvSpPr>
        <xdr:cNvPr id="667" name="【公民館】&#10;一人当たり面積平均値テキスト"/>
        <xdr:cNvSpPr txBox="1"/>
      </xdr:nvSpPr>
      <xdr:spPr>
        <a:xfrm>
          <a:off x="22199600" y="18182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30843</xdr:rowOff>
    </xdr:from>
    <xdr:to>
      <xdr:col>116</xdr:col>
      <xdr:colOff>114300</xdr:colOff>
      <xdr:row>106</xdr:row>
      <xdr:rowOff>132443</xdr:rowOff>
    </xdr:to>
    <xdr:sp macro="" textlink="">
      <xdr:nvSpPr>
        <xdr:cNvPr id="668" name="フローチャート: 判断 667"/>
        <xdr:cNvSpPr/>
      </xdr:nvSpPr>
      <xdr:spPr>
        <a:xfrm>
          <a:off x="22110700" y="1820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153307</xdr:rowOff>
    </xdr:from>
    <xdr:to>
      <xdr:col>112</xdr:col>
      <xdr:colOff>38100</xdr:colOff>
      <xdr:row>106</xdr:row>
      <xdr:rowOff>83457</xdr:rowOff>
    </xdr:to>
    <xdr:sp macro="" textlink="">
      <xdr:nvSpPr>
        <xdr:cNvPr id="669" name="フローチャート: 判断 668"/>
        <xdr:cNvSpPr/>
      </xdr:nvSpPr>
      <xdr:spPr>
        <a:xfrm>
          <a:off x="21272500" y="1815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105955</xdr:rowOff>
    </xdr:from>
    <xdr:to>
      <xdr:col>107</xdr:col>
      <xdr:colOff>101600</xdr:colOff>
      <xdr:row>107</xdr:row>
      <xdr:rowOff>36105</xdr:rowOff>
    </xdr:to>
    <xdr:sp macro="" textlink="">
      <xdr:nvSpPr>
        <xdr:cNvPr id="670" name="フローチャート: 判断 669"/>
        <xdr:cNvSpPr/>
      </xdr:nvSpPr>
      <xdr:spPr>
        <a:xfrm>
          <a:off x="20383500" y="1827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1" name="テキスト ボックス 67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2" name="テキスト ボックス 67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3" name="テキスト ボックス 67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4" name="テキスト ボックス 67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5" name="テキスト ボックス 67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152763</xdr:rowOff>
    </xdr:from>
    <xdr:to>
      <xdr:col>112</xdr:col>
      <xdr:colOff>38100</xdr:colOff>
      <xdr:row>107</xdr:row>
      <xdr:rowOff>82913</xdr:rowOff>
    </xdr:to>
    <xdr:sp macro="" textlink="">
      <xdr:nvSpPr>
        <xdr:cNvPr id="676" name="楕円 675"/>
        <xdr:cNvSpPr/>
      </xdr:nvSpPr>
      <xdr:spPr>
        <a:xfrm>
          <a:off x="212725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153851</xdr:rowOff>
    </xdr:from>
    <xdr:to>
      <xdr:col>107</xdr:col>
      <xdr:colOff>101600</xdr:colOff>
      <xdr:row>107</xdr:row>
      <xdr:rowOff>84001</xdr:rowOff>
    </xdr:to>
    <xdr:sp macro="" textlink="">
      <xdr:nvSpPr>
        <xdr:cNvPr id="677" name="楕円 676"/>
        <xdr:cNvSpPr/>
      </xdr:nvSpPr>
      <xdr:spPr>
        <a:xfrm>
          <a:off x="20383500" y="1832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32113</xdr:rowOff>
    </xdr:from>
    <xdr:to>
      <xdr:col>111</xdr:col>
      <xdr:colOff>177800</xdr:colOff>
      <xdr:row>107</xdr:row>
      <xdr:rowOff>33201</xdr:rowOff>
    </xdr:to>
    <xdr:cxnSp macro="">
      <xdr:nvCxnSpPr>
        <xdr:cNvPr id="678" name="直線コネクタ 677"/>
        <xdr:cNvCxnSpPr/>
      </xdr:nvCxnSpPr>
      <xdr:spPr>
        <a:xfrm flipV="1">
          <a:off x="20434300" y="18377263"/>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99984</xdr:rowOff>
    </xdr:from>
    <xdr:ext cx="469744" cy="259045"/>
    <xdr:sp macro="" textlink="">
      <xdr:nvSpPr>
        <xdr:cNvPr id="679" name="n_1aveValue【公民館】&#10;一人当たり面積"/>
        <xdr:cNvSpPr txBox="1"/>
      </xdr:nvSpPr>
      <xdr:spPr>
        <a:xfrm>
          <a:off x="21075727" y="1793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52632</xdr:rowOff>
    </xdr:from>
    <xdr:ext cx="469744" cy="259045"/>
    <xdr:sp macro="" textlink="">
      <xdr:nvSpPr>
        <xdr:cNvPr id="680" name="n_2aveValue【公民館】&#10;一人当たり面積"/>
        <xdr:cNvSpPr txBox="1"/>
      </xdr:nvSpPr>
      <xdr:spPr>
        <a:xfrm>
          <a:off x="20199427" y="1805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74040</xdr:rowOff>
    </xdr:from>
    <xdr:ext cx="469744" cy="259045"/>
    <xdr:sp macro="" textlink="">
      <xdr:nvSpPr>
        <xdr:cNvPr id="681" name="n_1mainValue【公民館】&#10;一人当たり面積"/>
        <xdr:cNvSpPr txBox="1"/>
      </xdr:nvSpPr>
      <xdr:spPr>
        <a:xfrm>
          <a:off x="210757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75128</xdr:rowOff>
    </xdr:from>
    <xdr:ext cx="469744" cy="259045"/>
    <xdr:sp macro="" textlink="">
      <xdr:nvSpPr>
        <xdr:cNvPr id="682" name="n_2mainValue【公民館】&#10;一人当たり面積"/>
        <xdr:cNvSpPr txBox="1"/>
      </xdr:nvSpPr>
      <xdr:spPr>
        <a:xfrm>
          <a:off x="20199427" y="18420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3" name="正方形/長方形 68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4" name="正方形/長方形 68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5" name="テキスト ボックス 68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８年度は平成２７年度と同様、類似団体と比較して有形固定資産減価償却率が高くなっているものとして、道路や橋りょうが挙げられる。また、公営住宅や港湾・漁港は平成２７年度ではほぼ同等の数値だったが、別府団地の建設の本工事以外と漁港の整備を行ったために、低い数値となっている。公営住宅については平成２９年度に別府団地建設の本工事を行ったため、数値はさらに低下する見込みである。その他については、ほぼ同等の状態を維持している状況である。今後も計画的に改修を進める予定ではあるが、老朽化だけでなく自然災害による改修など突発的な対応を迫られる可能性も考えられるため、慎重に計画を進めていき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福岡県吉富町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6,854
6,799
5.72
4,626,379
4,376,498
215,373
2,051,031
3,285,815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121920</xdr:rowOff>
    </xdr:to>
    <xdr:cxnSp macro="">
      <xdr:nvCxnSpPr>
        <xdr:cNvPr id="72" name="直線コネクタ 71"/>
        <xdr:cNvCxnSpPr/>
      </xdr:nvCxnSpPr>
      <xdr:spPr>
        <a:xfrm flipV="1">
          <a:off x="4634865" y="952500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125747</xdr:rowOff>
    </xdr:from>
    <xdr:ext cx="405111" cy="259045"/>
    <xdr:sp macro="" textlink="">
      <xdr:nvSpPr>
        <xdr:cNvPr id="73" name="【体育館・プール】&#10;有形固定資産減価償却率最小値テキスト"/>
        <xdr:cNvSpPr txBox="1"/>
      </xdr:nvSpPr>
      <xdr:spPr>
        <a:xfrm>
          <a:off x="4673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121920</xdr:rowOff>
    </xdr:from>
    <xdr:to>
      <xdr:col>24</xdr:col>
      <xdr:colOff>152400</xdr:colOff>
      <xdr:row>64</xdr:row>
      <xdr:rowOff>121920</xdr:rowOff>
    </xdr:to>
    <xdr:cxnSp macro="">
      <xdr:nvCxnSpPr>
        <xdr:cNvPr id="74" name="直線コネクタ 73"/>
        <xdr:cNvCxnSpPr/>
      </xdr:nvCxnSpPr>
      <xdr:spPr>
        <a:xfrm>
          <a:off x="4546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76217</xdr:rowOff>
    </xdr:from>
    <xdr:ext cx="405111" cy="259045"/>
    <xdr:sp macro="" textlink="">
      <xdr:nvSpPr>
        <xdr:cNvPr id="77" name="【体育館・プール】&#10;有形固定資産減価償却率平均値テキスト"/>
        <xdr:cNvSpPr txBox="1"/>
      </xdr:nvSpPr>
      <xdr:spPr>
        <a:xfrm>
          <a:off x="4673600" y="10020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97790</xdr:rowOff>
    </xdr:from>
    <xdr:to>
      <xdr:col>24</xdr:col>
      <xdr:colOff>114300</xdr:colOff>
      <xdr:row>59</xdr:row>
      <xdr:rowOff>27940</xdr:rowOff>
    </xdr:to>
    <xdr:sp macro="" textlink="">
      <xdr:nvSpPr>
        <xdr:cNvPr id="78" name="フローチャート: 判断 77"/>
        <xdr:cNvSpPr/>
      </xdr:nvSpPr>
      <xdr:spPr>
        <a:xfrm>
          <a:off x="45847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113030</xdr:rowOff>
    </xdr:from>
    <xdr:to>
      <xdr:col>20</xdr:col>
      <xdr:colOff>38100</xdr:colOff>
      <xdr:row>59</xdr:row>
      <xdr:rowOff>43180</xdr:rowOff>
    </xdr:to>
    <xdr:sp macro="" textlink="">
      <xdr:nvSpPr>
        <xdr:cNvPr id="79" name="フローチャート: 判断 78"/>
        <xdr:cNvSpPr/>
      </xdr:nvSpPr>
      <xdr:spPr>
        <a:xfrm>
          <a:off x="3746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34307</xdr:rowOff>
    </xdr:from>
    <xdr:ext cx="405111" cy="259045"/>
    <xdr:sp macro="" textlink="">
      <xdr:nvSpPr>
        <xdr:cNvPr id="80" name="n_1aveValue【体育館・プール】&#10;有形固定資産減価償却率"/>
        <xdr:cNvSpPr txBox="1"/>
      </xdr:nvSpPr>
      <xdr:spPr>
        <a:xfrm>
          <a:off x="3582044" y="1014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151130</xdr:rowOff>
    </xdr:from>
    <xdr:to>
      <xdr:col>15</xdr:col>
      <xdr:colOff>101600</xdr:colOff>
      <xdr:row>59</xdr:row>
      <xdr:rowOff>81280</xdr:rowOff>
    </xdr:to>
    <xdr:sp macro="" textlink="">
      <xdr:nvSpPr>
        <xdr:cNvPr id="81" name="フローチャート: 判断 80"/>
        <xdr:cNvSpPr/>
      </xdr:nvSpPr>
      <xdr:spPr>
        <a:xfrm>
          <a:off x="2857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72407</xdr:rowOff>
    </xdr:from>
    <xdr:ext cx="405111" cy="259045"/>
    <xdr:sp macro="" textlink="">
      <xdr:nvSpPr>
        <xdr:cNvPr id="82" name="n_2aveValue【体育館・プール】&#10;有形固定資産減価償却率"/>
        <xdr:cNvSpPr txBox="1"/>
      </xdr:nvSpPr>
      <xdr:spPr>
        <a:xfrm>
          <a:off x="2705744" y="1018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13970</xdr:rowOff>
    </xdr:from>
    <xdr:to>
      <xdr:col>20</xdr:col>
      <xdr:colOff>38100</xdr:colOff>
      <xdr:row>58</xdr:row>
      <xdr:rowOff>115570</xdr:rowOff>
    </xdr:to>
    <xdr:sp macro="" textlink="">
      <xdr:nvSpPr>
        <xdr:cNvPr id="88" name="楕円 87"/>
        <xdr:cNvSpPr/>
      </xdr:nvSpPr>
      <xdr:spPr>
        <a:xfrm>
          <a:off x="3746500" y="99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164465</xdr:rowOff>
    </xdr:from>
    <xdr:to>
      <xdr:col>15</xdr:col>
      <xdr:colOff>101600</xdr:colOff>
      <xdr:row>58</xdr:row>
      <xdr:rowOff>94615</xdr:rowOff>
    </xdr:to>
    <xdr:sp macro="" textlink="">
      <xdr:nvSpPr>
        <xdr:cNvPr id="89" name="楕円 88"/>
        <xdr:cNvSpPr/>
      </xdr:nvSpPr>
      <xdr:spPr>
        <a:xfrm>
          <a:off x="2857500" y="99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43815</xdr:rowOff>
    </xdr:from>
    <xdr:to>
      <xdr:col>19</xdr:col>
      <xdr:colOff>177800</xdr:colOff>
      <xdr:row>58</xdr:row>
      <xdr:rowOff>64770</xdr:rowOff>
    </xdr:to>
    <xdr:cxnSp macro="">
      <xdr:nvCxnSpPr>
        <xdr:cNvPr id="90" name="直線コネクタ 89"/>
        <xdr:cNvCxnSpPr/>
      </xdr:nvCxnSpPr>
      <xdr:spPr>
        <a:xfrm>
          <a:off x="2908300" y="998791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132097</xdr:rowOff>
    </xdr:from>
    <xdr:ext cx="405111" cy="259045"/>
    <xdr:sp macro="" textlink="">
      <xdr:nvSpPr>
        <xdr:cNvPr id="91" name="n_1mainValue【体育館・プール】&#10;有形固定資産減価償却率"/>
        <xdr:cNvSpPr txBox="1"/>
      </xdr:nvSpPr>
      <xdr:spPr>
        <a:xfrm>
          <a:off x="35820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111142</xdr:rowOff>
    </xdr:from>
    <xdr:ext cx="405111" cy="259045"/>
    <xdr:sp macro="" textlink="">
      <xdr:nvSpPr>
        <xdr:cNvPr id="92" name="n_2mainValue【体育館・プール】&#10;有形固定資産減価償却率"/>
        <xdr:cNvSpPr txBox="1"/>
      </xdr:nvSpPr>
      <xdr:spPr>
        <a:xfrm>
          <a:off x="2705744" y="971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3" name="正方形/長方形 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4" name="正方形/長方形 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5" name="正方形/長方形 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6" name="正方形/長方形 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7" name="正方形/長方形 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8" name="正方形/長方形 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9" name="正方形/長方形 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0" name="正方形/長方形 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1" name="テキスト ボックス 1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2" name="直線コネクタ 1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03" name="直線コネクタ 10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04" name="テキスト ボックス 103"/>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05" name="直線コネクタ 10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06" name="テキスト ボックス 105"/>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07" name="直線コネクタ 10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08" name="テキスト ボックス 107"/>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09" name="直線コネクタ 10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10" name="テキスト ボックス 109"/>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1" name="直線コネクタ 1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2" name="テキスト ボックス 1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80010</xdr:rowOff>
    </xdr:from>
    <xdr:to>
      <xdr:col>54</xdr:col>
      <xdr:colOff>189865</xdr:colOff>
      <xdr:row>63</xdr:row>
      <xdr:rowOff>138075</xdr:rowOff>
    </xdr:to>
    <xdr:cxnSp macro="">
      <xdr:nvCxnSpPr>
        <xdr:cNvPr id="114" name="直線コネクタ 113"/>
        <xdr:cNvCxnSpPr/>
      </xdr:nvCxnSpPr>
      <xdr:spPr>
        <a:xfrm flipV="1">
          <a:off x="10476865" y="9681210"/>
          <a:ext cx="0" cy="1258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141902</xdr:rowOff>
    </xdr:from>
    <xdr:ext cx="469744" cy="259045"/>
    <xdr:sp macro="" textlink="">
      <xdr:nvSpPr>
        <xdr:cNvPr id="115" name="【体育館・プール】&#10;一人当たり面積最小値テキスト"/>
        <xdr:cNvSpPr txBox="1"/>
      </xdr:nvSpPr>
      <xdr:spPr>
        <a:xfrm>
          <a:off x="10515600" y="1094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138075</xdr:rowOff>
    </xdr:from>
    <xdr:to>
      <xdr:col>55</xdr:col>
      <xdr:colOff>88900</xdr:colOff>
      <xdr:row>63</xdr:row>
      <xdr:rowOff>138075</xdr:rowOff>
    </xdr:to>
    <xdr:cxnSp macro="">
      <xdr:nvCxnSpPr>
        <xdr:cNvPr id="116" name="直線コネクタ 115"/>
        <xdr:cNvCxnSpPr/>
      </xdr:nvCxnSpPr>
      <xdr:spPr>
        <a:xfrm>
          <a:off x="10388600" y="109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26687</xdr:rowOff>
    </xdr:from>
    <xdr:ext cx="469744" cy="259045"/>
    <xdr:sp macro="" textlink="">
      <xdr:nvSpPr>
        <xdr:cNvPr id="117" name="【体育館・プール】&#10;一人当たり面積最大値テキスト"/>
        <xdr:cNvSpPr txBox="1"/>
      </xdr:nvSpPr>
      <xdr:spPr>
        <a:xfrm>
          <a:off x="10515600" y="945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80010</xdr:rowOff>
    </xdr:from>
    <xdr:to>
      <xdr:col>55</xdr:col>
      <xdr:colOff>88900</xdr:colOff>
      <xdr:row>56</xdr:row>
      <xdr:rowOff>80010</xdr:rowOff>
    </xdr:to>
    <xdr:cxnSp macro="">
      <xdr:nvCxnSpPr>
        <xdr:cNvPr id="118" name="直線コネクタ 117"/>
        <xdr:cNvCxnSpPr/>
      </xdr:nvCxnSpPr>
      <xdr:spPr>
        <a:xfrm>
          <a:off x="10388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34612</xdr:rowOff>
    </xdr:from>
    <xdr:ext cx="469744" cy="259045"/>
    <xdr:sp macro="" textlink="">
      <xdr:nvSpPr>
        <xdr:cNvPr id="119" name="【体育館・プール】&#10;一人当たり面積平均値テキスト"/>
        <xdr:cNvSpPr txBox="1"/>
      </xdr:nvSpPr>
      <xdr:spPr>
        <a:xfrm>
          <a:off x="10515600" y="10664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56185</xdr:rowOff>
    </xdr:from>
    <xdr:to>
      <xdr:col>55</xdr:col>
      <xdr:colOff>50800</xdr:colOff>
      <xdr:row>62</xdr:row>
      <xdr:rowOff>157785</xdr:rowOff>
    </xdr:to>
    <xdr:sp macro="" textlink="">
      <xdr:nvSpPr>
        <xdr:cNvPr id="120" name="フローチャート: 判断 119"/>
        <xdr:cNvSpPr/>
      </xdr:nvSpPr>
      <xdr:spPr>
        <a:xfrm>
          <a:off x="10426700" y="1068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146253</xdr:rowOff>
    </xdr:from>
    <xdr:to>
      <xdr:col>50</xdr:col>
      <xdr:colOff>165100</xdr:colOff>
      <xdr:row>62</xdr:row>
      <xdr:rowOff>76403</xdr:rowOff>
    </xdr:to>
    <xdr:sp macro="" textlink="">
      <xdr:nvSpPr>
        <xdr:cNvPr id="121" name="フローチャート: 判断 120"/>
        <xdr:cNvSpPr/>
      </xdr:nvSpPr>
      <xdr:spPr>
        <a:xfrm>
          <a:off x="9588500" y="1060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92930</xdr:rowOff>
    </xdr:from>
    <xdr:ext cx="469744" cy="259045"/>
    <xdr:sp macro="" textlink="">
      <xdr:nvSpPr>
        <xdr:cNvPr id="122" name="n_1aveValue【体育館・プール】&#10;一人当たり面積"/>
        <xdr:cNvSpPr txBox="1"/>
      </xdr:nvSpPr>
      <xdr:spPr>
        <a:xfrm>
          <a:off x="9391727" y="1037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60299</xdr:rowOff>
    </xdr:from>
    <xdr:to>
      <xdr:col>46</xdr:col>
      <xdr:colOff>38100</xdr:colOff>
      <xdr:row>62</xdr:row>
      <xdr:rowOff>161899</xdr:rowOff>
    </xdr:to>
    <xdr:sp macro="" textlink="">
      <xdr:nvSpPr>
        <xdr:cNvPr id="123" name="フローチャート: 判断 122"/>
        <xdr:cNvSpPr/>
      </xdr:nvSpPr>
      <xdr:spPr>
        <a:xfrm>
          <a:off x="8699500" y="1069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6976</xdr:rowOff>
    </xdr:from>
    <xdr:ext cx="469744" cy="259045"/>
    <xdr:sp macro="" textlink="">
      <xdr:nvSpPr>
        <xdr:cNvPr id="124" name="n_2aveValue【体育館・プール】&#10;一人当たり面積"/>
        <xdr:cNvSpPr txBox="1"/>
      </xdr:nvSpPr>
      <xdr:spPr>
        <a:xfrm>
          <a:off x="8515427" y="1046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5" name="テキスト ボックス 1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6" name="テキスト ボックス 1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7" name="テキスト ボックス 1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8" name="テキスト ボックス 1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29" name="テキスト ボックス 1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158597</xdr:rowOff>
    </xdr:from>
    <xdr:to>
      <xdr:col>50</xdr:col>
      <xdr:colOff>165100</xdr:colOff>
      <xdr:row>63</xdr:row>
      <xdr:rowOff>88747</xdr:rowOff>
    </xdr:to>
    <xdr:sp macro="" textlink="">
      <xdr:nvSpPr>
        <xdr:cNvPr id="130" name="楕円 129"/>
        <xdr:cNvSpPr/>
      </xdr:nvSpPr>
      <xdr:spPr>
        <a:xfrm>
          <a:off x="9588500" y="1078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163170</xdr:rowOff>
    </xdr:from>
    <xdr:to>
      <xdr:col>46</xdr:col>
      <xdr:colOff>38100</xdr:colOff>
      <xdr:row>63</xdr:row>
      <xdr:rowOff>93320</xdr:rowOff>
    </xdr:to>
    <xdr:sp macro="" textlink="">
      <xdr:nvSpPr>
        <xdr:cNvPr id="131" name="楕円 130"/>
        <xdr:cNvSpPr/>
      </xdr:nvSpPr>
      <xdr:spPr>
        <a:xfrm>
          <a:off x="8699500" y="1079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37947</xdr:rowOff>
    </xdr:from>
    <xdr:to>
      <xdr:col>50</xdr:col>
      <xdr:colOff>114300</xdr:colOff>
      <xdr:row>63</xdr:row>
      <xdr:rowOff>42520</xdr:rowOff>
    </xdr:to>
    <xdr:cxnSp macro="">
      <xdr:nvCxnSpPr>
        <xdr:cNvPr id="132" name="直線コネクタ 131"/>
        <xdr:cNvCxnSpPr/>
      </xdr:nvCxnSpPr>
      <xdr:spPr>
        <a:xfrm flipV="1">
          <a:off x="8750300" y="10839297"/>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79874</xdr:rowOff>
    </xdr:from>
    <xdr:ext cx="469744" cy="259045"/>
    <xdr:sp macro="" textlink="">
      <xdr:nvSpPr>
        <xdr:cNvPr id="133" name="n_1mainValue【体育館・プール】&#10;一人当たり面積"/>
        <xdr:cNvSpPr txBox="1"/>
      </xdr:nvSpPr>
      <xdr:spPr>
        <a:xfrm>
          <a:off x="9391727" y="1088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84447</xdr:rowOff>
    </xdr:from>
    <xdr:ext cx="469744" cy="259045"/>
    <xdr:sp macro="" textlink="">
      <xdr:nvSpPr>
        <xdr:cNvPr id="134" name="n_2mainValue【体育館・プール】&#10;一人当たり面積"/>
        <xdr:cNvSpPr txBox="1"/>
      </xdr:nvSpPr>
      <xdr:spPr>
        <a:xfrm>
          <a:off x="8515427" y="1088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5" name="正方形/長方形 13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6" name="正方形/長方形 13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7" name="正方形/長方形 13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8" name="正方形/長方形 13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9" name="正方形/長方形 13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0" name="正方形/長方形 13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1" name="正方形/長方形 14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2" name="正方形/長方形 14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3" name="テキスト ボックス 14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4" name="直線コネクタ 14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45" name="テキスト ボックス 14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46" name="直線コネクタ 14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147" name="テキスト ボックス 14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48" name="直線コネクタ 14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49" name="テキスト ボックス 14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50" name="直線コネクタ 14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51" name="テキスト ボックス 15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52" name="直線コネクタ 15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153" name="テキスト ボックス 152"/>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4" name="直線コネクタ 15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5" name="テキスト ボックス 15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102108</xdr:rowOff>
    </xdr:from>
    <xdr:to>
      <xdr:col>24</xdr:col>
      <xdr:colOff>62865</xdr:colOff>
      <xdr:row>84</xdr:row>
      <xdr:rowOff>79248</xdr:rowOff>
    </xdr:to>
    <xdr:cxnSp macro="">
      <xdr:nvCxnSpPr>
        <xdr:cNvPr id="157" name="直線コネクタ 156"/>
        <xdr:cNvCxnSpPr/>
      </xdr:nvCxnSpPr>
      <xdr:spPr>
        <a:xfrm flipV="1">
          <a:off x="4634865" y="13303758"/>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83075</xdr:rowOff>
    </xdr:from>
    <xdr:ext cx="405111" cy="259045"/>
    <xdr:sp macro="" textlink="">
      <xdr:nvSpPr>
        <xdr:cNvPr id="158" name="【福祉施設】&#10;有形固定資産減価償却率最小値テキスト"/>
        <xdr:cNvSpPr txBox="1"/>
      </xdr:nvSpPr>
      <xdr:spPr>
        <a:xfrm>
          <a:off x="4673600" y="14484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79248</xdr:rowOff>
    </xdr:from>
    <xdr:to>
      <xdr:col>24</xdr:col>
      <xdr:colOff>152400</xdr:colOff>
      <xdr:row>84</xdr:row>
      <xdr:rowOff>79248</xdr:rowOff>
    </xdr:to>
    <xdr:cxnSp macro="">
      <xdr:nvCxnSpPr>
        <xdr:cNvPr id="159" name="直線コネクタ 158"/>
        <xdr:cNvCxnSpPr/>
      </xdr:nvCxnSpPr>
      <xdr:spPr>
        <a:xfrm>
          <a:off x="4546600" y="1448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48785</xdr:rowOff>
    </xdr:from>
    <xdr:ext cx="405111" cy="259045"/>
    <xdr:sp macro="" textlink="">
      <xdr:nvSpPr>
        <xdr:cNvPr id="160" name="【福祉施設】&#10;有形固定資産減価償却率最大値テキスト"/>
        <xdr:cNvSpPr txBox="1"/>
      </xdr:nvSpPr>
      <xdr:spPr>
        <a:xfrm>
          <a:off x="4673600" y="13078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102108</xdr:rowOff>
    </xdr:from>
    <xdr:to>
      <xdr:col>24</xdr:col>
      <xdr:colOff>152400</xdr:colOff>
      <xdr:row>77</xdr:row>
      <xdr:rowOff>102108</xdr:rowOff>
    </xdr:to>
    <xdr:cxnSp macro="">
      <xdr:nvCxnSpPr>
        <xdr:cNvPr id="161" name="直線コネクタ 160"/>
        <xdr:cNvCxnSpPr/>
      </xdr:nvCxnSpPr>
      <xdr:spPr>
        <a:xfrm>
          <a:off x="4546600" y="13303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98314</xdr:rowOff>
    </xdr:from>
    <xdr:ext cx="405111" cy="259045"/>
    <xdr:sp macro="" textlink="">
      <xdr:nvSpPr>
        <xdr:cNvPr id="162" name="【福祉施設】&#10;有形固定資産減価償却率平均値テキスト"/>
        <xdr:cNvSpPr txBox="1"/>
      </xdr:nvSpPr>
      <xdr:spPr>
        <a:xfrm>
          <a:off x="4673600" y="139857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119887</xdr:rowOff>
    </xdr:from>
    <xdr:to>
      <xdr:col>24</xdr:col>
      <xdr:colOff>114300</xdr:colOff>
      <xdr:row>82</xdr:row>
      <xdr:rowOff>50037</xdr:rowOff>
    </xdr:to>
    <xdr:sp macro="" textlink="">
      <xdr:nvSpPr>
        <xdr:cNvPr id="163" name="フローチャート: 判断 162"/>
        <xdr:cNvSpPr/>
      </xdr:nvSpPr>
      <xdr:spPr>
        <a:xfrm>
          <a:off x="4584700" y="1400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106172</xdr:rowOff>
    </xdr:from>
    <xdr:to>
      <xdr:col>20</xdr:col>
      <xdr:colOff>38100</xdr:colOff>
      <xdr:row>82</xdr:row>
      <xdr:rowOff>36322</xdr:rowOff>
    </xdr:to>
    <xdr:sp macro="" textlink="">
      <xdr:nvSpPr>
        <xdr:cNvPr id="164" name="フローチャート: 判断 163"/>
        <xdr:cNvSpPr/>
      </xdr:nvSpPr>
      <xdr:spPr>
        <a:xfrm>
          <a:off x="3746500" y="1399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52849</xdr:rowOff>
    </xdr:from>
    <xdr:ext cx="405111" cy="259045"/>
    <xdr:sp macro="" textlink="">
      <xdr:nvSpPr>
        <xdr:cNvPr id="165" name="n_1aveValue【福祉施設】&#10;有形固定資産減価償却率"/>
        <xdr:cNvSpPr txBox="1"/>
      </xdr:nvSpPr>
      <xdr:spPr>
        <a:xfrm>
          <a:off x="3582044" y="1376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37592</xdr:rowOff>
    </xdr:from>
    <xdr:to>
      <xdr:col>15</xdr:col>
      <xdr:colOff>101600</xdr:colOff>
      <xdr:row>82</xdr:row>
      <xdr:rowOff>139192</xdr:rowOff>
    </xdr:to>
    <xdr:sp macro="" textlink="">
      <xdr:nvSpPr>
        <xdr:cNvPr id="166" name="フローチャート: 判断 165"/>
        <xdr:cNvSpPr/>
      </xdr:nvSpPr>
      <xdr:spPr>
        <a:xfrm>
          <a:off x="285750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155719</xdr:rowOff>
    </xdr:from>
    <xdr:ext cx="405111" cy="259045"/>
    <xdr:sp macro="" textlink="">
      <xdr:nvSpPr>
        <xdr:cNvPr id="167" name="n_2aveValue【福祉施設】&#10;有形固定資産減価償却率"/>
        <xdr:cNvSpPr txBox="1"/>
      </xdr:nvSpPr>
      <xdr:spPr>
        <a:xfrm>
          <a:off x="2705744" y="1387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68" name="テキスト ボックス 16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69" name="テキスト ボックス 16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0" name="テキスト ボックス 16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1" name="テキスト ボックス 17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2" name="テキスト ボックス 17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10161</xdr:rowOff>
    </xdr:from>
    <xdr:to>
      <xdr:col>20</xdr:col>
      <xdr:colOff>38100</xdr:colOff>
      <xdr:row>83</xdr:row>
      <xdr:rowOff>111761</xdr:rowOff>
    </xdr:to>
    <xdr:sp macro="" textlink="">
      <xdr:nvSpPr>
        <xdr:cNvPr id="173" name="楕円 172"/>
        <xdr:cNvSpPr/>
      </xdr:nvSpPr>
      <xdr:spPr>
        <a:xfrm>
          <a:off x="3746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7874</xdr:rowOff>
    </xdr:from>
    <xdr:to>
      <xdr:col>15</xdr:col>
      <xdr:colOff>101600</xdr:colOff>
      <xdr:row>83</xdr:row>
      <xdr:rowOff>109474</xdr:rowOff>
    </xdr:to>
    <xdr:sp macro="" textlink="">
      <xdr:nvSpPr>
        <xdr:cNvPr id="174" name="楕円 173"/>
        <xdr:cNvSpPr/>
      </xdr:nvSpPr>
      <xdr:spPr>
        <a:xfrm>
          <a:off x="2857500" y="1423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58674</xdr:rowOff>
    </xdr:from>
    <xdr:to>
      <xdr:col>19</xdr:col>
      <xdr:colOff>177800</xdr:colOff>
      <xdr:row>83</xdr:row>
      <xdr:rowOff>60961</xdr:rowOff>
    </xdr:to>
    <xdr:cxnSp macro="">
      <xdr:nvCxnSpPr>
        <xdr:cNvPr id="175" name="直線コネクタ 174"/>
        <xdr:cNvCxnSpPr/>
      </xdr:nvCxnSpPr>
      <xdr:spPr>
        <a:xfrm>
          <a:off x="2908300" y="14289024"/>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102888</xdr:rowOff>
    </xdr:from>
    <xdr:ext cx="405111" cy="259045"/>
    <xdr:sp macro="" textlink="">
      <xdr:nvSpPr>
        <xdr:cNvPr id="176" name="n_1mainValue【福祉施設】&#10;有形固定資産減価償却率"/>
        <xdr:cNvSpPr txBox="1"/>
      </xdr:nvSpPr>
      <xdr:spPr>
        <a:xfrm>
          <a:off x="35820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100601</xdr:rowOff>
    </xdr:from>
    <xdr:ext cx="405111" cy="259045"/>
    <xdr:sp macro="" textlink="">
      <xdr:nvSpPr>
        <xdr:cNvPr id="177" name="n_2mainValue【福祉施設】&#10;有形固定資産減価償却率"/>
        <xdr:cNvSpPr txBox="1"/>
      </xdr:nvSpPr>
      <xdr:spPr>
        <a:xfrm>
          <a:off x="2705744" y="1433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78" name="正方形/長方形 17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9" name="正方形/長方形 17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0" name="正方形/長方形 17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1" name="正方形/長方形 18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2" name="正方形/長方形 18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3" name="正方形/長方形 18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4" name="正方形/長方形 18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5" name="正方形/長方形 18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86" name="テキスト ボックス 18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87" name="直線コネクタ 18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88" name="直線コネクタ 18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89" name="テキスト ボックス 18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90" name="直線コネクタ 18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91" name="テキスト ボックス 19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92" name="直線コネクタ 19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93" name="テキスト ボックス 19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94" name="直線コネクタ 19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95" name="テキスト ボックス 19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96" name="直線コネクタ 19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197" name="テキスト ボックス 19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98" name="直線コネクタ 19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99" name="テキスト ボックス 19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28194</xdr:rowOff>
    </xdr:from>
    <xdr:to>
      <xdr:col>54</xdr:col>
      <xdr:colOff>189865</xdr:colOff>
      <xdr:row>86</xdr:row>
      <xdr:rowOff>105156</xdr:rowOff>
    </xdr:to>
    <xdr:cxnSp macro="">
      <xdr:nvCxnSpPr>
        <xdr:cNvPr id="201" name="直線コネクタ 200"/>
        <xdr:cNvCxnSpPr/>
      </xdr:nvCxnSpPr>
      <xdr:spPr>
        <a:xfrm flipV="1">
          <a:off x="10476865" y="13229844"/>
          <a:ext cx="0" cy="1620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108983</xdr:rowOff>
    </xdr:from>
    <xdr:ext cx="469744" cy="259045"/>
    <xdr:sp macro="" textlink="">
      <xdr:nvSpPr>
        <xdr:cNvPr id="202" name="【福祉施設】&#10;一人当たり面積最小値テキスト"/>
        <xdr:cNvSpPr txBox="1"/>
      </xdr:nvSpPr>
      <xdr:spPr>
        <a:xfrm>
          <a:off x="10515600" y="1485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105156</xdr:rowOff>
    </xdr:from>
    <xdr:to>
      <xdr:col>55</xdr:col>
      <xdr:colOff>88900</xdr:colOff>
      <xdr:row>86</xdr:row>
      <xdr:rowOff>105156</xdr:rowOff>
    </xdr:to>
    <xdr:cxnSp macro="">
      <xdr:nvCxnSpPr>
        <xdr:cNvPr id="203" name="直線コネクタ 202"/>
        <xdr:cNvCxnSpPr/>
      </xdr:nvCxnSpPr>
      <xdr:spPr>
        <a:xfrm>
          <a:off x="10388600" y="1484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146321</xdr:rowOff>
    </xdr:from>
    <xdr:ext cx="469744" cy="259045"/>
    <xdr:sp macro="" textlink="">
      <xdr:nvSpPr>
        <xdr:cNvPr id="204" name="【福祉施設】&#10;一人当たり面積最大値テキスト"/>
        <xdr:cNvSpPr txBox="1"/>
      </xdr:nvSpPr>
      <xdr:spPr>
        <a:xfrm>
          <a:off x="10515600" y="13005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28194</xdr:rowOff>
    </xdr:from>
    <xdr:to>
      <xdr:col>55</xdr:col>
      <xdr:colOff>88900</xdr:colOff>
      <xdr:row>77</xdr:row>
      <xdr:rowOff>28194</xdr:rowOff>
    </xdr:to>
    <xdr:cxnSp macro="">
      <xdr:nvCxnSpPr>
        <xdr:cNvPr id="205" name="直線コネクタ 204"/>
        <xdr:cNvCxnSpPr/>
      </xdr:nvCxnSpPr>
      <xdr:spPr>
        <a:xfrm>
          <a:off x="10388600" y="1322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96410</xdr:rowOff>
    </xdr:from>
    <xdr:ext cx="469744" cy="259045"/>
    <xdr:sp macro="" textlink="">
      <xdr:nvSpPr>
        <xdr:cNvPr id="206" name="【福祉施設】&#10;一人当たり面積平均値テキスト"/>
        <xdr:cNvSpPr txBox="1"/>
      </xdr:nvSpPr>
      <xdr:spPr>
        <a:xfrm>
          <a:off x="10515600" y="14669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117983</xdr:rowOff>
    </xdr:from>
    <xdr:to>
      <xdr:col>55</xdr:col>
      <xdr:colOff>50800</xdr:colOff>
      <xdr:row>86</xdr:row>
      <xdr:rowOff>48133</xdr:rowOff>
    </xdr:to>
    <xdr:sp macro="" textlink="">
      <xdr:nvSpPr>
        <xdr:cNvPr id="207" name="フローチャート: 判断 206"/>
        <xdr:cNvSpPr/>
      </xdr:nvSpPr>
      <xdr:spPr>
        <a:xfrm>
          <a:off x="10426700" y="1469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73025</xdr:rowOff>
    </xdr:from>
    <xdr:to>
      <xdr:col>50</xdr:col>
      <xdr:colOff>165100</xdr:colOff>
      <xdr:row>86</xdr:row>
      <xdr:rowOff>3175</xdr:rowOff>
    </xdr:to>
    <xdr:sp macro="" textlink="">
      <xdr:nvSpPr>
        <xdr:cNvPr id="208" name="フローチャート: 判断 207"/>
        <xdr:cNvSpPr/>
      </xdr:nvSpPr>
      <xdr:spPr>
        <a:xfrm>
          <a:off x="9588500" y="1464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19702</xdr:rowOff>
    </xdr:from>
    <xdr:ext cx="469744" cy="259045"/>
    <xdr:sp macro="" textlink="">
      <xdr:nvSpPr>
        <xdr:cNvPr id="209" name="n_1aveValue【福祉施設】&#10;一人当たり面積"/>
        <xdr:cNvSpPr txBox="1"/>
      </xdr:nvSpPr>
      <xdr:spPr>
        <a:xfrm>
          <a:off x="9391727" y="1442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150749</xdr:rowOff>
    </xdr:from>
    <xdr:to>
      <xdr:col>46</xdr:col>
      <xdr:colOff>38100</xdr:colOff>
      <xdr:row>86</xdr:row>
      <xdr:rowOff>80899</xdr:rowOff>
    </xdr:to>
    <xdr:sp macro="" textlink="">
      <xdr:nvSpPr>
        <xdr:cNvPr id="210" name="フローチャート: 判断 209"/>
        <xdr:cNvSpPr/>
      </xdr:nvSpPr>
      <xdr:spPr>
        <a:xfrm>
          <a:off x="8699500" y="1472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86</xdr:row>
      <xdr:rowOff>72026</xdr:rowOff>
    </xdr:from>
    <xdr:ext cx="469744" cy="259045"/>
    <xdr:sp macro="" textlink="">
      <xdr:nvSpPr>
        <xdr:cNvPr id="211" name="n_2aveValue【福祉施設】&#10;一人当たり面積"/>
        <xdr:cNvSpPr txBox="1"/>
      </xdr:nvSpPr>
      <xdr:spPr>
        <a:xfrm>
          <a:off x="8515427" y="1481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2" name="テキスト ボックス 21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3" name="テキスト ボックス 21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14" name="テキスト ボックス 21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5" name="テキスト ボックス 21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16" name="テキスト ボックス 21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141605</xdr:rowOff>
    </xdr:from>
    <xdr:to>
      <xdr:col>50</xdr:col>
      <xdr:colOff>165100</xdr:colOff>
      <xdr:row>86</xdr:row>
      <xdr:rowOff>71755</xdr:rowOff>
    </xdr:to>
    <xdr:sp macro="" textlink="">
      <xdr:nvSpPr>
        <xdr:cNvPr id="217" name="楕円 216"/>
        <xdr:cNvSpPr/>
      </xdr:nvSpPr>
      <xdr:spPr>
        <a:xfrm>
          <a:off x="9588500" y="1471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141987</xdr:rowOff>
    </xdr:from>
    <xdr:to>
      <xdr:col>46</xdr:col>
      <xdr:colOff>38100</xdr:colOff>
      <xdr:row>86</xdr:row>
      <xdr:rowOff>72137</xdr:rowOff>
    </xdr:to>
    <xdr:sp macro="" textlink="">
      <xdr:nvSpPr>
        <xdr:cNvPr id="218" name="楕円 217"/>
        <xdr:cNvSpPr/>
      </xdr:nvSpPr>
      <xdr:spPr>
        <a:xfrm>
          <a:off x="8699500" y="1471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20955</xdr:rowOff>
    </xdr:from>
    <xdr:to>
      <xdr:col>50</xdr:col>
      <xdr:colOff>114300</xdr:colOff>
      <xdr:row>86</xdr:row>
      <xdr:rowOff>21337</xdr:rowOff>
    </xdr:to>
    <xdr:cxnSp macro="">
      <xdr:nvCxnSpPr>
        <xdr:cNvPr id="219" name="直線コネクタ 218"/>
        <xdr:cNvCxnSpPr/>
      </xdr:nvCxnSpPr>
      <xdr:spPr>
        <a:xfrm flipV="1">
          <a:off x="8750300" y="14765655"/>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62882</xdr:rowOff>
    </xdr:from>
    <xdr:ext cx="469744" cy="259045"/>
    <xdr:sp macro="" textlink="">
      <xdr:nvSpPr>
        <xdr:cNvPr id="220" name="n_1mainValue【福祉施設】&#10;一人当たり面積"/>
        <xdr:cNvSpPr txBox="1"/>
      </xdr:nvSpPr>
      <xdr:spPr>
        <a:xfrm>
          <a:off x="9391727" y="1480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88664</xdr:rowOff>
    </xdr:from>
    <xdr:ext cx="469744" cy="259045"/>
    <xdr:sp macro="" textlink="">
      <xdr:nvSpPr>
        <xdr:cNvPr id="221" name="n_2mainValue【福祉施設】&#10;一人当たり面積"/>
        <xdr:cNvSpPr txBox="1"/>
      </xdr:nvSpPr>
      <xdr:spPr>
        <a:xfrm>
          <a:off x="8515427" y="1449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2" name="正方形/長方形 22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3" name="正方形/長方形 22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4" name="正方形/長方形 22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5" name="正方形/長方形 22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6" name="正方形/長方形 22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27" name="正方形/長方形 22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8" name="正方形/長方形 22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29" name="正方形/長方形 22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0" name="テキスト ボックス 22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1" name="直線コネクタ 23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32" name="テキスト ボックス 231"/>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33" name="直線コネクタ 23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234" name="テキスト ボックス 233"/>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35" name="直線コネクタ 23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36" name="テキスト ボックス 23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37" name="直線コネクタ 23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38" name="テキスト ボックス 23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39" name="直線コネクタ 23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40" name="テキスト ボックス 23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41" name="直線コネクタ 24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42" name="テキスト ボックス 24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43" name="直線コネクタ 24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244" name="テキスト ボックス 243"/>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5" name="直線コネクタ 24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46" name="テキスト ボックス 24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4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37012</xdr:rowOff>
    </xdr:from>
    <xdr:to>
      <xdr:col>24</xdr:col>
      <xdr:colOff>62865</xdr:colOff>
      <xdr:row>109</xdr:row>
      <xdr:rowOff>35379</xdr:rowOff>
    </xdr:to>
    <xdr:cxnSp macro="">
      <xdr:nvCxnSpPr>
        <xdr:cNvPr id="248" name="直線コネクタ 247"/>
        <xdr:cNvCxnSpPr/>
      </xdr:nvCxnSpPr>
      <xdr:spPr>
        <a:xfrm flipV="1">
          <a:off x="4634865" y="17182012"/>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05111" cy="259045"/>
    <xdr:sp macro="" textlink="">
      <xdr:nvSpPr>
        <xdr:cNvPr id="249" name="【市民会館】&#10;有形固定資産減価償却率最小値テキスト"/>
        <xdr:cNvSpPr txBox="1"/>
      </xdr:nvSpPr>
      <xdr:spPr>
        <a:xfrm>
          <a:off x="4673600" y="18727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250" name="直線コネクタ 249"/>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155139</xdr:rowOff>
    </xdr:from>
    <xdr:ext cx="405111" cy="259045"/>
    <xdr:sp macro="" textlink="">
      <xdr:nvSpPr>
        <xdr:cNvPr id="251" name="【市民会館】&#10;有形固定資産減価償却率最大値テキスト"/>
        <xdr:cNvSpPr txBox="1"/>
      </xdr:nvSpPr>
      <xdr:spPr>
        <a:xfrm>
          <a:off x="4673600" y="16957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37012</xdr:rowOff>
    </xdr:from>
    <xdr:to>
      <xdr:col>24</xdr:col>
      <xdr:colOff>152400</xdr:colOff>
      <xdr:row>100</xdr:row>
      <xdr:rowOff>37012</xdr:rowOff>
    </xdr:to>
    <xdr:cxnSp macro="">
      <xdr:nvCxnSpPr>
        <xdr:cNvPr id="252" name="直線コネクタ 251"/>
        <xdr:cNvCxnSpPr/>
      </xdr:nvCxnSpPr>
      <xdr:spPr>
        <a:xfrm>
          <a:off x="4546600" y="1718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165479</xdr:rowOff>
    </xdr:from>
    <xdr:ext cx="405111" cy="259045"/>
    <xdr:sp macro="" textlink="">
      <xdr:nvSpPr>
        <xdr:cNvPr id="253" name="【市民会館】&#10;有形固定資産減価償却率平均値テキスト"/>
        <xdr:cNvSpPr txBox="1"/>
      </xdr:nvSpPr>
      <xdr:spPr>
        <a:xfrm>
          <a:off x="4673600" y="181677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15602</xdr:rowOff>
    </xdr:from>
    <xdr:to>
      <xdr:col>24</xdr:col>
      <xdr:colOff>114300</xdr:colOff>
      <xdr:row>106</xdr:row>
      <xdr:rowOff>117202</xdr:rowOff>
    </xdr:to>
    <xdr:sp macro="" textlink="">
      <xdr:nvSpPr>
        <xdr:cNvPr id="254" name="フローチャート: 判断 253"/>
        <xdr:cNvSpPr/>
      </xdr:nvSpPr>
      <xdr:spPr>
        <a:xfrm>
          <a:off x="45847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139700</xdr:rowOff>
    </xdr:from>
    <xdr:to>
      <xdr:col>20</xdr:col>
      <xdr:colOff>38100</xdr:colOff>
      <xdr:row>107</xdr:row>
      <xdr:rowOff>69850</xdr:rowOff>
    </xdr:to>
    <xdr:sp macro="" textlink="">
      <xdr:nvSpPr>
        <xdr:cNvPr id="255" name="フローチャート: 判断 254"/>
        <xdr:cNvSpPr/>
      </xdr:nvSpPr>
      <xdr:spPr>
        <a:xfrm>
          <a:off x="37465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86377</xdr:rowOff>
    </xdr:from>
    <xdr:ext cx="405111" cy="259045"/>
    <xdr:sp macro="" textlink="">
      <xdr:nvSpPr>
        <xdr:cNvPr id="256" name="n_1aveValue【市民会館】&#10;有形固定資産減価償却率"/>
        <xdr:cNvSpPr txBox="1"/>
      </xdr:nvSpPr>
      <xdr:spPr>
        <a:xfrm>
          <a:off x="3582044" y="1808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107</xdr:row>
      <xdr:rowOff>66221</xdr:rowOff>
    </xdr:from>
    <xdr:to>
      <xdr:col>15</xdr:col>
      <xdr:colOff>101600</xdr:colOff>
      <xdr:row>107</xdr:row>
      <xdr:rowOff>167821</xdr:rowOff>
    </xdr:to>
    <xdr:sp macro="" textlink="">
      <xdr:nvSpPr>
        <xdr:cNvPr id="257" name="フローチャート: 判断 256"/>
        <xdr:cNvSpPr/>
      </xdr:nvSpPr>
      <xdr:spPr>
        <a:xfrm>
          <a:off x="2857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107</xdr:row>
      <xdr:rowOff>158948</xdr:rowOff>
    </xdr:from>
    <xdr:ext cx="405111" cy="259045"/>
    <xdr:sp macro="" textlink="">
      <xdr:nvSpPr>
        <xdr:cNvPr id="258" name="n_2aveValue【市民会館】&#10;有形固定資産減価償却率"/>
        <xdr:cNvSpPr txBox="1"/>
      </xdr:nvSpPr>
      <xdr:spPr>
        <a:xfrm>
          <a:off x="2705744" y="18504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59" name="テキスト ボックス 25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60" name="テキスト ボックス 25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61" name="テキスト ボックス 26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2" name="テキスト ボックス 26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3" name="テキスト ボックス 26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146231</xdr:rowOff>
    </xdr:from>
    <xdr:to>
      <xdr:col>20</xdr:col>
      <xdr:colOff>38100</xdr:colOff>
      <xdr:row>107</xdr:row>
      <xdr:rowOff>76381</xdr:rowOff>
    </xdr:to>
    <xdr:sp macro="" textlink="">
      <xdr:nvSpPr>
        <xdr:cNvPr id="264" name="楕円 263"/>
        <xdr:cNvSpPr/>
      </xdr:nvSpPr>
      <xdr:spPr>
        <a:xfrm>
          <a:off x="37465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129902</xdr:rowOff>
    </xdr:from>
    <xdr:to>
      <xdr:col>15</xdr:col>
      <xdr:colOff>101600</xdr:colOff>
      <xdr:row>107</xdr:row>
      <xdr:rowOff>60052</xdr:rowOff>
    </xdr:to>
    <xdr:sp macro="" textlink="">
      <xdr:nvSpPr>
        <xdr:cNvPr id="265" name="楕円 264"/>
        <xdr:cNvSpPr/>
      </xdr:nvSpPr>
      <xdr:spPr>
        <a:xfrm>
          <a:off x="2857500" y="183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9252</xdr:rowOff>
    </xdr:from>
    <xdr:to>
      <xdr:col>19</xdr:col>
      <xdr:colOff>177800</xdr:colOff>
      <xdr:row>107</xdr:row>
      <xdr:rowOff>25581</xdr:rowOff>
    </xdr:to>
    <xdr:cxnSp macro="">
      <xdr:nvCxnSpPr>
        <xdr:cNvPr id="266" name="直線コネクタ 265"/>
        <xdr:cNvCxnSpPr/>
      </xdr:nvCxnSpPr>
      <xdr:spPr>
        <a:xfrm>
          <a:off x="2908300" y="18354402"/>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107</xdr:row>
      <xdr:rowOff>67508</xdr:rowOff>
    </xdr:from>
    <xdr:ext cx="405111" cy="259045"/>
    <xdr:sp macro="" textlink="">
      <xdr:nvSpPr>
        <xdr:cNvPr id="267" name="n_1mainValue【市民会館】&#10;有形固定資産減価償却率"/>
        <xdr:cNvSpPr txBox="1"/>
      </xdr:nvSpPr>
      <xdr:spPr>
        <a:xfrm>
          <a:off x="3582044" y="1841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76579</xdr:rowOff>
    </xdr:from>
    <xdr:ext cx="405111" cy="259045"/>
    <xdr:sp macro="" textlink="">
      <xdr:nvSpPr>
        <xdr:cNvPr id="268" name="n_2mainValue【市民会館】&#10;有形固定資産減価償却率"/>
        <xdr:cNvSpPr txBox="1"/>
      </xdr:nvSpPr>
      <xdr:spPr>
        <a:xfrm>
          <a:off x="2705744" y="18078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69" name="正方形/長方形 26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0" name="正方形/長方形 26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1" name="正方形/長方形 27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2" name="正方形/長方形 27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3" name="正方形/長方形 27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4" name="正方形/長方形 27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5" name="正方形/長方形 27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6" name="正方形/長方形 27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77" name="テキスト ボックス 27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78" name="直線コネクタ 27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279" name="テキスト ボックス 278"/>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109</xdr:row>
      <xdr:rowOff>35379</xdr:rowOff>
    </xdr:from>
    <xdr:to>
      <xdr:col>59</xdr:col>
      <xdr:colOff>50800</xdr:colOff>
      <xdr:row>109</xdr:row>
      <xdr:rowOff>35379</xdr:rowOff>
    </xdr:to>
    <xdr:cxnSp macro="">
      <xdr:nvCxnSpPr>
        <xdr:cNvPr id="280" name="直線コネクタ 27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81" name="テキスト ボックス 28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82" name="直線コネクタ 28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83" name="テキスト ボックス 28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84" name="直線コネクタ 28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85" name="テキスト ボックス 28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86" name="直線コネクタ 28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87" name="テキスト ボックス 28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88" name="直線コネクタ 28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89" name="テキスト ボックス 28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90" name="直線コネクタ 28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291" name="テキスト ボックス 29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92" name="直線コネクタ 29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93" name="テキスト ボックス 29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94162</xdr:rowOff>
    </xdr:from>
    <xdr:to>
      <xdr:col>54</xdr:col>
      <xdr:colOff>189865</xdr:colOff>
      <xdr:row>108</xdr:row>
      <xdr:rowOff>95794</xdr:rowOff>
    </xdr:to>
    <xdr:cxnSp macro="">
      <xdr:nvCxnSpPr>
        <xdr:cNvPr id="295" name="直線コネクタ 294"/>
        <xdr:cNvCxnSpPr/>
      </xdr:nvCxnSpPr>
      <xdr:spPr>
        <a:xfrm flipV="1">
          <a:off x="10476865" y="17067712"/>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99621</xdr:rowOff>
    </xdr:from>
    <xdr:ext cx="469744" cy="259045"/>
    <xdr:sp macro="" textlink="">
      <xdr:nvSpPr>
        <xdr:cNvPr id="296" name="【市民会館】&#10;一人当たり面積最小値テキスト"/>
        <xdr:cNvSpPr txBox="1"/>
      </xdr:nvSpPr>
      <xdr:spPr>
        <a:xfrm>
          <a:off x="10515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95794</xdr:rowOff>
    </xdr:from>
    <xdr:to>
      <xdr:col>55</xdr:col>
      <xdr:colOff>88900</xdr:colOff>
      <xdr:row>108</xdr:row>
      <xdr:rowOff>95794</xdr:rowOff>
    </xdr:to>
    <xdr:cxnSp macro="">
      <xdr:nvCxnSpPr>
        <xdr:cNvPr id="297" name="直線コネクタ 296"/>
        <xdr:cNvCxnSpPr/>
      </xdr:nvCxnSpPr>
      <xdr:spPr>
        <a:xfrm>
          <a:off x="10388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40839</xdr:rowOff>
    </xdr:from>
    <xdr:ext cx="469744" cy="259045"/>
    <xdr:sp macro="" textlink="">
      <xdr:nvSpPr>
        <xdr:cNvPr id="298" name="【市民会館】&#10;一人当たり面積最大値テキスト"/>
        <xdr:cNvSpPr txBox="1"/>
      </xdr:nvSpPr>
      <xdr:spPr>
        <a:xfrm>
          <a:off x="10515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94162</xdr:rowOff>
    </xdr:from>
    <xdr:to>
      <xdr:col>55</xdr:col>
      <xdr:colOff>88900</xdr:colOff>
      <xdr:row>99</xdr:row>
      <xdr:rowOff>94162</xdr:rowOff>
    </xdr:to>
    <xdr:cxnSp macro="">
      <xdr:nvCxnSpPr>
        <xdr:cNvPr id="299" name="直線コネクタ 298"/>
        <xdr:cNvCxnSpPr/>
      </xdr:nvCxnSpPr>
      <xdr:spPr>
        <a:xfrm>
          <a:off x="10388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34851</xdr:rowOff>
    </xdr:from>
    <xdr:ext cx="469744" cy="259045"/>
    <xdr:sp macro="" textlink="">
      <xdr:nvSpPr>
        <xdr:cNvPr id="300" name="【市民会館】&#10;一人当たり面積平均値テキスト"/>
        <xdr:cNvSpPr txBox="1"/>
      </xdr:nvSpPr>
      <xdr:spPr>
        <a:xfrm>
          <a:off x="10515600" y="18037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56424</xdr:rowOff>
    </xdr:from>
    <xdr:to>
      <xdr:col>55</xdr:col>
      <xdr:colOff>50800</xdr:colOff>
      <xdr:row>105</xdr:row>
      <xdr:rowOff>158024</xdr:rowOff>
    </xdr:to>
    <xdr:sp macro="" textlink="">
      <xdr:nvSpPr>
        <xdr:cNvPr id="301" name="フローチャート: 判断 300"/>
        <xdr:cNvSpPr/>
      </xdr:nvSpPr>
      <xdr:spPr>
        <a:xfrm>
          <a:off x="104267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17236</xdr:rowOff>
    </xdr:from>
    <xdr:to>
      <xdr:col>50</xdr:col>
      <xdr:colOff>165100</xdr:colOff>
      <xdr:row>105</xdr:row>
      <xdr:rowOff>118836</xdr:rowOff>
    </xdr:to>
    <xdr:sp macro="" textlink="">
      <xdr:nvSpPr>
        <xdr:cNvPr id="302" name="フローチャート: 判断 301"/>
        <xdr:cNvSpPr/>
      </xdr:nvSpPr>
      <xdr:spPr>
        <a:xfrm>
          <a:off x="95885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135363</xdr:rowOff>
    </xdr:from>
    <xdr:ext cx="469744" cy="259045"/>
    <xdr:sp macro="" textlink="">
      <xdr:nvSpPr>
        <xdr:cNvPr id="303" name="n_1aveValue【市民会館】&#10;一人当たり面積"/>
        <xdr:cNvSpPr txBox="1"/>
      </xdr:nvSpPr>
      <xdr:spPr>
        <a:xfrm>
          <a:off x="9391727" y="177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103</xdr:row>
      <xdr:rowOff>79284</xdr:rowOff>
    </xdr:from>
    <xdr:to>
      <xdr:col>46</xdr:col>
      <xdr:colOff>38100</xdr:colOff>
      <xdr:row>104</xdr:row>
      <xdr:rowOff>9434</xdr:rowOff>
    </xdr:to>
    <xdr:sp macro="" textlink="">
      <xdr:nvSpPr>
        <xdr:cNvPr id="304" name="フローチャート: 判断 303"/>
        <xdr:cNvSpPr/>
      </xdr:nvSpPr>
      <xdr:spPr>
        <a:xfrm>
          <a:off x="8699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102</xdr:row>
      <xdr:rowOff>25961</xdr:rowOff>
    </xdr:from>
    <xdr:ext cx="469744" cy="259045"/>
    <xdr:sp macro="" textlink="">
      <xdr:nvSpPr>
        <xdr:cNvPr id="305" name="n_2aveValue【市民会館】&#10;一人当たり面積"/>
        <xdr:cNvSpPr txBox="1"/>
      </xdr:nvSpPr>
      <xdr:spPr>
        <a:xfrm>
          <a:off x="8515427" y="1751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06" name="テキスト ボックス 30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7" name="テキスト ボックス 30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08" name="テキスト ボックス 30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09" name="テキスト ボックス 30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10" name="テキスト ボックス 30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72752</xdr:rowOff>
    </xdr:from>
    <xdr:to>
      <xdr:col>50</xdr:col>
      <xdr:colOff>165100</xdr:colOff>
      <xdr:row>108</xdr:row>
      <xdr:rowOff>2902</xdr:rowOff>
    </xdr:to>
    <xdr:sp macro="" textlink="">
      <xdr:nvSpPr>
        <xdr:cNvPr id="311" name="楕円 310"/>
        <xdr:cNvSpPr/>
      </xdr:nvSpPr>
      <xdr:spPr>
        <a:xfrm>
          <a:off x="9588500" y="1841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72752</xdr:rowOff>
    </xdr:from>
    <xdr:to>
      <xdr:col>46</xdr:col>
      <xdr:colOff>38100</xdr:colOff>
      <xdr:row>108</xdr:row>
      <xdr:rowOff>2902</xdr:rowOff>
    </xdr:to>
    <xdr:sp macro="" textlink="">
      <xdr:nvSpPr>
        <xdr:cNvPr id="312" name="楕円 311"/>
        <xdr:cNvSpPr/>
      </xdr:nvSpPr>
      <xdr:spPr>
        <a:xfrm>
          <a:off x="8699500" y="1841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123552</xdr:rowOff>
    </xdr:from>
    <xdr:to>
      <xdr:col>50</xdr:col>
      <xdr:colOff>114300</xdr:colOff>
      <xdr:row>107</xdr:row>
      <xdr:rowOff>123552</xdr:rowOff>
    </xdr:to>
    <xdr:cxnSp macro="">
      <xdr:nvCxnSpPr>
        <xdr:cNvPr id="313" name="直線コネクタ 312"/>
        <xdr:cNvCxnSpPr/>
      </xdr:nvCxnSpPr>
      <xdr:spPr>
        <a:xfrm>
          <a:off x="8750300" y="184687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165479</xdr:rowOff>
    </xdr:from>
    <xdr:ext cx="469744" cy="259045"/>
    <xdr:sp macro="" textlink="">
      <xdr:nvSpPr>
        <xdr:cNvPr id="314" name="n_1mainValue【市民会館】&#10;一人当たり面積"/>
        <xdr:cNvSpPr txBox="1"/>
      </xdr:nvSpPr>
      <xdr:spPr>
        <a:xfrm>
          <a:off x="9391727" y="1851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165479</xdr:rowOff>
    </xdr:from>
    <xdr:ext cx="469744" cy="259045"/>
    <xdr:sp macro="" textlink="">
      <xdr:nvSpPr>
        <xdr:cNvPr id="315" name="n_2mainValue【市民会館】&#10;一人当たり面積"/>
        <xdr:cNvSpPr txBox="1"/>
      </xdr:nvSpPr>
      <xdr:spPr>
        <a:xfrm>
          <a:off x="8515427" y="1851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6" name="正方形/長方形 31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7" name="正方形/長方形 31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8" name="正方形/長方形 31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9" name="正方形/長方形 31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0" name="正方形/長方形 31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1" name="正方形/長方形 32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2" name="正方形/長方形 32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3" name="正方形/長方形 32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4" name="テキスト ボックス 32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5" name="直線コネクタ 32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6" name="テキスト ボックス 32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7" name="直線コネクタ 32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8" name="テキスト ボックス 32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9" name="直線コネクタ 32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0" name="テキスト ボックス 32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1" name="直線コネクタ 33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2" name="テキスト ボックス 33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3" name="直線コネクタ 33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4" name="テキスト ボックス 33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5" name="直線コネクタ 33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6" name="テキスト ボックス 33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7" name="直線コネクタ 33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8" name="テキスト ボックス 33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83820</xdr:rowOff>
    </xdr:to>
    <xdr:cxnSp macro="">
      <xdr:nvCxnSpPr>
        <xdr:cNvPr id="340" name="直線コネクタ 339"/>
        <xdr:cNvCxnSpPr/>
      </xdr:nvCxnSpPr>
      <xdr:spPr>
        <a:xfrm flipV="1">
          <a:off x="16318864" y="571500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113682</xdr:rowOff>
    </xdr:from>
    <xdr:ext cx="405111" cy="259045"/>
    <xdr:sp macro="" textlink="">
      <xdr:nvSpPr>
        <xdr:cNvPr id="341" name="【一般廃棄物処理施設】&#10;有形固定資産減価償却率最小値テキスト"/>
        <xdr:cNvSpPr txBox="1"/>
      </xdr:nvSpPr>
      <xdr:spPr>
        <a:xfrm>
          <a:off x="16357600" y="731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342" name="直線コネクタ 341"/>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43"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44" name="直線コネクタ 343"/>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158132</xdr:rowOff>
    </xdr:from>
    <xdr:ext cx="405111" cy="259045"/>
    <xdr:sp macro="" textlink="">
      <xdr:nvSpPr>
        <xdr:cNvPr id="345" name="【一般廃棄物処理施設】&#10;有形固定資産減価償却率平均値テキスト"/>
        <xdr:cNvSpPr txBox="1"/>
      </xdr:nvSpPr>
      <xdr:spPr>
        <a:xfrm>
          <a:off x="16357600" y="7187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8255</xdr:rowOff>
    </xdr:from>
    <xdr:to>
      <xdr:col>85</xdr:col>
      <xdr:colOff>177800</xdr:colOff>
      <xdr:row>42</xdr:row>
      <xdr:rowOff>109855</xdr:rowOff>
    </xdr:to>
    <xdr:sp macro="" textlink="">
      <xdr:nvSpPr>
        <xdr:cNvPr id="346" name="フローチャート: 判断 345"/>
        <xdr:cNvSpPr/>
      </xdr:nvSpPr>
      <xdr:spPr>
        <a:xfrm>
          <a:off x="16268700" y="720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114935</xdr:rowOff>
    </xdr:from>
    <xdr:to>
      <xdr:col>81</xdr:col>
      <xdr:colOff>101600</xdr:colOff>
      <xdr:row>40</xdr:row>
      <xdr:rowOff>45085</xdr:rowOff>
    </xdr:to>
    <xdr:sp macro="" textlink="">
      <xdr:nvSpPr>
        <xdr:cNvPr id="347" name="フローチャート: 判断 346"/>
        <xdr:cNvSpPr/>
      </xdr:nvSpPr>
      <xdr:spPr>
        <a:xfrm>
          <a:off x="154305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40</xdr:row>
      <xdr:rowOff>36212</xdr:rowOff>
    </xdr:from>
    <xdr:ext cx="405111" cy="259045"/>
    <xdr:sp macro="" textlink="">
      <xdr:nvSpPr>
        <xdr:cNvPr id="348" name="n_1aveValue【一般廃棄物処理施設】&#10;有形固定資産減価償却率"/>
        <xdr:cNvSpPr txBox="1"/>
      </xdr:nvSpPr>
      <xdr:spPr>
        <a:xfrm>
          <a:off x="15266044" y="689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53975</xdr:rowOff>
    </xdr:from>
    <xdr:to>
      <xdr:col>76</xdr:col>
      <xdr:colOff>165100</xdr:colOff>
      <xdr:row>37</xdr:row>
      <xdr:rowOff>155575</xdr:rowOff>
    </xdr:to>
    <xdr:sp macro="" textlink="">
      <xdr:nvSpPr>
        <xdr:cNvPr id="349" name="フローチャート: 判断 348"/>
        <xdr:cNvSpPr/>
      </xdr:nvSpPr>
      <xdr:spPr>
        <a:xfrm>
          <a:off x="14541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652</xdr:rowOff>
    </xdr:from>
    <xdr:ext cx="405111" cy="259045"/>
    <xdr:sp macro="" textlink="">
      <xdr:nvSpPr>
        <xdr:cNvPr id="350" name="n_2aveValue【一般廃棄物処理施設】&#10;有形固定資産減価償却率"/>
        <xdr:cNvSpPr txBox="1"/>
      </xdr:nvSpPr>
      <xdr:spPr>
        <a:xfrm>
          <a:off x="14389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51" name="テキスト ボックス 35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2" name="テキスト ボックス 35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3" name="テキスト ボックス 35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4" name="テキスト ボックス 35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5" name="テキスト ボックス 35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10160</xdr:rowOff>
    </xdr:from>
    <xdr:to>
      <xdr:col>81</xdr:col>
      <xdr:colOff>101600</xdr:colOff>
      <xdr:row>37</xdr:row>
      <xdr:rowOff>111760</xdr:rowOff>
    </xdr:to>
    <xdr:sp macro="" textlink="">
      <xdr:nvSpPr>
        <xdr:cNvPr id="356" name="楕円 355"/>
        <xdr:cNvSpPr/>
      </xdr:nvSpPr>
      <xdr:spPr>
        <a:xfrm>
          <a:off x="154305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128287</xdr:rowOff>
    </xdr:from>
    <xdr:ext cx="405111" cy="259045"/>
    <xdr:sp macro="" textlink="">
      <xdr:nvSpPr>
        <xdr:cNvPr id="357" name="n_1mainValue【一般廃棄物処理施設】&#10;有形固定資産減価償却率"/>
        <xdr:cNvSpPr txBox="1"/>
      </xdr:nvSpPr>
      <xdr:spPr>
        <a:xfrm>
          <a:off x="152660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8" name="正方形/長方形 3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9" name="正方形/長方形 3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0" name="正方形/長方形 3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1" name="正方形/長方形 3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2" name="正方形/長方形 3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3" name="正方形/長方形 3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4" name="正方形/長方形 3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5" name="正方形/長方形 36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6" name="テキスト ボックス 36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7" name="直線コネクタ 36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8" name="直線コネクタ 36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69" name="テキスト ボックス 368"/>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70" name="直線コネクタ 36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39</xdr:row>
      <xdr:rowOff>138084</xdr:rowOff>
    </xdr:from>
    <xdr:ext cx="749692" cy="259045"/>
    <xdr:sp macro="" textlink="">
      <xdr:nvSpPr>
        <xdr:cNvPr id="371" name="テキスト ボックス 370"/>
        <xdr:cNvSpPr txBox="1"/>
      </xdr:nvSpPr>
      <xdr:spPr>
        <a:xfrm>
          <a:off x="17538308" y="6824634"/>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2" name="直線コネクタ 37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37</xdr:row>
      <xdr:rowOff>154412</xdr:rowOff>
    </xdr:from>
    <xdr:ext cx="749692" cy="259045"/>
    <xdr:sp macro="" textlink="">
      <xdr:nvSpPr>
        <xdr:cNvPr id="373" name="テキスト ボックス 372"/>
        <xdr:cNvSpPr txBox="1"/>
      </xdr:nvSpPr>
      <xdr:spPr>
        <a:xfrm>
          <a:off x="17538308" y="6498062"/>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4" name="直線コネクタ 37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35</xdr:row>
      <xdr:rowOff>170741</xdr:rowOff>
    </xdr:from>
    <xdr:ext cx="749692" cy="259045"/>
    <xdr:sp macro="" textlink="">
      <xdr:nvSpPr>
        <xdr:cNvPr id="375" name="テキスト ボックス 374"/>
        <xdr:cNvSpPr txBox="1"/>
      </xdr:nvSpPr>
      <xdr:spPr>
        <a:xfrm>
          <a:off x="17538308" y="6171491"/>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6" name="直線コネクタ 37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34</xdr:row>
      <xdr:rowOff>15620</xdr:rowOff>
    </xdr:from>
    <xdr:ext cx="749692" cy="259045"/>
    <xdr:sp macro="" textlink="">
      <xdr:nvSpPr>
        <xdr:cNvPr id="377" name="テキスト ボックス 376"/>
        <xdr:cNvSpPr txBox="1"/>
      </xdr:nvSpPr>
      <xdr:spPr>
        <a:xfrm>
          <a:off x="17538308" y="5844920"/>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8" name="直線コネクタ 37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91</xdr:col>
      <xdr:colOff>138687</xdr:colOff>
      <xdr:row>32</xdr:row>
      <xdr:rowOff>31949</xdr:rowOff>
    </xdr:from>
    <xdr:ext cx="813813" cy="259045"/>
    <xdr:sp macro="" textlink="">
      <xdr:nvSpPr>
        <xdr:cNvPr id="379" name="テキスト ボックス 378"/>
        <xdr:cNvSpPr txBox="1"/>
      </xdr:nvSpPr>
      <xdr:spPr>
        <a:xfrm>
          <a:off x="17474187" y="5518349"/>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0" name="直線コネクタ 37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91</xdr:col>
      <xdr:colOff>138687</xdr:colOff>
      <xdr:row>30</xdr:row>
      <xdr:rowOff>48277</xdr:rowOff>
    </xdr:from>
    <xdr:ext cx="813813" cy="259045"/>
    <xdr:sp macro="" textlink="">
      <xdr:nvSpPr>
        <xdr:cNvPr id="381" name="テキスト ボックス 380"/>
        <xdr:cNvSpPr txBox="1"/>
      </xdr:nvSpPr>
      <xdr:spPr>
        <a:xfrm>
          <a:off x="17474187" y="519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118068</xdr:rowOff>
    </xdr:from>
    <xdr:to>
      <xdr:col>116</xdr:col>
      <xdr:colOff>62864</xdr:colOff>
      <xdr:row>42</xdr:row>
      <xdr:rowOff>92517</xdr:rowOff>
    </xdr:to>
    <xdr:cxnSp macro="">
      <xdr:nvCxnSpPr>
        <xdr:cNvPr id="383" name="直線コネクタ 382"/>
        <xdr:cNvCxnSpPr/>
      </xdr:nvCxnSpPr>
      <xdr:spPr>
        <a:xfrm flipV="1">
          <a:off x="22160864" y="5775918"/>
          <a:ext cx="0" cy="1517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96344</xdr:rowOff>
    </xdr:from>
    <xdr:ext cx="378565" cy="259045"/>
    <xdr:sp macro="" textlink="">
      <xdr:nvSpPr>
        <xdr:cNvPr id="384" name="【一般廃棄物処理施設】&#10;一人当たり有形固定資産（償却資産）額最小値テキスト"/>
        <xdr:cNvSpPr txBox="1"/>
      </xdr:nvSpPr>
      <xdr:spPr>
        <a:xfrm>
          <a:off x="22199600" y="7297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385" name="直線コネクタ 384"/>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64745</xdr:rowOff>
    </xdr:from>
    <xdr:ext cx="754822" cy="259045"/>
    <xdr:sp macro="" textlink="">
      <xdr:nvSpPr>
        <xdr:cNvPr id="386" name="【一般廃棄物処理施設】&#10;一人当たり有形固定資産（償却資産）額最大値テキスト"/>
        <xdr:cNvSpPr txBox="1"/>
      </xdr:nvSpPr>
      <xdr:spPr>
        <a:xfrm>
          <a:off x="22199600" y="5551145"/>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92,935,931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118068</xdr:rowOff>
    </xdr:from>
    <xdr:to>
      <xdr:col>116</xdr:col>
      <xdr:colOff>152400</xdr:colOff>
      <xdr:row>33</xdr:row>
      <xdr:rowOff>118068</xdr:rowOff>
    </xdr:to>
    <xdr:cxnSp macro="">
      <xdr:nvCxnSpPr>
        <xdr:cNvPr id="387" name="直線コネクタ 386"/>
        <xdr:cNvCxnSpPr/>
      </xdr:nvCxnSpPr>
      <xdr:spPr>
        <a:xfrm>
          <a:off x="22072600" y="5775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132911</xdr:rowOff>
    </xdr:from>
    <xdr:ext cx="690189" cy="259045"/>
    <xdr:sp macro="" textlink="">
      <xdr:nvSpPr>
        <xdr:cNvPr id="388" name="【一般廃棄物処理施設】&#10;一人当たり有形固定資産（償却資産）額平均値テキスト"/>
        <xdr:cNvSpPr txBox="1"/>
      </xdr:nvSpPr>
      <xdr:spPr>
        <a:xfrm>
          <a:off x="22199600" y="716236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154484</xdr:rowOff>
    </xdr:from>
    <xdr:to>
      <xdr:col>116</xdr:col>
      <xdr:colOff>114300</xdr:colOff>
      <xdr:row>42</xdr:row>
      <xdr:rowOff>84634</xdr:rowOff>
    </xdr:to>
    <xdr:sp macro="" textlink="">
      <xdr:nvSpPr>
        <xdr:cNvPr id="389" name="フローチャート: 判断 388"/>
        <xdr:cNvSpPr/>
      </xdr:nvSpPr>
      <xdr:spPr>
        <a:xfrm>
          <a:off x="22110700" y="718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42</xdr:row>
      <xdr:rowOff>23252</xdr:rowOff>
    </xdr:from>
    <xdr:to>
      <xdr:col>112</xdr:col>
      <xdr:colOff>38100</xdr:colOff>
      <xdr:row>42</xdr:row>
      <xdr:rowOff>124852</xdr:rowOff>
    </xdr:to>
    <xdr:sp macro="" textlink="">
      <xdr:nvSpPr>
        <xdr:cNvPr id="390" name="フローチャート: 判断 389"/>
        <xdr:cNvSpPr/>
      </xdr:nvSpPr>
      <xdr:spPr>
        <a:xfrm>
          <a:off x="21272500" y="72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10505</xdr:colOff>
      <xdr:row>40</xdr:row>
      <xdr:rowOff>141379</xdr:rowOff>
    </xdr:from>
    <xdr:ext cx="690189" cy="259045"/>
    <xdr:sp macro="" textlink="">
      <xdr:nvSpPr>
        <xdr:cNvPr id="391" name="n_1aveValue【一般廃棄物処理施設】&#10;一人当たり有形固定資産（償却資産）額"/>
        <xdr:cNvSpPr txBox="1"/>
      </xdr:nvSpPr>
      <xdr:spPr>
        <a:xfrm>
          <a:off x="20965505" y="69993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42</xdr:row>
      <xdr:rowOff>40143</xdr:rowOff>
    </xdr:from>
    <xdr:to>
      <xdr:col>107</xdr:col>
      <xdr:colOff>101600</xdr:colOff>
      <xdr:row>42</xdr:row>
      <xdr:rowOff>141743</xdr:rowOff>
    </xdr:to>
    <xdr:sp macro="" textlink="">
      <xdr:nvSpPr>
        <xdr:cNvPr id="392" name="フローチャート: 判断 391"/>
        <xdr:cNvSpPr/>
      </xdr:nvSpPr>
      <xdr:spPr>
        <a:xfrm>
          <a:off x="20383500" y="724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40</xdr:row>
      <xdr:rowOff>158270</xdr:rowOff>
    </xdr:from>
    <xdr:ext cx="534377" cy="259045"/>
    <xdr:sp macro="" textlink="">
      <xdr:nvSpPr>
        <xdr:cNvPr id="393" name="n_2aveValue【一般廃棄物処理施設】&#10;一人当たり有形固定資産（償却資産）額"/>
        <xdr:cNvSpPr txBox="1"/>
      </xdr:nvSpPr>
      <xdr:spPr>
        <a:xfrm>
          <a:off x="20167111" y="701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94" name="テキスト ボックス 39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5" name="テキスト ボックス 39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6" name="テキスト ボックス 39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7" name="テキスト ボックス 39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8" name="テキスト ボックス 39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39781</xdr:rowOff>
    </xdr:from>
    <xdr:to>
      <xdr:col>112</xdr:col>
      <xdr:colOff>38100</xdr:colOff>
      <xdr:row>42</xdr:row>
      <xdr:rowOff>141381</xdr:rowOff>
    </xdr:to>
    <xdr:sp macro="" textlink="">
      <xdr:nvSpPr>
        <xdr:cNvPr id="399" name="楕円 398"/>
        <xdr:cNvSpPr/>
      </xdr:nvSpPr>
      <xdr:spPr>
        <a:xfrm>
          <a:off x="21272500" y="724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42</xdr:row>
      <xdr:rowOff>132508</xdr:rowOff>
    </xdr:from>
    <xdr:ext cx="599010" cy="259045"/>
    <xdr:sp macro="" textlink="">
      <xdr:nvSpPr>
        <xdr:cNvPr id="400" name="n_1mainValue【一般廃棄物処理施設】&#10;一人当たり有形固定資産（償却資産）額"/>
        <xdr:cNvSpPr txBox="1"/>
      </xdr:nvSpPr>
      <xdr:spPr>
        <a:xfrm>
          <a:off x="21011095" y="7333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1" name="正方形/長方形 4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2" name="正方形/長方形 4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3" name="正方形/長方形 4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4" name="正方形/長方形 4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5" name="正方形/長方形 4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6" name="正方形/長方形 4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7" name="正方形/長方形 4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8" name="正方形/長方形 40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9" name="テキスト ボックス 40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0" name="直線コネクタ 40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1" name="テキスト ボックス 41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2" name="直線コネクタ 41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3" name="テキスト ボックス 41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4" name="直線コネクタ 41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5" name="テキスト ボックス 41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6" name="直線コネクタ 41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7" name="テキスト ボックス 41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8" name="直線コネクタ 41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19" name="テキスト ボックス 41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0" name="直線コネクタ 41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1" name="テキスト ボックス 42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2" name="直線コネクタ 4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3" name="テキスト ボックス 42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72390</xdr:rowOff>
    </xdr:from>
    <xdr:to>
      <xdr:col>85</xdr:col>
      <xdr:colOff>126364</xdr:colOff>
      <xdr:row>63</xdr:row>
      <xdr:rowOff>95250</xdr:rowOff>
    </xdr:to>
    <xdr:cxnSp macro="">
      <xdr:nvCxnSpPr>
        <xdr:cNvPr id="425" name="直線コネクタ 424"/>
        <xdr:cNvCxnSpPr/>
      </xdr:nvCxnSpPr>
      <xdr:spPr>
        <a:xfrm flipV="1">
          <a:off x="16318864" y="967359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426" name="【保健センター・保健所】&#10;有形固定資産減価償却率最小値テキスト"/>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427" name="直線コネクタ 426"/>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19067</xdr:rowOff>
    </xdr:from>
    <xdr:ext cx="405111" cy="259045"/>
    <xdr:sp macro="" textlink="">
      <xdr:nvSpPr>
        <xdr:cNvPr id="428" name="【保健センター・保健所】&#10;有形固定資産減価償却率最大値テキスト"/>
        <xdr:cNvSpPr txBox="1"/>
      </xdr:nvSpPr>
      <xdr:spPr>
        <a:xfrm>
          <a:off x="16357600" y="944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72390</xdr:rowOff>
    </xdr:from>
    <xdr:to>
      <xdr:col>86</xdr:col>
      <xdr:colOff>25400</xdr:colOff>
      <xdr:row>56</xdr:row>
      <xdr:rowOff>72390</xdr:rowOff>
    </xdr:to>
    <xdr:cxnSp macro="">
      <xdr:nvCxnSpPr>
        <xdr:cNvPr id="429" name="直線コネクタ 428"/>
        <xdr:cNvCxnSpPr/>
      </xdr:nvCxnSpPr>
      <xdr:spPr>
        <a:xfrm>
          <a:off x="16230600" y="967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34307</xdr:rowOff>
    </xdr:from>
    <xdr:ext cx="405111" cy="259045"/>
    <xdr:sp macro="" textlink="">
      <xdr:nvSpPr>
        <xdr:cNvPr id="430" name="【保健センター・保健所】&#10;有形固定資産減価償却率平均値テキスト"/>
        <xdr:cNvSpPr txBox="1"/>
      </xdr:nvSpPr>
      <xdr:spPr>
        <a:xfrm>
          <a:off x="16357600" y="10492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55880</xdr:rowOff>
    </xdr:from>
    <xdr:to>
      <xdr:col>85</xdr:col>
      <xdr:colOff>177800</xdr:colOff>
      <xdr:row>61</xdr:row>
      <xdr:rowOff>157480</xdr:rowOff>
    </xdr:to>
    <xdr:sp macro="" textlink="">
      <xdr:nvSpPr>
        <xdr:cNvPr id="431" name="フローチャート: 判断 430"/>
        <xdr:cNvSpPr/>
      </xdr:nvSpPr>
      <xdr:spPr>
        <a:xfrm>
          <a:off x="162687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31115</xdr:rowOff>
    </xdr:from>
    <xdr:to>
      <xdr:col>81</xdr:col>
      <xdr:colOff>101600</xdr:colOff>
      <xdr:row>61</xdr:row>
      <xdr:rowOff>132715</xdr:rowOff>
    </xdr:to>
    <xdr:sp macro="" textlink="">
      <xdr:nvSpPr>
        <xdr:cNvPr id="432" name="フローチャート: 判断 431"/>
        <xdr:cNvSpPr/>
      </xdr:nvSpPr>
      <xdr:spPr>
        <a:xfrm>
          <a:off x="15430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149242</xdr:rowOff>
    </xdr:from>
    <xdr:ext cx="405111" cy="259045"/>
    <xdr:sp macro="" textlink="">
      <xdr:nvSpPr>
        <xdr:cNvPr id="433" name="n_1aveValue【保健センター・保健所】&#10;有形固定資産減価償却率"/>
        <xdr:cNvSpPr txBox="1"/>
      </xdr:nvSpPr>
      <xdr:spPr>
        <a:xfrm>
          <a:off x="15266044" y="1026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57785</xdr:rowOff>
    </xdr:from>
    <xdr:to>
      <xdr:col>76</xdr:col>
      <xdr:colOff>165100</xdr:colOff>
      <xdr:row>61</xdr:row>
      <xdr:rowOff>159385</xdr:rowOff>
    </xdr:to>
    <xdr:sp macro="" textlink="">
      <xdr:nvSpPr>
        <xdr:cNvPr id="434" name="フローチャート: 判断 433"/>
        <xdr:cNvSpPr/>
      </xdr:nvSpPr>
      <xdr:spPr>
        <a:xfrm>
          <a:off x="14541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4462</xdr:rowOff>
    </xdr:from>
    <xdr:ext cx="405111" cy="259045"/>
    <xdr:sp macro="" textlink="">
      <xdr:nvSpPr>
        <xdr:cNvPr id="435" name="n_2aveValue【保健センター・保健所】&#10;有形固定資産減価償却率"/>
        <xdr:cNvSpPr txBox="1"/>
      </xdr:nvSpPr>
      <xdr:spPr>
        <a:xfrm>
          <a:off x="14389744" y="1029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36" name="テキスト ボックス 4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7" name="テキスト ボックス 4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8" name="テキスト ボックス 4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9" name="テキスト ボックス 4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0" name="テキスト ボックス 4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78740</xdr:rowOff>
    </xdr:from>
    <xdr:to>
      <xdr:col>81</xdr:col>
      <xdr:colOff>101600</xdr:colOff>
      <xdr:row>62</xdr:row>
      <xdr:rowOff>8890</xdr:rowOff>
    </xdr:to>
    <xdr:sp macro="" textlink="">
      <xdr:nvSpPr>
        <xdr:cNvPr id="441" name="楕円 440"/>
        <xdr:cNvSpPr/>
      </xdr:nvSpPr>
      <xdr:spPr>
        <a:xfrm>
          <a:off x="15430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78740</xdr:rowOff>
    </xdr:from>
    <xdr:to>
      <xdr:col>76</xdr:col>
      <xdr:colOff>165100</xdr:colOff>
      <xdr:row>62</xdr:row>
      <xdr:rowOff>8890</xdr:rowOff>
    </xdr:to>
    <xdr:sp macro="" textlink="">
      <xdr:nvSpPr>
        <xdr:cNvPr id="442" name="楕円 441"/>
        <xdr:cNvSpPr/>
      </xdr:nvSpPr>
      <xdr:spPr>
        <a:xfrm>
          <a:off x="14541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129540</xdr:rowOff>
    </xdr:from>
    <xdr:to>
      <xdr:col>81</xdr:col>
      <xdr:colOff>50800</xdr:colOff>
      <xdr:row>61</xdr:row>
      <xdr:rowOff>129540</xdr:rowOff>
    </xdr:to>
    <xdr:cxnSp macro="">
      <xdr:nvCxnSpPr>
        <xdr:cNvPr id="443" name="直線コネクタ 442"/>
        <xdr:cNvCxnSpPr/>
      </xdr:nvCxnSpPr>
      <xdr:spPr>
        <a:xfrm>
          <a:off x="14592300" y="10587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17</xdr:rowOff>
    </xdr:from>
    <xdr:ext cx="405111" cy="259045"/>
    <xdr:sp macro="" textlink="">
      <xdr:nvSpPr>
        <xdr:cNvPr id="444" name="n_1mainValue【保健センター・保健所】&#10;有形固定資産減価償却率"/>
        <xdr:cNvSpPr txBox="1"/>
      </xdr:nvSpPr>
      <xdr:spPr>
        <a:xfrm>
          <a:off x="15266044" y="1062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17</xdr:rowOff>
    </xdr:from>
    <xdr:ext cx="405111" cy="259045"/>
    <xdr:sp macro="" textlink="">
      <xdr:nvSpPr>
        <xdr:cNvPr id="445" name="n_2mainValue【保健センター・保健所】&#10;有形固定資産減価償却率"/>
        <xdr:cNvSpPr txBox="1"/>
      </xdr:nvSpPr>
      <xdr:spPr>
        <a:xfrm>
          <a:off x="14389744" y="1062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6" name="正方形/長方形 44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7" name="正方形/長方形 44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8" name="正方形/長方形 44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9" name="正方形/長方形 44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0" name="正方形/長方形 44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1" name="正方形/長方形 45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2" name="正方形/長方形 45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3" name="正方形/長方形 45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4" name="テキスト ボックス 45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5" name="直線コネクタ 45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56" name="直線コネクタ 45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7" name="テキスト ボックス 45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58" name="直線コネクタ 45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59" name="テキスト ボックス 45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0" name="直線コネクタ 45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1" name="テキスト ボックス 46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2" name="直線コネクタ 46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3" name="テキスト ボックス 46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4" name="直線コネクタ 46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5" name="テキスト ボックス 46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6" name="直線コネクタ 46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7" name="テキスト ボックス 46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74295</xdr:rowOff>
    </xdr:from>
    <xdr:to>
      <xdr:col>116</xdr:col>
      <xdr:colOff>62864</xdr:colOff>
      <xdr:row>63</xdr:row>
      <xdr:rowOff>161925</xdr:rowOff>
    </xdr:to>
    <xdr:cxnSp macro="">
      <xdr:nvCxnSpPr>
        <xdr:cNvPr id="469" name="直線コネクタ 468"/>
        <xdr:cNvCxnSpPr/>
      </xdr:nvCxnSpPr>
      <xdr:spPr>
        <a:xfrm flipV="1">
          <a:off x="22160864" y="950404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165752</xdr:rowOff>
    </xdr:from>
    <xdr:ext cx="469744" cy="259045"/>
    <xdr:sp macro="" textlink="">
      <xdr:nvSpPr>
        <xdr:cNvPr id="470" name="【保健センター・保健所】&#10;一人当たり面積最小値テキスト"/>
        <xdr:cNvSpPr txBox="1"/>
      </xdr:nvSpPr>
      <xdr:spPr>
        <a:xfrm>
          <a:off x="22199600"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161925</xdr:rowOff>
    </xdr:from>
    <xdr:to>
      <xdr:col>116</xdr:col>
      <xdr:colOff>152400</xdr:colOff>
      <xdr:row>63</xdr:row>
      <xdr:rowOff>161925</xdr:rowOff>
    </xdr:to>
    <xdr:cxnSp macro="">
      <xdr:nvCxnSpPr>
        <xdr:cNvPr id="471" name="直線コネクタ 470"/>
        <xdr:cNvCxnSpPr/>
      </xdr:nvCxnSpPr>
      <xdr:spPr>
        <a:xfrm>
          <a:off x="22072600" y="1096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20972</xdr:rowOff>
    </xdr:from>
    <xdr:ext cx="469744" cy="259045"/>
    <xdr:sp macro="" textlink="">
      <xdr:nvSpPr>
        <xdr:cNvPr id="472" name="【保健センター・保健所】&#10;一人当たり面積最大値テキスト"/>
        <xdr:cNvSpPr txBox="1"/>
      </xdr:nvSpPr>
      <xdr:spPr>
        <a:xfrm>
          <a:off x="22199600" y="927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74295</xdr:rowOff>
    </xdr:from>
    <xdr:to>
      <xdr:col>116</xdr:col>
      <xdr:colOff>152400</xdr:colOff>
      <xdr:row>55</xdr:row>
      <xdr:rowOff>74295</xdr:rowOff>
    </xdr:to>
    <xdr:cxnSp macro="">
      <xdr:nvCxnSpPr>
        <xdr:cNvPr id="473" name="直線コネクタ 472"/>
        <xdr:cNvCxnSpPr/>
      </xdr:nvCxnSpPr>
      <xdr:spPr>
        <a:xfrm>
          <a:off x="22072600" y="950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57167</xdr:rowOff>
    </xdr:from>
    <xdr:ext cx="469744" cy="259045"/>
    <xdr:sp macro="" textlink="">
      <xdr:nvSpPr>
        <xdr:cNvPr id="474" name="【保健センター・保健所】&#10;一人当たり面積平均値テキスト"/>
        <xdr:cNvSpPr txBox="1"/>
      </xdr:nvSpPr>
      <xdr:spPr>
        <a:xfrm>
          <a:off x="22199600" y="10687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78740</xdr:rowOff>
    </xdr:from>
    <xdr:to>
      <xdr:col>116</xdr:col>
      <xdr:colOff>114300</xdr:colOff>
      <xdr:row>63</xdr:row>
      <xdr:rowOff>8890</xdr:rowOff>
    </xdr:to>
    <xdr:sp macro="" textlink="">
      <xdr:nvSpPr>
        <xdr:cNvPr id="475" name="フローチャート: 判断 474"/>
        <xdr:cNvSpPr/>
      </xdr:nvSpPr>
      <xdr:spPr>
        <a:xfrm>
          <a:off x="22110700" y="1070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80645</xdr:rowOff>
    </xdr:from>
    <xdr:to>
      <xdr:col>112</xdr:col>
      <xdr:colOff>38100</xdr:colOff>
      <xdr:row>63</xdr:row>
      <xdr:rowOff>10795</xdr:rowOff>
    </xdr:to>
    <xdr:sp macro="" textlink="">
      <xdr:nvSpPr>
        <xdr:cNvPr id="476" name="フローチャート: 判断 475"/>
        <xdr:cNvSpPr/>
      </xdr:nvSpPr>
      <xdr:spPr>
        <a:xfrm>
          <a:off x="21272500" y="1071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27322</xdr:rowOff>
    </xdr:from>
    <xdr:ext cx="469744" cy="259045"/>
    <xdr:sp macro="" textlink="">
      <xdr:nvSpPr>
        <xdr:cNvPr id="477" name="n_1aveValue【保健センター・保健所】&#10;一人当たり面積"/>
        <xdr:cNvSpPr txBox="1"/>
      </xdr:nvSpPr>
      <xdr:spPr>
        <a:xfrm>
          <a:off x="21075727" y="1048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52070</xdr:rowOff>
    </xdr:from>
    <xdr:to>
      <xdr:col>107</xdr:col>
      <xdr:colOff>101600</xdr:colOff>
      <xdr:row>62</xdr:row>
      <xdr:rowOff>153670</xdr:rowOff>
    </xdr:to>
    <xdr:sp macro="" textlink="">
      <xdr:nvSpPr>
        <xdr:cNvPr id="478" name="フローチャート: 判断 477"/>
        <xdr:cNvSpPr/>
      </xdr:nvSpPr>
      <xdr:spPr>
        <a:xfrm>
          <a:off x="20383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170197</xdr:rowOff>
    </xdr:from>
    <xdr:ext cx="469744" cy="259045"/>
    <xdr:sp macro="" textlink="">
      <xdr:nvSpPr>
        <xdr:cNvPr id="479" name="n_2aveValue【保健センター・保健所】&#10;一人当たり面積"/>
        <xdr:cNvSpPr txBox="1"/>
      </xdr:nvSpPr>
      <xdr:spPr>
        <a:xfrm>
          <a:off x="20199427"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80" name="テキスト ボックス 47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1" name="テキスト ボックス 48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2" name="テキスト ボックス 48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3" name="テキスト ボックス 48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4" name="テキスト ボックス 48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31115</xdr:rowOff>
    </xdr:from>
    <xdr:to>
      <xdr:col>112</xdr:col>
      <xdr:colOff>38100</xdr:colOff>
      <xdr:row>63</xdr:row>
      <xdr:rowOff>132715</xdr:rowOff>
    </xdr:to>
    <xdr:sp macro="" textlink="">
      <xdr:nvSpPr>
        <xdr:cNvPr id="485" name="楕円 484"/>
        <xdr:cNvSpPr/>
      </xdr:nvSpPr>
      <xdr:spPr>
        <a:xfrm>
          <a:off x="21272500" y="1083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31115</xdr:rowOff>
    </xdr:from>
    <xdr:to>
      <xdr:col>107</xdr:col>
      <xdr:colOff>101600</xdr:colOff>
      <xdr:row>63</xdr:row>
      <xdr:rowOff>132715</xdr:rowOff>
    </xdr:to>
    <xdr:sp macro="" textlink="">
      <xdr:nvSpPr>
        <xdr:cNvPr id="486" name="楕円 485"/>
        <xdr:cNvSpPr/>
      </xdr:nvSpPr>
      <xdr:spPr>
        <a:xfrm>
          <a:off x="20383500" y="1083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81915</xdr:rowOff>
    </xdr:from>
    <xdr:to>
      <xdr:col>111</xdr:col>
      <xdr:colOff>177800</xdr:colOff>
      <xdr:row>63</xdr:row>
      <xdr:rowOff>81915</xdr:rowOff>
    </xdr:to>
    <xdr:cxnSp macro="">
      <xdr:nvCxnSpPr>
        <xdr:cNvPr id="487" name="直線コネクタ 486"/>
        <xdr:cNvCxnSpPr/>
      </xdr:nvCxnSpPr>
      <xdr:spPr>
        <a:xfrm>
          <a:off x="20434300" y="108832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123842</xdr:rowOff>
    </xdr:from>
    <xdr:ext cx="469744" cy="259045"/>
    <xdr:sp macro="" textlink="">
      <xdr:nvSpPr>
        <xdr:cNvPr id="488" name="n_1mainValue【保健センター・保健所】&#10;一人当たり面積"/>
        <xdr:cNvSpPr txBox="1"/>
      </xdr:nvSpPr>
      <xdr:spPr>
        <a:xfrm>
          <a:off x="21075727" y="1092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123842</xdr:rowOff>
    </xdr:from>
    <xdr:ext cx="469744" cy="259045"/>
    <xdr:sp macro="" textlink="">
      <xdr:nvSpPr>
        <xdr:cNvPr id="489" name="n_2mainValue【保健センター・保健所】&#10;一人当たり面積"/>
        <xdr:cNvSpPr txBox="1"/>
      </xdr:nvSpPr>
      <xdr:spPr>
        <a:xfrm>
          <a:off x="20199427" y="1092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0" name="正方形/長方形 48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1" name="正方形/長方形 49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2" name="正方形/長方形 49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3" name="正方形/長方形 49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4" name="正方形/長方形 49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5" name="正方形/長方形 49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6" name="正方形/長方形 49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7" name="正方形/長方形 49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8" name="テキスト ボックス 49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9" name="直線コネクタ 49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00" name="直線コネクタ 49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01" name="テキスト ボックス 50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2" name="直線コネクタ 50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3" name="テキスト ボックス 50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4" name="直線コネクタ 50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5" name="テキスト ボックス 50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6" name="直線コネクタ 50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7" name="テキスト ボックス 50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8" name="直線コネクタ 50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9" name="テキスト ボックス 50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0" name="直線コネクタ 50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11" name="テキスト ボックス 51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2" name="直線コネクタ 51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3" name="テキスト ボックス 51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85452</xdr:rowOff>
    </xdr:from>
    <xdr:to>
      <xdr:col>85</xdr:col>
      <xdr:colOff>126364</xdr:colOff>
      <xdr:row>85</xdr:row>
      <xdr:rowOff>111579</xdr:rowOff>
    </xdr:to>
    <xdr:cxnSp macro="">
      <xdr:nvCxnSpPr>
        <xdr:cNvPr id="515" name="直線コネクタ 514"/>
        <xdr:cNvCxnSpPr/>
      </xdr:nvCxnSpPr>
      <xdr:spPr>
        <a:xfrm flipV="1">
          <a:off x="16318864" y="13287102"/>
          <a:ext cx="0" cy="1397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115406</xdr:rowOff>
    </xdr:from>
    <xdr:ext cx="405111" cy="259045"/>
    <xdr:sp macro="" textlink="">
      <xdr:nvSpPr>
        <xdr:cNvPr id="516" name="【消防施設】&#10;有形固定資産減価償却率最小値テキスト"/>
        <xdr:cNvSpPr txBox="1"/>
      </xdr:nvSpPr>
      <xdr:spPr>
        <a:xfrm>
          <a:off x="16357600" y="1468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111579</xdr:rowOff>
    </xdr:from>
    <xdr:to>
      <xdr:col>86</xdr:col>
      <xdr:colOff>25400</xdr:colOff>
      <xdr:row>85</xdr:row>
      <xdr:rowOff>111579</xdr:rowOff>
    </xdr:to>
    <xdr:cxnSp macro="">
      <xdr:nvCxnSpPr>
        <xdr:cNvPr id="517" name="直線コネクタ 516"/>
        <xdr:cNvCxnSpPr/>
      </xdr:nvCxnSpPr>
      <xdr:spPr>
        <a:xfrm>
          <a:off x="16230600" y="1468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32129</xdr:rowOff>
    </xdr:from>
    <xdr:ext cx="405111" cy="259045"/>
    <xdr:sp macro="" textlink="">
      <xdr:nvSpPr>
        <xdr:cNvPr id="518" name="【消防施設】&#10;有形固定資産減価償却率最大値テキスト"/>
        <xdr:cNvSpPr txBox="1"/>
      </xdr:nvSpPr>
      <xdr:spPr>
        <a:xfrm>
          <a:off x="16357600" y="13062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85452</xdr:rowOff>
    </xdr:from>
    <xdr:to>
      <xdr:col>86</xdr:col>
      <xdr:colOff>25400</xdr:colOff>
      <xdr:row>77</xdr:row>
      <xdr:rowOff>85452</xdr:rowOff>
    </xdr:to>
    <xdr:cxnSp macro="">
      <xdr:nvCxnSpPr>
        <xdr:cNvPr id="519" name="直線コネクタ 518"/>
        <xdr:cNvCxnSpPr/>
      </xdr:nvCxnSpPr>
      <xdr:spPr>
        <a:xfrm>
          <a:off x="16230600" y="1328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102888</xdr:rowOff>
    </xdr:from>
    <xdr:ext cx="405111" cy="259045"/>
    <xdr:sp macro="" textlink="">
      <xdr:nvSpPr>
        <xdr:cNvPr id="520" name="【消防施設】&#10;有形固定資産減価償却率平均値テキスト"/>
        <xdr:cNvSpPr txBox="1"/>
      </xdr:nvSpPr>
      <xdr:spPr>
        <a:xfrm>
          <a:off x="16357600" y="1399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124461</xdr:rowOff>
    </xdr:from>
    <xdr:to>
      <xdr:col>85</xdr:col>
      <xdr:colOff>177800</xdr:colOff>
      <xdr:row>82</xdr:row>
      <xdr:rowOff>54611</xdr:rowOff>
    </xdr:to>
    <xdr:sp macro="" textlink="">
      <xdr:nvSpPr>
        <xdr:cNvPr id="521" name="フローチャート: 判断 520"/>
        <xdr:cNvSpPr/>
      </xdr:nvSpPr>
      <xdr:spPr>
        <a:xfrm>
          <a:off x="16268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98334</xdr:rowOff>
    </xdr:from>
    <xdr:to>
      <xdr:col>81</xdr:col>
      <xdr:colOff>101600</xdr:colOff>
      <xdr:row>82</xdr:row>
      <xdr:rowOff>28484</xdr:rowOff>
    </xdr:to>
    <xdr:sp macro="" textlink="">
      <xdr:nvSpPr>
        <xdr:cNvPr id="522" name="フローチャート: 判断 521"/>
        <xdr:cNvSpPr/>
      </xdr:nvSpPr>
      <xdr:spPr>
        <a:xfrm>
          <a:off x="15430500" y="139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45011</xdr:rowOff>
    </xdr:from>
    <xdr:ext cx="405111" cy="259045"/>
    <xdr:sp macro="" textlink="">
      <xdr:nvSpPr>
        <xdr:cNvPr id="523" name="n_1aveValue【消防施設】&#10;有形固定資産減価償却率"/>
        <xdr:cNvSpPr txBox="1"/>
      </xdr:nvSpPr>
      <xdr:spPr>
        <a:xfrm>
          <a:off x="15266044" y="1376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168548</xdr:rowOff>
    </xdr:from>
    <xdr:to>
      <xdr:col>76</xdr:col>
      <xdr:colOff>165100</xdr:colOff>
      <xdr:row>81</xdr:row>
      <xdr:rowOff>98698</xdr:rowOff>
    </xdr:to>
    <xdr:sp macro="" textlink="">
      <xdr:nvSpPr>
        <xdr:cNvPr id="524" name="フローチャート: 判断 523"/>
        <xdr:cNvSpPr/>
      </xdr:nvSpPr>
      <xdr:spPr>
        <a:xfrm>
          <a:off x="14541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115225</xdr:rowOff>
    </xdr:from>
    <xdr:ext cx="405111" cy="259045"/>
    <xdr:sp macro="" textlink="">
      <xdr:nvSpPr>
        <xdr:cNvPr id="525" name="n_2aveValue【消防施設】&#10;有形固定資産減価償却率"/>
        <xdr:cNvSpPr txBox="1"/>
      </xdr:nvSpPr>
      <xdr:spPr>
        <a:xfrm>
          <a:off x="14389744" y="1365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26" name="テキスト ボックス 52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7" name="テキスト ボックス 52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8" name="テキスト ボックス 52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9" name="テキスト ボックス 52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0" name="テキスト ボックス 52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59145</xdr:rowOff>
    </xdr:from>
    <xdr:to>
      <xdr:col>81</xdr:col>
      <xdr:colOff>101600</xdr:colOff>
      <xdr:row>82</xdr:row>
      <xdr:rowOff>160745</xdr:rowOff>
    </xdr:to>
    <xdr:sp macro="" textlink="">
      <xdr:nvSpPr>
        <xdr:cNvPr id="531" name="楕円 530"/>
        <xdr:cNvSpPr/>
      </xdr:nvSpPr>
      <xdr:spPr>
        <a:xfrm>
          <a:off x="15430500" y="1411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134257</xdr:rowOff>
    </xdr:from>
    <xdr:to>
      <xdr:col>76</xdr:col>
      <xdr:colOff>165100</xdr:colOff>
      <xdr:row>83</xdr:row>
      <xdr:rowOff>64407</xdr:rowOff>
    </xdr:to>
    <xdr:sp macro="" textlink="">
      <xdr:nvSpPr>
        <xdr:cNvPr id="532" name="楕円 531"/>
        <xdr:cNvSpPr/>
      </xdr:nvSpPr>
      <xdr:spPr>
        <a:xfrm>
          <a:off x="14541500" y="141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109945</xdr:rowOff>
    </xdr:from>
    <xdr:to>
      <xdr:col>81</xdr:col>
      <xdr:colOff>50800</xdr:colOff>
      <xdr:row>83</xdr:row>
      <xdr:rowOff>13607</xdr:rowOff>
    </xdr:to>
    <xdr:cxnSp macro="">
      <xdr:nvCxnSpPr>
        <xdr:cNvPr id="533" name="直線コネクタ 532"/>
        <xdr:cNvCxnSpPr/>
      </xdr:nvCxnSpPr>
      <xdr:spPr>
        <a:xfrm flipV="1">
          <a:off x="14592300" y="14168845"/>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151872</xdr:rowOff>
    </xdr:from>
    <xdr:ext cx="405111" cy="259045"/>
    <xdr:sp macro="" textlink="">
      <xdr:nvSpPr>
        <xdr:cNvPr id="534" name="n_1mainValue【消防施設】&#10;有形固定資産減価償却率"/>
        <xdr:cNvSpPr txBox="1"/>
      </xdr:nvSpPr>
      <xdr:spPr>
        <a:xfrm>
          <a:off x="15266044" y="1421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55534</xdr:rowOff>
    </xdr:from>
    <xdr:ext cx="405111" cy="259045"/>
    <xdr:sp macro="" textlink="">
      <xdr:nvSpPr>
        <xdr:cNvPr id="535" name="n_2mainValue【消防施設】&#10;有形固定資産減価償却率"/>
        <xdr:cNvSpPr txBox="1"/>
      </xdr:nvSpPr>
      <xdr:spPr>
        <a:xfrm>
          <a:off x="14389744" y="1428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6" name="正方形/長方形 5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7" name="正方形/長方形 5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8" name="正方形/長方形 5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9" name="正方形/長方形 5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0" name="正方形/長方形 5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1" name="正方形/長方形 5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2" name="正方形/長方形 5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3" name="正方形/長方形 54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4" name="テキスト ボックス 54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5" name="直線コネクタ 54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46" name="直線コネクタ 54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47" name="テキスト ボックス 54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48" name="直線コネクタ 54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49" name="テキスト ボックス 54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50" name="直線コネクタ 54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51" name="テキスト ボックス 55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2" name="直線コネクタ 55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53" name="テキスト ボックス 55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4" name="直線コネクタ 55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5" name="テキスト ボックス 55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88849</xdr:rowOff>
    </xdr:from>
    <xdr:to>
      <xdr:col>116</xdr:col>
      <xdr:colOff>62864</xdr:colOff>
      <xdr:row>86</xdr:row>
      <xdr:rowOff>31242</xdr:rowOff>
    </xdr:to>
    <xdr:cxnSp macro="">
      <xdr:nvCxnSpPr>
        <xdr:cNvPr id="557" name="直線コネクタ 556"/>
        <xdr:cNvCxnSpPr/>
      </xdr:nvCxnSpPr>
      <xdr:spPr>
        <a:xfrm flipV="1">
          <a:off x="22160864" y="13461949"/>
          <a:ext cx="0" cy="1313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35069</xdr:rowOff>
    </xdr:from>
    <xdr:ext cx="469744" cy="259045"/>
    <xdr:sp macro="" textlink="">
      <xdr:nvSpPr>
        <xdr:cNvPr id="558" name="【消防施設】&#10;一人当たり面積最小値テキスト"/>
        <xdr:cNvSpPr txBox="1"/>
      </xdr:nvSpPr>
      <xdr:spPr>
        <a:xfrm>
          <a:off x="22199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31242</xdr:rowOff>
    </xdr:from>
    <xdr:to>
      <xdr:col>116</xdr:col>
      <xdr:colOff>152400</xdr:colOff>
      <xdr:row>86</xdr:row>
      <xdr:rowOff>31242</xdr:rowOff>
    </xdr:to>
    <xdr:cxnSp macro="">
      <xdr:nvCxnSpPr>
        <xdr:cNvPr id="559" name="直線コネクタ 558"/>
        <xdr:cNvCxnSpPr/>
      </xdr:nvCxnSpPr>
      <xdr:spPr>
        <a:xfrm>
          <a:off x="22072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35526</xdr:rowOff>
    </xdr:from>
    <xdr:ext cx="469744" cy="259045"/>
    <xdr:sp macro="" textlink="">
      <xdr:nvSpPr>
        <xdr:cNvPr id="560" name="【消防施設】&#10;一人当たり面積最大値テキスト"/>
        <xdr:cNvSpPr txBox="1"/>
      </xdr:nvSpPr>
      <xdr:spPr>
        <a:xfrm>
          <a:off x="22199600" y="132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88849</xdr:rowOff>
    </xdr:from>
    <xdr:to>
      <xdr:col>116</xdr:col>
      <xdr:colOff>152400</xdr:colOff>
      <xdr:row>78</xdr:row>
      <xdr:rowOff>88849</xdr:rowOff>
    </xdr:to>
    <xdr:cxnSp macro="">
      <xdr:nvCxnSpPr>
        <xdr:cNvPr id="561" name="直線コネクタ 560"/>
        <xdr:cNvCxnSpPr/>
      </xdr:nvCxnSpPr>
      <xdr:spPr>
        <a:xfrm>
          <a:off x="22072600" y="1346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32935</xdr:rowOff>
    </xdr:from>
    <xdr:ext cx="469744" cy="259045"/>
    <xdr:sp macro="" textlink="">
      <xdr:nvSpPr>
        <xdr:cNvPr id="562" name="【消防施設】&#10;一人当たり面積平均値テキスト"/>
        <xdr:cNvSpPr txBox="1"/>
      </xdr:nvSpPr>
      <xdr:spPr>
        <a:xfrm>
          <a:off x="22199600" y="14606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54508</xdr:rowOff>
    </xdr:from>
    <xdr:to>
      <xdr:col>116</xdr:col>
      <xdr:colOff>114300</xdr:colOff>
      <xdr:row>85</xdr:row>
      <xdr:rowOff>156108</xdr:rowOff>
    </xdr:to>
    <xdr:sp macro="" textlink="">
      <xdr:nvSpPr>
        <xdr:cNvPr id="563" name="フローチャート: 判断 562"/>
        <xdr:cNvSpPr/>
      </xdr:nvSpPr>
      <xdr:spPr>
        <a:xfrm>
          <a:off x="22110700" y="146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75997</xdr:rowOff>
    </xdr:from>
    <xdr:to>
      <xdr:col>112</xdr:col>
      <xdr:colOff>38100</xdr:colOff>
      <xdr:row>86</xdr:row>
      <xdr:rowOff>6147</xdr:rowOff>
    </xdr:to>
    <xdr:sp macro="" textlink="">
      <xdr:nvSpPr>
        <xdr:cNvPr id="564" name="フローチャート: 判断 563"/>
        <xdr:cNvSpPr/>
      </xdr:nvSpPr>
      <xdr:spPr>
        <a:xfrm>
          <a:off x="21272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22674</xdr:rowOff>
    </xdr:from>
    <xdr:ext cx="469744" cy="259045"/>
    <xdr:sp macro="" textlink="">
      <xdr:nvSpPr>
        <xdr:cNvPr id="565" name="n_1aveValue【消防施設】&#10;一人当たり面積"/>
        <xdr:cNvSpPr txBox="1"/>
      </xdr:nvSpPr>
      <xdr:spPr>
        <a:xfrm>
          <a:off x="210757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99313</xdr:rowOff>
    </xdr:from>
    <xdr:to>
      <xdr:col>107</xdr:col>
      <xdr:colOff>101600</xdr:colOff>
      <xdr:row>86</xdr:row>
      <xdr:rowOff>29463</xdr:rowOff>
    </xdr:to>
    <xdr:sp macro="" textlink="">
      <xdr:nvSpPr>
        <xdr:cNvPr id="566" name="フローチャート: 判断 565"/>
        <xdr:cNvSpPr/>
      </xdr:nvSpPr>
      <xdr:spPr>
        <a:xfrm>
          <a:off x="20383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45990</xdr:rowOff>
    </xdr:from>
    <xdr:ext cx="469744" cy="259045"/>
    <xdr:sp macro="" textlink="">
      <xdr:nvSpPr>
        <xdr:cNvPr id="567" name="n_2aveValue【消防施設】&#10;一人当たり面積"/>
        <xdr:cNvSpPr txBox="1"/>
      </xdr:nvSpPr>
      <xdr:spPr>
        <a:xfrm>
          <a:off x="20199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68" name="テキスト ボックス 56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9" name="テキスト ボックス 56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0" name="テキスト ボックス 56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1" name="テキスト ボックス 57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2" name="テキスト ボックス 57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110744</xdr:rowOff>
    </xdr:from>
    <xdr:to>
      <xdr:col>112</xdr:col>
      <xdr:colOff>38100</xdr:colOff>
      <xdr:row>86</xdr:row>
      <xdr:rowOff>40894</xdr:rowOff>
    </xdr:to>
    <xdr:sp macro="" textlink="">
      <xdr:nvSpPr>
        <xdr:cNvPr id="573" name="楕円 572"/>
        <xdr:cNvSpPr/>
      </xdr:nvSpPr>
      <xdr:spPr>
        <a:xfrm>
          <a:off x="21272500" y="1468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111201</xdr:rowOff>
    </xdr:from>
    <xdr:to>
      <xdr:col>107</xdr:col>
      <xdr:colOff>101600</xdr:colOff>
      <xdr:row>86</xdr:row>
      <xdr:rowOff>41351</xdr:rowOff>
    </xdr:to>
    <xdr:sp macro="" textlink="">
      <xdr:nvSpPr>
        <xdr:cNvPr id="574" name="楕円 573"/>
        <xdr:cNvSpPr/>
      </xdr:nvSpPr>
      <xdr:spPr>
        <a:xfrm>
          <a:off x="20383500" y="1468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161544</xdr:rowOff>
    </xdr:from>
    <xdr:to>
      <xdr:col>111</xdr:col>
      <xdr:colOff>177800</xdr:colOff>
      <xdr:row>85</xdr:row>
      <xdr:rowOff>162001</xdr:rowOff>
    </xdr:to>
    <xdr:cxnSp macro="">
      <xdr:nvCxnSpPr>
        <xdr:cNvPr id="575" name="直線コネクタ 574"/>
        <xdr:cNvCxnSpPr/>
      </xdr:nvCxnSpPr>
      <xdr:spPr>
        <a:xfrm flipV="1">
          <a:off x="20434300" y="1473479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32021</xdr:rowOff>
    </xdr:from>
    <xdr:ext cx="469744" cy="259045"/>
    <xdr:sp macro="" textlink="">
      <xdr:nvSpPr>
        <xdr:cNvPr id="576" name="n_1mainValue【消防施設】&#10;一人当たり面積"/>
        <xdr:cNvSpPr txBox="1"/>
      </xdr:nvSpPr>
      <xdr:spPr>
        <a:xfrm>
          <a:off x="21075727" y="1477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32478</xdr:rowOff>
    </xdr:from>
    <xdr:ext cx="469744" cy="259045"/>
    <xdr:sp macro="" textlink="">
      <xdr:nvSpPr>
        <xdr:cNvPr id="577" name="n_2mainValue【消防施設】&#10;一人当たり面積"/>
        <xdr:cNvSpPr txBox="1"/>
      </xdr:nvSpPr>
      <xdr:spPr>
        <a:xfrm>
          <a:off x="20199427" y="14777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8" name="正方形/長方形 57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9" name="正方形/長方形 57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0" name="正方形/長方形 57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1" name="正方形/長方形 58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2" name="正方形/長方形 58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3" name="正方形/長方形 58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4" name="正方形/長方形 58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5" name="正方形/長方形 58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6" name="テキスト ボックス 58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7" name="直線コネクタ 58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88" name="直線コネクタ 58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89" name="テキスト ボックス 58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0" name="直線コネクタ 58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1" name="テキスト ボックス 59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2" name="直線コネクタ 59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3" name="テキスト ボックス 59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4" name="直線コネクタ 59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5" name="テキスト ボックス 59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6" name="直線コネクタ 59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7" name="テキスト ボックス 59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98" name="直線コネクタ 59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99" name="テキスト ボックス 59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0" name="直線コネクタ 59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1" name="テキスト ボックス 60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115388</xdr:rowOff>
    </xdr:to>
    <xdr:cxnSp macro="">
      <xdr:nvCxnSpPr>
        <xdr:cNvPr id="603" name="直線コネクタ 602"/>
        <xdr:cNvCxnSpPr/>
      </xdr:nvCxnSpPr>
      <xdr:spPr>
        <a:xfrm flipV="1">
          <a:off x="16318864" y="1709057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119215</xdr:rowOff>
    </xdr:from>
    <xdr:ext cx="340478" cy="259045"/>
    <xdr:sp macro="" textlink="">
      <xdr:nvSpPr>
        <xdr:cNvPr id="604" name="【庁舎】&#10;有形固定資産減価償却率最小値テキスト"/>
        <xdr:cNvSpPr txBox="1"/>
      </xdr:nvSpPr>
      <xdr:spPr>
        <a:xfrm>
          <a:off x="16357600" y="18635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115388</xdr:rowOff>
    </xdr:from>
    <xdr:to>
      <xdr:col>86</xdr:col>
      <xdr:colOff>25400</xdr:colOff>
      <xdr:row>108</xdr:row>
      <xdr:rowOff>115388</xdr:rowOff>
    </xdr:to>
    <xdr:cxnSp macro="">
      <xdr:nvCxnSpPr>
        <xdr:cNvPr id="605" name="直線コネクタ 604"/>
        <xdr:cNvCxnSpPr/>
      </xdr:nvCxnSpPr>
      <xdr:spPr>
        <a:xfrm>
          <a:off x="16230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06"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07" name="直線コネクタ 606"/>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20156</xdr:rowOff>
    </xdr:from>
    <xdr:ext cx="405111" cy="259045"/>
    <xdr:sp macro="" textlink="">
      <xdr:nvSpPr>
        <xdr:cNvPr id="608" name="【庁舎】&#10;有形固定資産減価償却率平均値テキスト"/>
        <xdr:cNvSpPr txBox="1"/>
      </xdr:nvSpPr>
      <xdr:spPr>
        <a:xfrm>
          <a:off x="16357600" y="176795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41729</xdr:rowOff>
    </xdr:from>
    <xdr:to>
      <xdr:col>85</xdr:col>
      <xdr:colOff>177800</xdr:colOff>
      <xdr:row>103</xdr:row>
      <xdr:rowOff>143329</xdr:rowOff>
    </xdr:to>
    <xdr:sp macro="" textlink="">
      <xdr:nvSpPr>
        <xdr:cNvPr id="609" name="フローチャート: 判断 608"/>
        <xdr:cNvSpPr/>
      </xdr:nvSpPr>
      <xdr:spPr>
        <a:xfrm>
          <a:off x="16268700" y="177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7438</xdr:rowOff>
    </xdr:from>
    <xdr:to>
      <xdr:col>81</xdr:col>
      <xdr:colOff>101600</xdr:colOff>
      <xdr:row>104</xdr:row>
      <xdr:rowOff>109038</xdr:rowOff>
    </xdr:to>
    <xdr:sp macro="" textlink="">
      <xdr:nvSpPr>
        <xdr:cNvPr id="610" name="フローチャート: 判断 609"/>
        <xdr:cNvSpPr/>
      </xdr:nvSpPr>
      <xdr:spPr>
        <a:xfrm>
          <a:off x="15430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100165</xdr:rowOff>
    </xdr:from>
    <xdr:ext cx="405111" cy="259045"/>
    <xdr:sp macro="" textlink="">
      <xdr:nvSpPr>
        <xdr:cNvPr id="611" name="n_1aveValue【庁舎】&#10;有形固定資産減価償却率"/>
        <xdr:cNvSpPr txBox="1"/>
      </xdr:nvSpPr>
      <xdr:spPr>
        <a:xfrm>
          <a:off x="15266044"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76019</xdr:rowOff>
    </xdr:from>
    <xdr:to>
      <xdr:col>76</xdr:col>
      <xdr:colOff>165100</xdr:colOff>
      <xdr:row>104</xdr:row>
      <xdr:rowOff>6169</xdr:rowOff>
    </xdr:to>
    <xdr:sp macro="" textlink="">
      <xdr:nvSpPr>
        <xdr:cNvPr id="612" name="フローチャート: 判断 611"/>
        <xdr:cNvSpPr/>
      </xdr:nvSpPr>
      <xdr:spPr>
        <a:xfrm>
          <a:off x="145415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168746</xdr:rowOff>
    </xdr:from>
    <xdr:ext cx="405111" cy="259045"/>
    <xdr:sp macro="" textlink="">
      <xdr:nvSpPr>
        <xdr:cNvPr id="613" name="n_2aveValue【庁舎】&#10;有形固定資産減価償却率"/>
        <xdr:cNvSpPr txBox="1"/>
      </xdr:nvSpPr>
      <xdr:spPr>
        <a:xfrm>
          <a:off x="14389744" y="1782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14" name="テキスト ボックス 61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5" name="テキスト ボックス 61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6" name="テキスト ボックス 61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7" name="テキスト ボックス 61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8" name="テキスト ボックス 61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76019</xdr:rowOff>
    </xdr:from>
    <xdr:to>
      <xdr:col>81</xdr:col>
      <xdr:colOff>101600</xdr:colOff>
      <xdr:row>104</xdr:row>
      <xdr:rowOff>6169</xdr:rowOff>
    </xdr:to>
    <xdr:sp macro="" textlink="">
      <xdr:nvSpPr>
        <xdr:cNvPr id="619" name="楕円 618"/>
        <xdr:cNvSpPr/>
      </xdr:nvSpPr>
      <xdr:spPr>
        <a:xfrm>
          <a:off x="15430500" y="177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907</xdr:rowOff>
    </xdr:from>
    <xdr:to>
      <xdr:col>76</xdr:col>
      <xdr:colOff>165100</xdr:colOff>
      <xdr:row>103</xdr:row>
      <xdr:rowOff>102507</xdr:rowOff>
    </xdr:to>
    <xdr:sp macro="" textlink="">
      <xdr:nvSpPr>
        <xdr:cNvPr id="620" name="楕円 619"/>
        <xdr:cNvSpPr/>
      </xdr:nvSpPr>
      <xdr:spPr>
        <a:xfrm>
          <a:off x="14541500" y="176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51707</xdr:rowOff>
    </xdr:from>
    <xdr:to>
      <xdr:col>81</xdr:col>
      <xdr:colOff>50800</xdr:colOff>
      <xdr:row>103</xdr:row>
      <xdr:rowOff>126819</xdr:rowOff>
    </xdr:to>
    <xdr:cxnSp macro="">
      <xdr:nvCxnSpPr>
        <xdr:cNvPr id="621" name="直線コネクタ 620"/>
        <xdr:cNvCxnSpPr/>
      </xdr:nvCxnSpPr>
      <xdr:spPr>
        <a:xfrm>
          <a:off x="14592300" y="17711057"/>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22696</xdr:rowOff>
    </xdr:from>
    <xdr:ext cx="405111" cy="259045"/>
    <xdr:sp macro="" textlink="">
      <xdr:nvSpPr>
        <xdr:cNvPr id="622" name="n_1mainValue【庁舎】&#10;有形固定資産減価償却率"/>
        <xdr:cNvSpPr txBox="1"/>
      </xdr:nvSpPr>
      <xdr:spPr>
        <a:xfrm>
          <a:off x="15266044" y="1751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119034</xdr:rowOff>
    </xdr:from>
    <xdr:ext cx="405111" cy="259045"/>
    <xdr:sp macro="" textlink="">
      <xdr:nvSpPr>
        <xdr:cNvPr id="623" name="n_2mainValue【庁舎】&#10;有形固定資産減価償却率"/>
        <xdr:cNvSpPr txBox="1"/>
      </xdr:nvSpPr>
      <xdr:spPr>
        <a:xfrm>
          <a:off x="14389744" y="1743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4" name="正方形/長方形 62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5" name="正方形/長方形 62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6" name="正方形/長方形 62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7" name="正方形/長方形 62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8" name="正方形/長方形 62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9" name="正方形/長方形 62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0" name="正方形/長方形 62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1" name="正方形/長方形 63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2" name="テキスト ボックス 63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3" name="直線コネクタ 63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4" name="直線コネクタ 63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5" name="テキスト ボックス 63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36" name="直線コネクタ 63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37" name="テキスト ボックス 63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38" name="直線コネクタ 63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39" name="テキスト ボックス 63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0" name="直線コネクタ 63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1" name="テキスト ボックス 64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2" name="直線コネクタ 64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3" name="テキスト ボックス 64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4" name="直線コネクタ 64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45" name="テキスト ボックス 644"/>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56578</xdr:rowOff>
    </xdr:from>
    <xdr:to>
      <xdr:col>116</xdr:col>
      <xdr:colOff>62864</xdr:colOff>
      <xdr:row>108</xdr:row>
      <xdr:rowOff>115063</xdr:rowOff>
    </xdr:to>
    <xdr:cxnSp macro="">
      <xdr:nvCxnSpPr>
        <xdr:cNvPr id="647" name="直線コネクタ 646"/>
        <xdr:cNvCxnSpPr/>
      </xdr:nvCxnSpPr>
      <xdr:spPr>
        <a:xfrm flipV="1">
          <a:off x="22160864" y="17373028"/>
          <a:ext cx="0" cy="1258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118890</xdr:rowOff>
    </xdr:from>
    <xdr:ext cx="469744" cy="259045"/>
    <xdr:sp macro="" textlink="">
      <xdr:nvSpPr>
        <xdr:cNvPr id="648" name="【庁舎】&#10;一人当たり面積最小値テキスト"/>
        <xdr:cNvSpPr txBox="1"/>
      </xdr:nvSpPr>
      <xdr:spPr>
        <a:xfrm>
          <a:off x="22199600" y="1863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115063</xdr:rowOff>
    </xdr:from>
    <xdr:to>
      <xdr:col>116</xdr:col>
      <xdr:colOff>152400</xdr:colOff>
      <xdr:row>108</xdr:row>
      <xdr:rowOff>115063</xdr:rowOff>
    </xdr:to>
    <xdr:cxnSp macro="">
      <xdr:nvCxnSpPr>
        <xdr:cNvPr id="649" name="直線コネクタ 648"/>
        <xdr:cNvCxnSpPr/>
      </xdr:nvCxnSpPr>
      <xdr:spPr>
        <a:xfrm>
          <a:off x="22072600" y="1863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3255</xdr:rowOff>
    </xdr:from>
    <xdr:ext cx="469744" cy="259045"/>
    <xdr:sp macro="" textlink="">
      <xdr:nvSpPr>
        <xdr:cNvPr id="650" name="【庁舎】&#10;一人当たり面積最大値テキスト"/>
        <xdr:cNvSpPr txBox="1"/>
      </xdr:nvSpPr>
      <xdr:spPr>
        <a:xfrm>
          <a:off x="22199600" y="1714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56578</xdr:rowOff>
    </xdr:from>
    <xdr:to>
      <xdr:col>116</xdr:col>
      <xdr:colOff>152400</xdr:colOff>
      <xdr:row>101</xdr:row>
      <xdr:rowOff>56578</xdr:rowOff>
    </xdr:to>
    <xdr:cxnSp macro="">
      <xdr:nvCxnSpPr>
        <xdr:cNvPr id="651" name="直線コネクタ 650"/>
        <xdr:cNvCxnSpPr/>
      </xdr:nvCxnSpPr>
      <xdr:spPr>
        <a:xfrm>
          <a:off x="22072600" y="173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141558</xdr:rowOff>
    </xdr:from>
    <xdr:ext cx="469744" cy="259045"/>
    <xdr:sp macro="" textlink="">
      <xdr:nvSpPr>
        <xdr:cNvPr id="652" name="【庁舎】&#10;一人当たり面積平均値テキスト"/>
        <xdr:cNvSpPr txBox="1"/>
      </xdr:nvSpPr>
      <xdr:spPr>
        <a:xfrm>
          <a:off x="22199600" y="1848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163131</xdr:rowOff>
    </xdr:from>
    <xdr:to>
      <xdr:col>116</xdr:col>
      <xdr:colOff>114300</xdr:colOff>
      <xdr:row>108</xdr:row>
      <xdr:rowOff>93281</xdr:rowOff>
    </xdr:to>
    <xdr:sp macro="" textlink="">
      <xdr:nvSpPr>
        <xdr:cNvPr id="653" name="フローチャート: 判断 652"/>
        <xdr:cNvSpPr/>
      </xdr:nvSpPr>
      <xdr:spPr>
        <a:xfrm>
          <a:off x="22110700" y="1850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170562</xdr:rowOff>
    </xdr:from>
    <xdr:to>
      <xdr:col>112</xdr:col>
      <xdr:colOff>38100</xdr:colOff>
      <xdr:row>108</xdr:row>
      <xdr:rowOff>100712</xdr:rowOff>
    </xdr:to>
    <xdr:sp macro="" textlink="">
      <xdr:nvSpPr>
        <xdr:cNvPr id="654" name="フローチャート: 判断 653"/>
        <xdr:cNvSpPr/>
      </xdr:nvSpPr>
      <xdr:spPr>
        <a:xfrm>
          <a:off x="21272500" y="1851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117239</xdr:rowOff>
    </xdr:from>
    <xdr:ext cx="469744" cy="259045"/>
    <xdr:sp macro="" textlink="">
      <xdr:nvSpPr>
        <xdr:cNvPr id="655" name="n_1aveValue【庁舎】&#10;一人当たり面積"/>
        <xdr:cNvSpPr txBox="1"/>
      </xdr:nvSpPr>
      <xdr:spPr>
        <a:xfrm>
          <a:off x="21075727" y="1829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13399</xdr:rowOff>
    </xdr:from>
    <xdr:to>
      <xdr:col>107</xdr:col>
      <xdr:colOff>101600</xdr:colOff>
      <xdr:row>108</xdr:row>
      <xdr:rowOff>114999</xdr:rowOff>
    </xdr:to>
    <xdr:sp macro="" textlink="">
      <xdr:nvSpPr>
        <xdr:cNvPr id="656" name="フローチャート: 判断 655"/>
        <xdr:cNvSpPr/>
      </xdr:nvSpPr>
      <xdr:spPr>
        <a:xfrm>
          <a:off x="20383500" y="1852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131526</xdr:rowOff>
    </xdr:from>
    <xdr:ext cx="469744" cy="259045"/>
    <xdr:sp macro="" textlink="">
      <xdr:nvSpPr>
        <xdr:cNvPr id="657" name="n_2aveValue【庁舎】&#10;一人当たり面積"/>
        <xdr:cNvSpPr txBox="1"/>
      </xdr:nvSpPr>
      <xdr:spPr>
        <a:xfrm>
          <a:off x="20199427" y="1830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58" name="テキスト ボックス 65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9" name="テキスト ボックス 65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0" name="テキスト ボックス 65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1" name="テキスト ボックス 66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2" name="テキスト ボックス 66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67311</xdr:rowOff>
    </xdr:from>
    <xdr:to>
      <xdr:col>112</xdr:col>
      <xdr:colOff>38100</xdr:colOff>
      <xdr:row>108</xdr:row>
      <xdr:rowOff>168911</xdr:rowOff>
    </xdr:to>
    <xdr:sp macro="" textlink="">
      <xdr:nvSpPr>
        <xdr:cNvPr id="663" name="楕円 662"/>
        <xdr:cNvSpPr/>
      </xdr:nvSpPr>
      <xdr:spPr>
        <a:xfrm>
          <a:off x="21272500" y="1858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67500</xdr:rowOff>
    </xdr:from>
    <xdr:to>
      <xdr:col>107</xdr:col>
      <xdr:colOff>101600</xdr:colOff>
      <xdr:row>108</xdr:row>
      <xdr:rowOff>169100</xdr:rowOff>
    </xdr:to>
    <xdr:sp macro="" textlink="">
      <xdr:nvSpPr>
        <xdr:cNvPr id="664" name="楕円 663"/>
        <xdr:cNvSpPr/>
      </xdr:nvSpPr>
      <xdr:spPr>
        <a:xfrm>
          <a:off x="20383500" y="1858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118111</xdr:rowOff>
    </xdr:from>
    <xdr:to>
      <xdr:col>111</xdr:col>
      <xdr:colOff>177800</xdr:colOff>
      <xdr:row>108</xdr:row>
      <xdr:rowOff>118300</xdr:rowOff>
    </xdr:to>
    <xdr:cxnSp macro="">
      <xdr:nvCxnSpPr>
        <xdr:cNvPr id="665" name="直線コネクタ 664"/>
        <xdr:cNvCxnSpPr/>
      </xdr:nvCxnSpPr>
      <xdr:spPr>
        <a:xfrm flipV="1">
          <a:off x="20434300" y="18634711"/>
          <a:ext cx="889000" cy="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160038</xdr:rowOff>
    </xdr:from>
    <xdr:ext cx="469744" cy="259045"/>
    <xdr:sp macro="" textlink="">
      <xdr:nvSpPr>
        <xdr:cNvPr id="666" name="n_1mainValue【庁舎】&#10;一人当たり面積"/>
        <xdr:cNvSpPr txBox="1"/>
      </xdr:nvSpPr>
      <xdr:spPr>
        <a:xfrm>
          <a:off x="21075727" y="1867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160227</xdr:rowOff>
    </xdr:from>
    <xdr:ext cx="469744" cy="259045"/>
    <xdr:sp macro="" textlink="">
      <xdr:nvSpPr>
        <xdr:cNvPr id="667" name="n_2mainValue【庁舎】&#10;一人当たり面積"/>
        <xdr:cNvSpPr txBox="1"/>
      </xdr:nvSpPr>
      <xdr:spPr>
        <a:xfrm>
          <a:off x="20199427" y="1867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8" name="正方形/長方形 66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9" name="正方形/長方形 66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0" name="テキスト ボックス 66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廃棄物処理施設、体育館・プールの有形固定資産減価償却率が類似団体に比べて高く、それ以外はほぼ同等か以下の数値となっている。一般廃棄物処理施設や体育館・プールについては、それぞれ１施設のみであり、老朽化が進んでいる影響で高い数値となっている。改修工事などをとおして施設の長寿命化を図っているところである。なお、庁舎については、平成２９年度に増改築工事を行ったため、今後は数値が低下する見込みである。今後も公共施設等総合管理計画等に基づき、計画的な施設の維持管理・更新の実施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福岡県吉富町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6,854
6,799
5.72
4,626,379
4,376,498
215,373
2,051,031
3,285,815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類似団体の平均値とほぼ同等であるが、全国平均及び県内平均を下回っている。平成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年度については、税収が前年度に続き堅調で基準財政収入額が過去に比べ増加していることから、財政力指数もわずかに上昇した。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今後は歳出の見直しの継続はもちろんのこと、総合計画やまち・ひと・しごと創生総合戦略に基づき住み良いまちづくりを推進し、人口減少に歯止めをかけ、さらなる歳入の確保に努める。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119138</xdr:rowOff>
    </xdr:to>
    <xdr:cxnSp macro="">
      <xdr:nvCxnSpPr>
        <xdr:cNvPr id="65" name="直線コネクタ 64"/>
        <xdr:cNvCxnSpPr/>
      </xdr:nvCxnSpPr>
      <xdr:spPr>
        <a:xfrm flipV="1">
          <a:off x="4953000" y="626110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26307</xdr:rowOff>
    </xdr:to>
    <xdr:cxnSp macro="">
      <xdr:nvCxnSpPr>
        <xdr:cNvPr id="70" name="直線コネクタ 69"/>
        <xdr:cNvCxnSpPr/>
      </xdr:nvCxnSpPr>
      <xdr:spPr>
        <a:xfrm flipV="1">
          <a:off x="4114800" y="7387167"/>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130525</xdr:rowOff>
    </xdr:from>
    <xdr:ext cx="762000" cy="259045"/>
    <xdr:sp macro="" textlink="">
      <xdr:nvSpPr>
        <xdr:cNvPr id="71" name="財政力平均値テキスト"/>
        <xdr:cNvSpPr txBox="1"/>
      </xdr:nvSpPr>
      <xdr:spPr>
        <a:xfrm>
          <a:off x="5041900" y="7331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26307</xdr:rowOff>
    </xdr:from>
    <xdr:to>
      <xdr:col>19</xdr:col>
      <xdr:colOff>133350</xdr:colOff>
      <xdr:row>43</xdr:row>
      <xdr:rowOff>37798</xdr:rowOff>
    </xdr:to>
    <xdr:cxnSp macro="">
      <xdr:nvCxnSpPr>
        <xdr:cNvPr id="73" name="直線コネクタ 72"/>
        <xdr:cNvCxnSpPr/>
      </xdr:nvCxnSpPr>
      <xdr:spPr>
        <a:xfrm flipV="1">
          <a:off x="3225800" y="73986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75" name="テキスト ボックス 74"/>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37798</xdr:rowOff>
    </xdr:from>
    <xdr:to>
      <xdr:col>15</xdr:col>
      <xdr:colOff>82550</xdr:colOff>
      <xdr:row>43</xdr:row>
      <xdr:rowOff>37798</xdr:rowOff>
    </xdr:to>
    <xdr:cxnSp macro="">
      <xdr:nvCxnSpPr>
        <xdr:cNvPr id="76" name="直線コネクタ 75"/>
        <xdr:cNvCxnSpPr/>
      </xdr:nvCxnSpPr>
      <xdr:spPr>
        <a:xfrm>
          <a:off x="2336800" y="74101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9978</xdr:rowOff>
    </xdr:from>
    <xdr:to>
      <xdr:col>15</xdr:col>
      <xdr:colOff>133350</xdr:colOff>
      <xdr:row>43</xdr:row>
      <xdr:rowOff>111578</xdr:rowOff>
    </xdr:to>
    <xdr:sp macro="" textlink="">
      <xdr:nvSpPr>
        <xdr:cNvPr id="77" name="フローチャート: 判断 76"/>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96355</xdr:rowOff>
    </xdr:from>
    <xdr:ext cx="762000" cy="259045"/>
    <xdr:sp macro="" textlink="">
      <xdr:nvSpPr>
        <xdr:cNvPr id="78" name="テキスト ボックス 77"/>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37798</xdr:rowOff>
    </xdr:from>
    <xdr:to>
      <xdr:col>11</xdr:col>
      <xdr:colOff>31750</xdr:colOff>
      <xdr:row>43</xdr:row>
      <xdr:rowOff>37798</xdr:rowOff>
    </xdr:to>
    <xdr:cxnSp macro="">
      <xdr:nvCxnSpPr>
        <xdr:cNvPr id="79" name="直線コネクタ 78"/>
        <xdr:cNvCxnSpPr/>
      </xdr:nvCxnSpPr>
      <xdr:spPr>
        <a:xfrm>
          <a:off x="1447800" y="74101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83" name="テキスト ボックス 82"/>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9" name="楕円 88"/>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151994</xdr:rowOff>
    </xdr:from>
    <xdr:ext cx="762000" cy="259045"/>
    <xdr:sp macro="" textlink="">
      <xdr:nvSpPr>
        <xdr:cNvPr id="90" name="財政力該当値テキスト"/>
        <xdr:cNvSpPr txBox="1"/>
      </xdr:nvSpPr>
      <xdr:spPr>
        <a:xfrm>
          <a:off x="50419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146957</xdr:rowOff>
    </xdr:from>
    <xdr:to>
      <xdr:col>19</xdr:col>
      <xdr:colOff>184150</xdr:colOff>
      <xdr:row>43</xdr:row>
      <xdr:rowOff>77107</xdr:rowOff>
    </xdr:to>
    <xdr:sp macro="" textlink="">
      <xdr:nvSpPr>
        <xdr:cNvPr id="91" name="楕円 90"/>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92" name="テキスト ボックス 91"/>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158448</xdr:rowOff>
    </xdr:from>
    <xdr:to>
      <xdr:col>15</xdr:col>
      <xdr:colOff>133350</xdr:colOff>
      <xdr:row>43</xdr:row>
      <xdr:rowOff>88598</xdr:rowOff>
    </xdr:to>
    <xdr:sp macro="" textlink="">
      <xdr:nvSpPr>
        <xdr:cNvPr id="93" name="楕円 92"/>
        <xdr:cNvSpPr/>
      </xdr:nvSpPr>
      <xdr:spPr>
        <a:xfrm>
          <a:off x="3175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98775</xdr:rowOff>
    </xdr:from>
    <xdr:ext cx="762000" cy="259045"/>
    <xdr:sp macro="" textlink="">
      <xdr:nvSpPr>
        <xdr:cNvPr id="94" name="テキスト ボックス 93"/>
        <xdr:cNvSpPr txBox="1"/>
      </xdr:nvSpPr>
      <xdr:spPr>
        <a:xfrm>
          <a:off x="2844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158448</xdr:rowOff>
    </xdr:from>
    <xdr:to>
      <xdr:col>11</xdr:col>
      <xdr:colOff>82550</xdr:colOff>
      <xdr:row>43</xdr:row>
      <xdr:rowOff>88598</xdr:rowOff>
    </xdr:to>
    <xdr:sp macro="" textlink="">
      <xdr:nvSpPr>
        <xdr:cNvPr id="95" name="楕円 94"/>
        <xdr:cNvSpPr/>
      </xdr:nvSpPr>
      <xdr:spPr>
        <a:xfrm>
          <a:off x="2286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73375</xdr:rowOff>
    </xdr:from>
    <xdr:ext cx="762000" cy="259045"/>
    <xdr:sp macro="" textlink="">
      <xdr:nvSpPr>
        <xdr:cNvPr id="96" name="テキスト ボックス 95"/>
        <xdr:cNvSpPr txBox="1"/>
      </xdr:nvSpPr>
      <xdr:spPr>
        <a:xfrm>
          <a:off x="1955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158448</xdr:rowOff>
    </xdr:from>
    <xdr:to>
      <xdr:col>7</xdr:col>
      <xdr:colOff>31750</xdr:colOff>
      <xdr:row>43</xdr:row>
      <xdr:rowOff>88598</xdr:rowOff>
    </xdr:to>
    <xdr:sp macro="" textlink="">
      <xdr:nvSpPr>
        <xdr:cNvPr id="97" name="楕円 96"/>
        <xdr:cNvSpPr/>
      </xdr:nvSpPr>
      <xdr:spPr>
        <a:xfrm>
          <a:off x="1397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73375</xdr:rowOff>
    </xdr:from>
    <xdr:ext cx="762000" cy="259045"/>
    <xdr:sp macro="" textlink="">
      <xdr:nvSpPr>
        <xdr:cNvPr id="98" name="テキスト ボックス 97"/>
        <xdr:cNvSpPr txBox="1"/>
      </xdr:nvSpPr>
      <xdr:spPr>
        <a:xfrm>
          <a:off x="1066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年度は近年では初めて類似団体平均を上回ったが、平成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年度は再び類似団体平均を下回った。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年度は税収、地方交付税のいずれも大幅に減少したことが影響したが、平成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年度は税収が回復したことから経常収支比率が改善した。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しかしながら、公債費の増加等により経常経費は増加しており、今後も公債費は増加が続くと見込まれることから、他の経常経費の削減に努めるとともに、住みよいまちづくりを推進して人口減少に歯止めをかけ、歳入の確保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66</xdr:row>
      <xdr:rowOff>10160</xdr:rowOff>
    </xdr:to>
    <xdr:cxnSp macro="">
      <xdr:nvCxnSpPr>
        <xdr:cNvPr id="128" name="直線コネクタ 127"/>
        <xdr:cNvCxnSpPr/>
      </xdr:nvCxnSpPr>
      <xdr:spPr>
        <a:xfrm flipV="1">
          <a:off x="4953000" y="10215880"/>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29" name="財政構造の弾力性最小値テキスト"/>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0" name="直線コネクタ 129"/>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31"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32" name="直線コネクタ 131"/>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8255</xdr:rowOff>
    </xdr:from>
    <xdr:to>
      <xdr:col>23</xdr:col>
      <xdr:colOff>133350</xdr:colOff>
      <xdr:row>62</xdr:row>
      <xdr:rowOff>92710</xdr:rowOff>
    </xdr:to>
    <xdr:cxnSp macro="">
      <xdr:nvCxnSpPr>
        <xdr:cNvPr id="133" name="直線コネクタ 132"/>
        <xdr:cNvCxnSpPr/>
      </xdr:nvCxnSpPr>
      <xdr:spPr>
        <a:xfrm flipV="1">
          <a:off x="4114800" y="10638155"/>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133156</xdr:rowOff>
    </xdr:from>
    <xdr:ext cx="762000" cy="259045"/>
    <xdr:sp macro="" textlink="">
      <xdr:nvSpPr>
        <xdr:cNvPr id="134" name="財政構造の弾力性平均値テキスト"/>
        <xdr:cNvSpPr txBox="1"/>
      </xdr:nvSpPr>
      <xdr:spPr>
        <a:xfrm>
          <a:off x="5041900" y="10591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161079</xdr:rowOff>
    </xdr:from>
    <xdr:to>
      <xdr:col>23</xdr:col>
      <xdr:colOff>184150</xdr:colOff>
      <xdr:row>62</xdr:row>
      <xdr:rowOff>91229</xdr:rowOff>
    </xdr:to>
    <xdr:sp macro="" textlink="">
      <xdr:nvSpPr>
        <xdr:cNvPr id="135" name="フローチャート: 判断 134"/>
        <xdr:cNvSpPr/>
      </xdr:nvSpPr>
      <xdr:spPr>
        <a:xfrm>
          <a:off x="4902200" y="1061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138006</xdr:rowOff>
    </xdr:from>
    <xdr:to>
      <xdr:col>19</xdr:col>
      <xdr:colOff>133350</xdr:colOff>
      <xdr:row>62</xdr:row>
      <xdr:rowOff>92710</xdr:rowOff>
    </xdr:to>
    <xdr:cxnSp macro="">
      <xdr:nvCxnSpPr>
        <xdr:cNvPr id="136" name="直線コネクタ 135"/>
        <xdr:cNvCxnSpPr/>
      </xdr:nvCxnSpPr>
      <xdr:spPr>
        <a:xfrm>
          <a:off x="3225800" y="10425006"/>
          <a:ext cx="889000" cy="29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120862</xdr:rowOff>
    </xdr:from>
    <xdr:to>
      <xdr:col>19</xdr:col>
      <xdr:colOff>184150</xdr:colOff>
      <xdr:row>62</xdr:row>
      <xdr:rowOff>51012</xdr:rowOff>
    </xdr:to>
    <xdr:sp macro="" textlink="">
      <xdr:nvSpPr>
        <xdr:cNvPr id="137" name="フローチャート: 判断 136"/>
        <xdr:cNvSpPr/>
      </xdr:nvSpPr>
      <xdr:spPr>
        <a:xfrm>
          <a:off x="4064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61189</xdr:rowOff>
    </xdr:from>
    <xdr:ext cx="736600" cy="259045"/>
    <xdr:sp macro="" textlink="">
      <xdr:nvSpPr>
        <xdr:cNvPr id="138" name="テキスト ボックス 137"/>
        <xdr:cNvSpPr txBox="1"/>
      </xdr:nvSpPr>
      <xdr:spPr>
        <a:xfrm>
          <a:off x="3733800" y="10348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138006</xdr:rowOff>
    </xdr:from>
    <xdr:to>
      <xdr:col>15</xdr:col>
      <xdr:colOff>82550</xdr:colOff>
      <xdr:row>62</xdr:row>
      <xdr:rowOff>32385</xdr:rowOff>
    </xdr:to>
    <xdr:cxnSp macro="">
      <xdr:nvCxnSpPr>
        <xdr:cNvPr id="139" name="直線コネクタ 138"/>
        <xdr:cNvCxnSpPr/>
      </xdr:nvCxnSpPr>
      <xdr:spPr>
        <a:xfrm flipV="1">
          <a:off x="2336800" y="10425006"/>
          <a:ext cx="889000" cy="23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16298</xdr:rowOff>
    </xdr:from>
    <xdr:to>
      <xdr:col>15</xdr:col>
      <xdr:colOff>133350</xdr:colOff>
      <xdr:row>61</xdr:row>
      <xdr:rowOff>117898</xdr:rowOff>
    </xdr:to>
    <xdr:sp macro="" textlink="">
      <xdr:nvSpPr>
        <xdr:cNvPr id="140" name="フローチャート: 判断 139"/>
        <xdr:cNvSpPr/>
      </xdr:nvSpPr>
      <xdr:spPr>
        <a:xfrm>
          <a:off x="3175000" y="1047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102675</xdr:rowOff>
    </xdr:from>
    <xdr:ext cx="762000" cy="259045"/>
    <xdr:sp macro="" textlink="">
      <xdr:nvSpPr>
        <xdr:cNvPr id="141" name="テキスト ボックス 140"/>
        <xdr:cNvSpPr txBox="1"/>
      </xdr:nvSpPr>
      <xdr:spPr>
        <a:xfrm>
          <a:off x="2844800" y="1056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63077</xdr:rowOff>
    </xdr:from>
    <xdr:to>
      <xdr:col>11</xdr:col>
      <xdr:colOff>31750</xdr:colOff>
      <xdr:row>62</xdr:row>
      <xdr:rowOff>32385</xdr:rowOff>
    </xdr:to>
    <xdr:cxnSp macro="">
      <xdr:nvCxnSpPr>
        <xdr:cNvPr id="142" name="直線コネクタ 141"/>
        <xdr:cNvCxnSpPr/>
      </xdr:nvCxnSpPr>
      <xdr:spPr>
        <a:xfrm>
          <a:off x="1447800" y="10521527"/>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17780</xdr:rowOff>
    </xdr:from>
    <xdr:to>
      <xdr:col>11</xdr:col>
      <xdr:colOff>82550</xdr:colOff>
      <xdr:row>62</xdr:row>
      <xdr:rowOff>119380</xdr:rowOff>
    </xdr:to>
    <xdr:sp macro="" textlink="">
      <xdr:nvSpPr>
        <xdr:cNvPr id="143" name="フローチャート: 判断 142"/>
        <xdr:cNvSpPr/>
      </xdr:nvSpPr>
      <xdr:spPr>
        <a:xfrm>
          <a:off x="2286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104157</xdr:rowOff>
    </xdr:from>
    <xdr:ext cx="762000" cy="259045"/>
    <xdr:sp macro="" textlink="">
      <xdr:nvSpPr>
        <xdr:cNvPr id="144" name="テキスト ボックス 143"/>
        <xdr:cNvSpPr txBox="1"/>
      </xdr:nvSpPr>
      <xdr:spPr>
        <a:xfrm>
          <a:off x="1955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104775</xdr:rowOff>
    </xdr:from>
    <xdr:to>
      <xdr:col>7</xdr:col>
      <xdr:colOff>31750</xdr:colOff>
      <xdr:row>62</xdr:row>
      <xdr:rowOff>34925</xdr:rowOff>
    </xdr:to>
    <xdr:sp macro="" textlink="">
      <xdr:nvSpPr>
        <xdr:cNvPr id="145" name="フローチャート: 判断 144"/>
        <xdr:cNvSpPr/>
      </xdr:nvSpPr>
      <xdr:spPr>
        <a:xfrm>
          <a:off x="1397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19702</xdr:rowOff>
    </xdr:from>
    <xdr:ext cx="762000" cy="259045"/>
    <xdr:sp macro="" textlink="">
      <xdr:nvSpPr>
        <xdr:cNvPr id="146" name="テキスト ボックス 145"/>
        <xdr:cNvSpPr txBox="1"/>
      </xdr:nvSpPr>
      <xdr:spPr>
        <a:xfrm>
          <a:off x="1066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128905</xdr:rowOff>
    </xdr:from>
    <xdr:to>
      <xdr:col>23</xdr:col>
      <xdr:colOff>184150</xdr:colOff>
      <xdr:row>62</xdr:row>
      <xdr:rowOff>59055</xdr:rowOff>
    </xdr:to>
    <xdr:sp macro="" textlink="">
      <xdr:nvSpPr>
        <xdr:cNvPr id="152" name="楕円 151"/>
        <xdr:cNvSpPr/>
      </xdr:nvSpPr>
      <xdr:spPr>
        <a:xfrm>
          <a:off x="49022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145432</xdr:rowOff>
    </xdr:from>
    <xdr:ext cx="762000" cy="259045"/>
    <xdr:sp macro="" textlink="">
      <xdr:nvSpPr>
        <xdr:cNvPr id="153" name="財政構造の弾力性該当値テキスト"/>
        <xdr:cNvSpPr txBox="1"/>
      </xdr:nvSpPr>
      <xdr:spPr>
        <a:xfrm>
          <a:off x="5041900" y="1043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41910</xdr:rowOff>
    </xdr:from>
    <xdr:to>
      <xdr:col>19</xdr:col>
      <xdr:colOff>184150</xdr:colOff>
      <xdr:row>62</xdr:row>
      <xdr:rowOff>143510</xdr:rowOff>
    </xdr:to>
    <xdr:sp macro="" textlink="">
      <xdr:nvSpPr>
        <xdr:cNvPr id="154" name="楕円 153"/>
        <xdr:cNvSpPr/>
      </xdr:nvSpPr>
      <xdr:spPr>
        <a:xfrm>
          <a:off x="4064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128287</xdr:rowOff>
    </xdr:from>
    <xdr:ext cx="736600" cy="259045"/>
    <xdr:sp macro="" textlink="">
      <xdr:nvSpPr>
        <xdr:cNvPr id="155" name="テキスト ボックス 154"/>
        <xdr:cNvSpPr txBox="1"/>
      </xdr:nvSpPr>
      <xdr:spPr>
        <a:xfrm>
          <a:off x="3733800" y="1075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87206</xdr:rowOff>
    </xdr:from>
    <xdr:to>
      <xdr:col>15</xdr:col>
      <xdr:colOff>133350</xdr:colOff>
      <xdr:row>61</xdr:row>
      <xdr:rowOff>17356</xdr:rowOff>
    </xdr:to>
    <xdr:sp macro="" textlink="">
      <xdr:nvSpPr>
        <xdr:cNvPr id="156" name="楕円 155"/>
        <xdr:cNvSpPr/>
      </xdr:nvSpPr>
      <xdr:spPr>
        <a:xfrm>
          <a:off x="3175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27533</xdr:rowOff>
    </xdr:from>
    <xdr:ext cx="762000" cy="259045"/>
    <xdr:sp macro="" textlink="">
      <xdr:nvSpPr>
        <xdr:cNvPr id="157" name="テキスト ボックス 156"/>
        <xdr:cNvSpPr txBox="1"/>
      </xdr:nvSpPr>
      <xdr:spPr>
        <a:xfrm>
          <a:off x="2844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153035</xdr:rowOff>
    </xdr:from>
    <xdr:to>
      <xdr:col>11</xdr:col>
      <xdr:colOff>82550</xdr:colOff>
      <xdr:row>62</xdr:row>
      <xdr:rowOff>83185</xdr:rowOff>
    </xdr:to>
    <xdr:sp macro="" textlink="">
      <xdr:nvSpPr>
        <xdr:cNvPr id="158" name="楕円 157"/>
        <xdr:cNvSpPr/>
      </xdr:nvSpPr>
      <xdr:spPr>
        <a:xfrm>
          <a:off x="2286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93362</xdr:rowOff>
    </xdr:from>
    <xdr:ext cx="762000" cy="259045"/>
    <xdr:sp macro="" textlink="">
      <xdr:nvSpPr>
        <xdr:cNvPr id="159" name="テキスト ボックス 158"/>
        <xdr:cNvSpPr txBox="1"/>
      </xdr:nvSpPr>
      <xdr:spPr>
        <a:xfrm>
          <a:off x="1955800" y="1038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12277</xdr:rowOff>
    </xdr:from>
    <xdr:to>
      <xdr:col>7</xdr:col>
      <xdr:colOff>31750</xdr:colOff>
      <xdr:row>61</xdr:row>
      <xdr:rowOff>113877</xdr:rowOff>
    </xdr:to>
    <xdr:sp macro="" textlink="">
      <xdr:nvSpPr>
        <xdr:cNvPr id="160" name="楕円 159"/>
        <xdr:cNvSpPr/>
      </xdr:nvSpPr>
      <xdr:spPr>
        <a:xfrm>
          <a:off x="13970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124054</xdr:rowOff>
    </xdr:from>
    <xdr:ext cx="762000" cy="259045"/>
    <xdr:sp macro="" textlink="">
      <xdr:nvSpPr>
        <xdr:cNvPr id="161" name="テキスト ボックス 160"/>
        <xdr:cNvSpPr txBox="1"/>
      </xdr:nvSpPr>
      <xdr:spPr>
        <a:xfrm>
          <a:off x="1066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[146,311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財政健全化計画に基づく経常的支出の削減効果により、類似団体平均から見るとかなり低い数値を長期にわたり維持できている。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今後も引き続き行財政改革を推進し、人件費や物件費等の経常的支出の抑制に努める。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131790</xdr:rowOff>
    </xdr:from>
    <xdr:to>
      <xdr:col>23</xdr:col>
      <xdr:colOff>133350</xdr:colOff>
      <xdr:row>89</xdr:row>
      <xdr:rowOff>16343</xdr:rowOff>
    </xdr:to>
    <xdr:cxnSp macro="">
      <xdr:nvCxnSpPr>
        <xdr:cNvPr id="193" name="直線コネクタ 192"/>
        <xdr:cNvCxnSpPr/>
      </xdr:nvCxnSpPr>
      <xdr:spPr>
        <a:xfrm flipV="1">
          <a:off x="4953000" y="13847790"/>
          <a:ext cx="0" cy="14276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159870</xdr:rowOff>
    </xdr:from>
    <xdr:ext cx="762000" cy="259045"/>
    <xdr:sp macro="" textlink="">
      <xdr:nvSpPr>
        <xdr:cNvPr id="194" name="人件費・物件費等の状況最小値テキスト"/>
        <xdr:cNvSpPr txBox="1"/>
      </xdr:nvSpPr>
      <xdr:spPr>
        <a:xfrm>
          <a:off x="5041900" y="1524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16343</xdr:rowOff>
    </xdr:from>
    <xdr:to>
      <xdr:col>24</xdr:col>
      <xdr:colOff>12700</xdr:colOff>
      <xdr:row>89</xdr:row>
      <xdr:rowOff>16343</xdr:rowOff>
    </xdr:to>
    <xdr:cxnSp macro="">
      <xdr:nvCxnSpPr>
        <xdr:cNvPr id="195" name="直線コネクタ 194"/>
        <xdr:cNvCxnSpPr/>
      </xdr:nvCxnSpPr>
      <xdr:spPr>
        <a:xfrm>
          <a:off x="4864100" y="1527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46717</xdr:rowOff>
    </xdr:from>
    <xdr:ext cx="762000" cy="259045"/>
    <xdr:sp macro="" textlink="">
      <xdr:nvSpPr>
        <xdr:cNvPr id="196" name="人件費・物件費等の状況最大値テキスト"/>
        <xdr:cNvSpPr txBox="1"/>
      </xdr:nvSpPr>
      <xdr:spPr>
        <a:xfrm>
          <a:off x="5041900" y="1359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131790</xdr:rowOff>
    </xdr:from>
    <xdr:to>
      <xdr:col>24</xdr:col>
      <xdr:colOff>12700</xdr:colOff>
      <xdr:row>80</xdr:row>
      <xdr:rowOff>131790</xdr:rowOff>
    </xdr:to>
    <xdr:cxnSp macro="">
      <xdr:nvCxnSpPr>
        <xdr:cNvPr id="197" name="直線コネクタ 196"/>
        <xdr:cNvCxnSpPr/>
      </xdr:nvCxnSpPr>
      <xdr:spPr>
        <a:xfrm>
          <a:off x="4864100" y="1384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15405</xdr:rowOff>
    </xdr:from>
    <xdr:to>
      <xdr:col>23</xdr:col>
      <xdr:colOff>133350</xdr:colOff>
      <xdr:row>81</xdr:row>
      <xdr:rowOff>16884</xdr:rowOff>
    </xdr:to>
    <xdr:cxnSp macro="">
      <xdr:nvCxnSpPr>
        <xdr:cNvPr id="198" name="直線コネクタ 197"/>
        <xdr:cNvCxnSpPr/>
      </xdr:nvCxnSpPr>
      <xdr:spPr>
        <a:xfrm flipV="1">
          <a:off x="4114800" y="13902855"/>
          <a:ext cx="838200" cy="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29491</xdr:rowOff>
    </xdr:from>
    <xdr:ext cx="762000" cy="259045"/>
    <xdr:sp macro="" textlink="">
      <xdr:nvSpPr>
        <xdr:cNvPr id="199" name="人件費・物件費等の状況平均値テキスト"/>
        <xdr:cNvSpPr txBox="1"/>
      </xdr:nvSpPr>
      <xdr:spPr>
        <a:xfrm>
          <a:off x="5041900" y="14088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57414</xdr:rowOff>
    </xdr:from>
    <xdr:to>
      <xdr:col>23</xdr:col>
      <xdr:colOff>184150</xdr:colOff>
      <xdr:row>82</xdr:row>
      <xdr:rowOff>159014</xdr:rowOff>
    </xdr:to>
    <xdr:sp macro="" textlink="">
      <xdr:nvSpPr>
        <xdr:cNvPr id="200" name="フローチャート: 判断 199"/>
        <xdr:cNvSpPr/>
      </xdr:nvSpPr>
      <xdr:spPr>
        <a:xfrm>
          <a:off x="49022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165976</xdr:rowOff>
    </xdr:from>
    <xdr:to>
      <xdr:col>19</xdr:col>
      <xdr:colOff>133350</xdr:colOff>
      <xdr:row>81</xdr:row>
      <xdr:rowOff>16884</xdr:rowOff>
    </xdr:to>
    <xdr:cxnSp macro="">
      <xdr:nvCxnSpPr>
        <xdr:cNvPr id="201" name="直線コネクタ 200"/>
        <xdr:cNvCxnSpPr/>
      </xdr:nvCxnSpPr>
      <xdr:spPr>
        <a:xfrm>
          <a:off x="3225800" y="13881976"/>
          <a:ext cx="889000" cy="2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69667</xdr:rowOff>
    </xdr:from>
    <xdr:to>
      <xdr:col>19</xdr:col>
      <xdr:colOff>184150</xdr:colOff>
      <xdr:row>82</xdr:row>
      <xdr:rowOff>171267</xdr:rowOff>
    </xdr:to>
    <xdr:sp macro="" textlink="">
      <xdr:nvSpPr>
        <xdr:cNvPr id="202" name="フローチャート: 判断 201"/>
        <xdr:cNvSpPr/>
      </xdr:nvSpPr>
      <xdr:spPr>
        <a:xfrm>
          <a:off x="4064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156044</xdr:rowOff>
    </xdr:from>
    <xdr:ext cx="736600" cy="259045"/>
    <xdr:sp macro="" textlink="">
      <xdr:nvSpPr>
        <xdr:cNvPr id="203" name="テキスト ボックス 202"/>
        <xdr:cNvSpPr txBox="1"/>
      </xdr:nvSpPr>
      <xdr:spPr>
        <a:xfrm>
          <a:off x="3733800" y="14214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123703</xdr:rowOff>
    </xdr:from>
    <xdr:to>
      <xdr:col>15</xdr:col>
      <xdr:colOff>82550</xdr:colOff>
      <xdr:row>80</xdr:row>
      <xdr:rowOff>165976</xdr:rowOff>
    </xdr:to>
    <xdr:cxnSp macro="">
      <xdr:nvCxnSpPr>
        <xdr:cNvPr id="204" name="直線コネクタ 203"/>
        <xdr:cNvCxnSpPr/>
      </xdr:nvCxnSpPr>
      <xdr:spPr>
        <a:xfrm>
          <a:off x="2336800" y="13839703"/>
          <a:ext cx="889000" cy="4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39181</xdr:rowOff>
    </xdr:from>
    <xdr:to>
      <xdr:col>15</xdr:col>
      <xdr:colOff>133350</xdr:colOff>
      <xdr:row>82</xdr:row>
      <xdr:rowOff>140781</xdr:rowOff>
    </xdr:to>
    <xdr:sp macro="" textlink="">
      <xdr:nvSpPr>
        <xdr:cNvPr id="205" name="フローチャート: 判断 204"/>
        <xdr:cNvSpPr/>
      </xdr:nvSpPr>
      <xdr:spPr>
        <a:xfrm>
          <a:off x="3175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125558</xdr:rowOff>
    </xdr:from>
    <xdr:ext cx="762000" cy="259045"/>
    <xdr:sp macro="" textlink="">
      <xdr:nvSpPr>
        <xdr:cNvPr id="206" name="テキスト ボックス 205"/>
        <xdr:cNvSpPr txBox="1"/>
      </xdr:nvSpPr>
      <xdr:spPr>
        <a:xfrm>
          <a:off x="2844800" y="1418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105429</xdr:rowOff>
    </xdr:from>
    <xdr:to>
      <xdr:col>11</xdr:col>
      <xdr:colOff>31750</xdr:colOff>
      <xdr:row>80</xdr:row>
      <xdr:rowOff>123703</xdr:rowOff>
    </xdr:to>
    <xdr:cxnSp macro="">
      <xdr:nvCxnSpPr>
        <xdr:cNvPr id="207" name="直線コネクタ 206"/>
        <xdr:cNvCxnSpPr/>
      </xdr:nvCxnSpPr>
      <xdr:spPr>
        <a:xfrm>
          <a:off x="1447800" y="13821429"/>
          <a:ext cx="889000" cy="1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35520</xdr:rowOff>
    </xdr:from>
    <xdr:to>
      <xdr:col>11</xdr:col>
      <xdr:colOff>82550</xdr:colOff>
      <xdr:row>82</xdr:row>
      <xdr:rowOff>137120</xdr:rowOff>
    </xdr:to>
    <xdr:sp macro="" textlink="">
      <xdr:nvSpPr>
        <xdr:cNvPr id="208" name="フローチャート: 判断 207"/>
        <xdr:cNvSpPr/>
      </xdr:nvSpPr>
      <xdr:spPr>
        <a:xfrm>
          <a:off x="2286000" y="1409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121897</xdr:rowOff>
    </xdr:from>
    <xdr:ext cx="762000" cy="259045"/>
    <xdr:sp macro="" textlink="">
      <xdr:nvSpPr>
        <xdr:cNvPr id="209" name="テキスト ボックス 208"/>
        <xdr:cNvSpPr txBox="1"/>
      </xdr:nvSpPr>
      <xdr:spPr>
        <a:xfrm>
          <a:off x="1955800" y="1418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149334</xdr:rowOff>
    </xdr:from>
    <xdr:to>
      <xdr:col>7</xdr:col>
      <xdr:colOff>31750</xdr:colOff>
      <xdr:row>82</xdr:row>
      <xdr:rowOff>79484</xdr:rowOff>
    </xdr:to>
    <xdr:sp macro="" textlink="">
      <xdr:nvSpPr>
        <xdr:cNvPr id="210" name="フローチャート: 判断 209"/>
        <xdr:cNvSpPr/>
      </xdr:nvSpPr>
      <xdr:spPr>
        <a:xfrm>
          <a:off x="1397000" y="140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64261</xdr:rowOff>
    </xdr:from>
    <xdr:ext cx="762000" cy="259045"/>
    <xdr:sp macro="" textlink="">
      <xdr:nvSpPr>
        <xdr:cNvPr id="211" name="テキスト ボックス 210"/>
        <xdr:cNvSpPr txBox="1"/>
      </xdr:nvSpPr>
      <xdr:spPr>
        <a:xfrm>
          <a:off x="1066800" y="1412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136055</xdr:rowOff>
    </xdr:from>
    <xdr:to>
      <xdr:col>23</xdr:col>
      <xdr:colOff>184150</xdr:colOff>
      <xdr:row>81</xdr:row>
      <xdr:rowOff>66205</xdr:rowOff>
    </xdr:to>
    <xdr:sp macro="" textlink="">
      <xdr:nvSpPr>
        <xdr:cNvPr id="217" name="楕円 216"/>
        <xdr:cNvSpPr/>
      </xdr:nvSpPr>
      <xdr:spPr>
        <a:xfrm>
          <a:off x="4902200" y="1385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57332</xdr:rowOff>
    </xdr:from>
    <xdr:ext cx="762000" cy="259045"/>
    <xdr:sp macro="" textlink="">
      <xdr:nvSpPr>
        <xdr:cNvPr id="218" name="人件費・物件費等の状況該当値テキスト"/>
        <xdr:cNvSpPr txBox="1"/>
      </xdr:nvSpPr>
      <xdr:spPr>
        <a:xfrm>
          <a:off x="5041900" y="1377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137534</xdr:rowOff>
    </xdr:from>
    <xdr:to>
      <xdr:col>19</xdr:col>
      <xdr:colOff>184150</xdr:colOff>
      <xdr:row>81</xdr:row>
      <xdr:rowOff>67684</xdr:rowOff>
    </xdr:to>
    <xdr:sp macro="" textlink="">
      <xdr:nvSpPr>
        <xdr:cNvPr id="219" name="楕円 218"/>
        <xdr:cNvSpPr/>
      </xdr:nvSpPr>
      <xdr:spPr>
        <a:xfrm>
          <a:off x="4064000" y="1385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77861</xdr:rowOff>
    </xdr:from>
    <xdr:ext cx="736600" cy="259045"/>
    <xdr:sp macro="" textlink="">
      <xdr:nvSpPr>
        <xdr:cNvPr id="220" name="テキスト ボックス 219"/>
        <xdr:cNvSpPr txBox="1"/>
      </xdr:nvSpPr>
      <xdr:spPr>
        <a:xfrm>
          <a:off x="3733800" y="13622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115176</xdr:rowOff>
    </xdr:from>
    <xdr:to>
      <xdr:col>15</xdr:col>
      <xdr:colOff>133350</xdr:colOff>
      <xdr:row>81</xdr:row>
      <xdr:rowOff>45326</xdr:rowOff>
    </xdr:to>
    <xdr:sp macro="" textlink="">
      <xdr:nvSpPr>
        <xdr:cNvPr id="221" name="楕円 220"/>
        <xdr:cNvSpPr/>
      </xdr:nvSpPr>
      <xdr:spPr>
        <a:xfrm>
          <a:off x="3175000" y="1383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55503</xdr:rowOff>
    </xdr:from>
    <xdr:ext cx="762000" cy="259045"/>
    <xdr:sp macro="" textlink="">
      <xdr:nvSpPr>
        <xdr:cNvPr id="222" name="テキスト ボックス 221"/>
        <xdr:cNvSpPr txBox="1"/>
      </xdr:nvSpPr>
      <xdr:spPr>
        <a:xfrm>
          <a:off x="2844800" y="1360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72903</xdr:rowOff>
    </xdr:from>
    <xdr:to>
      <xdr:col>11</xdr:col>
      <xdr:colOff>82550</xdr:colOff>
      <xdr:row>81</xdr:row>
      <xdr:rowOff>3053</xdr:rowOff>
    </xdr:to>
    <xdr:sp macro="" textlink="">
      <xdr:nvSpPr>
        <xdr:cNvPr id="223" name="楕円 222"/>
        <xdr:cNvSpPr/>
      </xdr:nvSpPr>
      <xdr:spPr>
        <a:xfrm>
          <a:off x="2286000" y="1378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13230</xdr:rowOff>
    </xdr:from>
    <xdr:ext cx="762000" cy="259045"/>
    <xdr:sp macro="" textlink="">
      <xdr:nvSpPr>
        <xdr:cNvPr id="224" name="テキスト ボックス 223"/>
        <xdr:cNvSpPr txBox="1"/>
      </xdr:nvSpPr>
      <xdr:spPr>
        <a:xfrm>
          <a:off x="1955800" y="1355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54629</xdr:rowOff>
    </xdr:from>
    <xdr:to>
      <xdr:col>7</xdr:col>
      <xdr:colOff>31750</xdr:colOff>
      <xdr:row>80</xdr:row>
      <xdr:rowOff>156229</xdr:rowOff>
    </xdr:to>
    <xdr:sp macro="" textlink="">
      <xdr:nvSpPr>
        <xdr:cNvPr id="225" name="楕円 224"/>
        <xdr:cNvSpPr/>
      </xdr:nvSpPr>
      <xdr:spPr>
        <a:xfrm>
          <a:off x="1397000" y="1377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166406</xdr:rowOff>
    </xdr:from>
    <xdr:ext cx="762000" cy="259045"/>
    <xdr:sp macro="" textlink="">
      <xdr:nvSpPr>
        <xdr:cNvPr id="226" name="テキスト ボックス 225"/>
        <xdr:cNvSpPr txBox="1"/>
      </xdr:nvSpPr>
      <xdr:spPr>
        <a:xfrm>
          <a:off x="1066800" y="13539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平成</a:t>
          </a:r>
          <a:r>
            <a:rPr kumimoji="1" lang="en-US" altLang="ja-JP" sz="1300" baseline="0">
              <a:latin typeface="ＭＳ Ｐゴシック" panose="020B0600070205080204" pitchFamily="50" charset="-128"/>
              <a:ea typeface="ＭＳ Ｐゴシック" panose="020B0600070205080204" pitchFamily="50" charset="-128"/>
            </a:rPr>
            <a:t>29</a:t>
          </a:r>
          <a:r>
            <a:rPr kumimoji="1" lang="ja-JP" altLang="en-US" sz="1300" baseline="0">
              <a:latin typeface="ＭＳ Ｐゴシック" panose="020B0600070205080204" pitchFamily="50" charset="-128"/>
              <a:ea typeface="ＭＳ Ｐゴシック" panose="020B0600070205080204" pitchFamily="50" charset="-128"/>
            </a:rPr>
            <a:t>年度は平成</a:t>
          </a:r>
          <a:r>
            <a:rPr kumimoji="1" lang="en-US" altLang="ja-JP" sz="1300" baseline="0">
              <a:latin typeface="ＭＳ Ｐゴシック" panose="020B0600070205080204" pitchFamily="50" charset="-128"/>
              <a:ea typeface="ＭＳ Ｐゴシック" panose="020B0600070205080204" pitchFamily="50" charset="-128"/>
            </a:rPr>
            <a:t>28</a:t>
          </a:r>
          <a:r>
            <a:rPr kumimoji="1" lang="ja-JP" altLang="en-US" sz="1300" baseline="0">
              <a:latin typeface="ＭＳ Ｐゴシック" panose="020B0600070205080204" pitchFamily="50" charset="-128"/>
              <a:ea typeface="ＭＳ Ｐゴシック" panose="020B0600070205080204" pitchFamily="50" charset="-128"/>
            </a:rPr>
            <a:t>年度数値を引用。 </a:t>
          </a:r>
          <a:br>
            <a:rPr kumimoji="1" lang="ja-JP" altLang="en-US" sz="1300" baseline="0">
              <a:latin typeface="ＭＳ Ｐゴシック" panose="020B0600070205080204" pitchFamily="50" charset="-128"/>
              <a:ea typeface="ＭＳ Ｐゴシック" panose="020B0600070205080204" pitchFamily="50" charset="-128"/>
            </a:rPr>
          </a:br>
          <a:r>
            <a:rPr kumimoji="1" lang="ja-JP" altLang="en-US" sz="1300" baseline="0">
              <a:latin typeface="ＭＳ Ｐゴシック" panose="020B0600070205080204" pitchFamily="50" charset="-128"/>
              <a:ea typeface="ＭＳ Ｐゴシック" panose="020B0600070205080204" pitchFamily="50" charset="-128"/>
            </a:rPr>
            <a:t>なお、平成</a:t>
          </a:r>
          <a:r>
            <a:rPr kumimoji="1" lang="en-US" altLang="ja-JP" sz="1300" baseline="0">
              <a:latin typeface="ＭＳ Ｐゴシック" panose="020B0600070205080204" pitchFamily="50" charset="-128"/>
              <a:ea typeface="ＭＳ Ｐゴシック" panose="020B0600070205080204" pitchFamily="50" charset="-128"/>
            </a:rPr>
            <a:t>29</a:t>
          </a:r>
          <a:r>
            <a:rPr kumimoji="1" lang="ja-JP" altLang="en-US" sz="1300" baseline="0">
              <a:latin typeface="ＭＳ Ｐゴシック" panose="020B0600070205080204" pitchFamily="50" charset="-128"/>
              <a:ea typeface="ＭＳ Ｐゴシック" panose="020B0600070205080204" pitchFamily="50" charset="-128"/>
            </a:rPr>
            <a:t>年度類似団体関係数値（平均値、最大値及び最小値、順位）は、平成</a:t>
          </a:r>
          <a:r>
            <a:rPr kumimoji="1" lang="en-US" altLang="ja-JP" sz="1300" baseline="0">
              <a:latin typeface="ＭＳ Ｐゴシック" panose="020B0600070205080204" pitchFamily="50" charset="-128"/>
              <a:ea typeface="ＭＳ Ｐゴシック" panose="020B0600070205080204" pitchFamily="50" charset="-128"/>
            </a:rPr>
            <a:t>29</a:t>
          </a:r>
          <a:r>
            <a:rPr kumimoji="1" lang="ja-JP" altLang="en-US" sz="1300" baseline="0">
              <a:latin typeface="ＭＳ Ｐゴシック" panose="020B0600070205080204" pitchFamily="50" charset="-128"/>
              <a:ea typeface="ＭＳ Ｐゴシック" panose="020B0600070205080204" pitchFamily="50" charset="-128"/>
            </a:rPr>
            <a:t>年度の選定団体によるもの。</a:t>
          </a:r>
          <a:br>
            <a:rPr kumimoji="1" lang="ja-JP" altLang="en-US" sz="1300" baseline="0">
              <a:latin typeface="ＭＳ Ｐゴシック" panose="020B0600070205080204" pitchFamily="50" charset="-128"/>
              <a:ea typeface="ＭＳ Ｐゴシック" panose="020B0600070205080204" pitchFamily="50" charset="-128"/>
            </a:rPr>
          </a:b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141212</xdr:rowOff>
    </xdr:from>
    <xdr:to>
      <xdr:col>81</xdr:col>
      <xdr:colOff>44450</xdr:colOff>
      <xdr:row>89</xdr:row>
      <xdr:rowOff>35379</xdr:rowOff>
    </xdr:to>
    <xdr:cxnSp macro="">
      <xdr:nvCxnSpPr>
        <xdr:cNvPr id="257" name="直線コネクタ 256"/>
        <xdr:cNvCxnSpPr/>
      </xdr:nvCxnSpPr>
      <xdr:spPr>
        <a:xfrm flipV="1">
          <a:off x="17018000" y="1368576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8"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9" name="直線コネクタ 258"/>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56139</xdr:rowOff>
    </xdr:from>
    <xdr:ext cx="762000" cy="259045"/>
    <xdr:sp macro="" textlink="">
      <xdr:nvSpPr>
        <xdr:cNvPr id="260" name="給与水準   （国との比較）最大値テキスト"/>
        <xdr:cNvSpPr txBox="1"/>
      </xdr:nvSpPr>
      <xdr:spPr>
        <a:xfrm>
          <a:off x="17106900" y="134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141212</xdr:rowOff>
    </xdr:from>
    <xdr:to>
      <xdr:col>81</xdr:col>
      <xdr:colOff>133350</xdr:colOff>
      <xdr:row>79</xdr:row>
      <xdr:rowOff>141212</xdr:rowOff>
    </xdr:to>
    <xdr:cxnSp macro="">
      <xdr:nvCxnSpPr>
        <xdr:cNvPr id="261" name="直線コネクタ 260"/>
        <xdr:cNvCxnSpPr/>
      </xdr:nvCxnSpPr>
      <xdr:spPr>
        <a:xfrm>
          <a:off x="16929100" y="1368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74991</xdr:rowOff>
    </xdr:from>
    <xdr:to>
      <xdr:col>81</xdr:col>
      <xdr:colOff>44450</xdr:colOff>
      <xdr:row>82</xdr:row>
      <xdr:rowOff>74991</xdr:rowOff>
    </xdr:to>
    <xdr:cxnSp macro="">
      <xdr:nvCxnSpPr>
        <xdr:cNvPr id="262" name="直線コネクタ 261"/>
        <xdr:cNvCxnSpPr/>
      </xdr:nvCxnSpPr>
      <xdr:spPr>
        <a:xfrm>
          <a:off x="16179800" y="141338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135061</xdr:rowOff>
    </xdr:from>
    <xdr:ext cx="762000" cy="259045"/>
    <xdr:sp macro="" textlink="">
      <xdr:nvSpPr>
        <xdr:cNvPr id="263" name="給与水準   （国との比較）平均値テキスト"/>
        <xdr:cNvSpPr txBox="1"/>
      </xdr:nvSpPr>
      <xdr:spPr>
        <a:xfrm>
          <a:off x="17106900" y="14365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64" name="フローチャート: 判断 263"/>
        <xdr:cNvSpPr/>
      </xdr:nvSpPr>
      <xdr:spPr>
        <a:xfrm>
          <a:off x="169672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120045</xdr:rowOff>
    </xdr:from>
    <xdr:to>
      <xdr:col>77</xdr:col>
      <xdr:colOff>44450</xdr:colOff>
      <xdr:row>82</xdr:row>
      <xdr:rowOff>74991</xdr:rowOff>
    </xdr:to>
    <xdr:cxnSp macro="">
      <xdr:nvCxnSpPr>
        <xdr:cNvPr id="265" name="直線コネクタ 264"/>
        <xdr:cNvCxnSpPr/>
      </xdr:nvCxnSpPr>
      <xdr:spPr>
        <a:xfrm>
          <a:off x="15290800" y="14007495"/>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3023</xdr:rowOff>
    </xdr:from>
    <xdr:to>
      <xdr:col>77</xdr:col>
      <xdr:colOff>95250</xdr:colOff>
      <xdr:row>84</xdr:row>
      <xdr:rowOff>104623</xdr:rowOff>
    </xdr:to>
    <xdr:sp macro="" textlink="">
      <xdr:nvSpPr>
        <xdr:cNvPr id="266" name="フローチャート: 判断 265"/>
        <xdr:cNvSpPr/>
      </xdr:nvSpPr>
      <xdr:spPr>
        <a:xfrm>
          <a:off x="161290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89400</xdr:rowOff>
    </xdr:from>
    <xdr:ext cx="736600" cy="259045"/>
    <xdr:sp macro="" textlink="">
      <xdr:nvSpPr>
        <xdr:cNvPr id="267" name="テキスト ボックス 266"/>
        <xdr:cNvSpPr txBox="1"/>
      </xdr:nvSpPr>
      <xdr:spPr>
        <a:xfrm>
          <a:off x="15798800" y="14491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120045</xdr:rowOff>
    </xdr:from>
    <xdr:to>
      <xdr:col>72</xdr:col>
      <xdr:colOff>203200</xdr:colOff>
      <xdr:row>81</xdr:row>
      <xdr:rowOff>166007</xdr:rowOff>
    </xdr:to>
    <xdr:cxnSp macro="">
      <xdr:nvCxnSpPr>
        <xdr:cNvPr id="268" name="直線コネクタ 267"/>
        <xdr:cNvCxnSpPr/>
      </xdr:nvCxnSpPr>
      <xdr:spPr>
        <a:xfrm flipV="1">
          <a:off x="14401800" y="14007495"/>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140002</xdr:rowOff>
    </xdr:from>
    <xdr:to>
      <xdr:col>73</xdr:col>
      <xdr:colOff>44450</xdr:colOff>
      <xdr:row>84</xdr:row>
      <xdr:rowOff>70152</xdr:rowOff>
    </xdr:to>
    <xdr:sp macro="" textlink="">
      <xdr:nvSpPr>
        <xdr:cNvPr id="269" name="フローチャート: 判断 268"/>
        <xdr:cNvSpPr/>
      </xdr:nvSpPr>
      <xdr:spPr>
        <a:xfrm>
          <a:off x="15240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54929</xdr:rowOff>
    </xdr:from>
    <xdr:ext cx="762000" cy="259045"/>
    <xdr:sp macro="" textlink="">
      <xdr:nvSpPr>
        <xdr:cNvPr id="270" name="テキスト ボックス 269"/>
        <xdr:cNvSpPr txBox="1"/>
      </xdr:nvSpPr>
      <xdr:spPr>
        <a:xfrm>
          <a:off x="14909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166007</xdr:rowOff>
    </xdr:from>
    <xdr:to>
      <xdr:col>68</xdr:col>
      <xdr:colOff>152400</xdr:colOff>
      <xdr:row>82</xdr:row>
      <xdr:rowOff>40518</xdr:rowOff>
    </xdr:to>
    <xdr:cxnSp macro="">
      <xdr:nvCxnSpPr>
        <xdr:cNvPr id="271" name="直線コネクタ 270"/>
        <xdr:cNvCxnSpPr/>
      </xdr:nvCxnSpPr>
      <xdr:spPr>
        <a:xfrm flipV="1">
          <a:off x="13512800" y="14053457"/>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48079</xdr:rowOff>
    </xdr:from>
    <xdr:to>
      <xdr:col>68</xdr:col>
      <xdr:colOff>203200</xdr:colOff>
      <xdr:row>83</xdr:row>
      <xdr:rowOff>149679</xdr:rowOff>
    </xdr:to>
    <xdr:sp macro="" textlink="">
      <xdr:nvSpPr>
        <xdr:cNvPr id="272" name="フローチャート: 判断 271"/>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134456</xdr:rowOff>
    </xdr:from>
    <xdr:ext cx="762000" cy="259045"/>
    <xdr:sp macro="" textlink="">
      <xdr:nvSpPr>
        <xdr:cNvPr id="273" name="テキスト ボックス 272"/>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25098</xdr:rowOff>
    </xdr:from>
    <xdr:to>
      <xdr:col>64</xdr:col>
      <xdr:colOff>152400</xdr:colOff>
      <xdr:row>83</xdr:row>
      <xdr:rowOff>126698</xdr:rowOff>
    </xdr:to>
    <xdr:sp macro="" textlink="">
      <xdr:nvSpPr>
        <xdr:cNvPr id="274" name="フローチャート: 判断 273"/>
        <xdr:cNvSpPr/>
      </xdr:nvSpPr>
      <xdr:spPr>
        <a:xfrm>
          <a:off x="134620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111475</xdr:rowOff>
    </xdr:from>
    <xdr:ext cx="762000" cy="259045"/>
    <xdr:sp macro="" textlink="">
      <xdr:nvSpPr>
        <xdr:cNvPr id="275" name="テキスト ボックス 274"/>
        <xdr:cNvSpPr txBox="1"/>
      </xdr:nvSpPr>
      <xdr:spPr>
        <a:xfrm>
          <a:off x="13131800" y="1434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24191</xdr:rowOff>
    </xdr:from>
    <xdr:to>
      <xdr:col>81</xdr:col>
      <xdr:colOff>95250</xdr:colOff>
      <xdr:row>82</xdr:row>
      <xdr:rowOff>125791</xdr:rowOff>
    </xdr:to>
    <xdr:sp macro="" textlink="">
      <xdr:nvSpPr>
        <xdr:cNvPr id="281" name="楕円 280"/>
        <xdr:cNvSpPr/>
      </xdr:nvSpPr>
      <xdr:spPr>
        <a:xfrm>
          <a:off x="16967200" y="1408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40718</xdr:rowOff>
    </xdr:from>
    <xdr:ext cx="762000" cy="259045"/>
    <xdr:sp macro="" textlink="">
      <xdr:nvSpPr>
        <xdr:cNvPr id="282" name="給与水準   （国との比較）該当値テキスト"/>
        <xdr:cNvSpPr txBox="1"/>
      </xdr:nvSpPr>
      <xdr:spPr>
        <a:xfrm>
          <a:off x="17106900" y="13928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24191</xdr:rowOff>
    </xdr:from>
    <xdr:to>
      <xdr:col>77</xdr:col>
      <xdr:colOff>95250</xdr:colOff>
      <xdr:row>82</xdr:row>
      <xdr:rowOff>125791</xdr:rowOff>
    </xdr:to>
    <xdr:sp macro="" textlink="">
      <xdr:nvSpPr>
        <xdr:cNvPr id="283" name="楕円 282"/>
        <xdr:cNvSpPr/>
      </xdr:nvSpPr>
      <xdr:spPr>
        <a:xfrm>
          <a:off x="16129000" y="1408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135968</xdr:rowOff>
    </xdr:from>
    <xdr:ext cx="736600" cy="259045"/>
    <xdr:sp macro="" textlink="">
      <xdr:nvSpPr>
        <xdr:cNvPr id="284" name="テキスト ボックス 283"/>
        <xdr:cNvSpPr txBox="1"/>
      </xdr:nvSpPr>
      <xdr:spPr>
        <a:xfrm>
          <a:off x="15798800" y="13851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69245</xdr:rowOff>
    </xdr:from>
    <xdr:to>
      <xdr:col>73</xdr:col>
      <xdr:colOff>44450</xdr:colOff>
      <xdr:row>81</xdr:row>
      <xdr:rowOff>170845</xdr:rowOff>
    </xdr:to>
    <xdr:sp macro="" textlink="">
      <xdr:nvSpPr>
        <xdr:cNvPr id="285" name="楕円 284"/>
        <xdr:cNvSpPr/>
      </xdr:nvSpPr>
      <xdr:spPr>
        <a:xfrm>
          <a:off x="15240000" y="1395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9572</xdr:rowOff>
    </xdr:from>
    <xdr:ext cx="762000" cy="259045"/>
    <xdr:sp macro="" textlink="">
      <xdr:nvSpPr>
        <xdr:cNvPr id="286" name="テキスト ボックス 285"/>
        <xdr:cNvSpPr txBox="1"/>
      </xdr:nvSpPr>
      <xdr:spPr>
        <a:xfrm>
          <a:off x="14909800" y="1372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115207</xdr:rowOff>
    </xdr:from>
    <xdr:to>
      <xdr:col>68</xdr:col>
      <xdr:colOff>203200</xdr:colOff>
      <xdr:row>82</xdr:row>
      <xdr:rowOff>45357</xdr:rowOff>
    </xdr:to>
    <xdr:sp macro="" textlink="">
      <xdr:nvSpPr>
        <xdr:cNvPr id="287" name="楕円 286"/>
        <xdr:cNvSpPr/>
      </xdr:nvSpPr>
      <xdr:spPr>
        <a:xfrm>
          <a:off x="143510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55534</xdr:rowOff>
    </xdr:from>
    <xdr:ext cx="762000" cy="259045"/>
    <xdr:sp macro="" textlink="">
      <xdr:nvSpPr>
        <xdr:cNvPr id="288" name="テキスト ボックス 287"/>
        <xdr:cNvSpPr txBox="1"/>
      </xdr:nvSpPr>
      <xdr:spPr>
        <a:xfrm>
          <a:off x="14020800" y="1377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161168</xdr:rowOff>
    </xdr:from>
    <xdr:to>
      <xdr:col>64</xdr:col>
      <xdr:colOff>152400</xdr:colOff>
      <xdr:row>82</xdr:row>
      <xdr:rowOff>91318</xdr:rowOff>
    </xdr:to>
    <xdr:sp macro="" textlink="">
      <xdr:nvSpPr>
        <xdr:cNvPr id="289" name="楕円 288"/>
        <xdr:cNvSpPr/>
      </xdr:nvSpPr>
      <xdr:spPr>
        <a:xfrm>
          <a:off x="13462000" y="1404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101495</xdr:rowOff>
    </xdr:from>
    <xdr:ext cx="762000" cy="259045"/>
    <xdr:sp macro="" textlink="">
      <xdr:nvSpPr>
        <xdr:cNvPr id="290" name="テキスト ボックス 289"/>
        <xdr:cNvSpPr txBox="1"/>
      </xdr:nvSpPr>
      <xdr:spPr>
        <a:xfrm>
          <a:off x="13131800" y="13817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2" name="テキスト ボックス 29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3" name="テキスト ボックス 29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年度数値を引用。</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（職員数：平成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年度数値、人口：平成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年１月１日現在の人口）</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なお、平成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年度類似団体関係数値（平均値、最大値及び最小値、順位）は、平成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年度の選定団体によるもの。</a:t>
          </a:r>
          <a:br>
            <a:rPr kumimoji="1" lang="ja-JP" altLang="en-US" sz="1300">
              <a:latin typeface="ＭＳ Ｐゴシック" panose="020B0600070205080204" pitchFamily="50" charset="-128"/>
              <a:ea typeface="ＭＳ Ｐゴシック" panose="020B0600070205080204" pitchFamily="50" charset="-128"/>
            </a:rPr>
          </a:b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7" name="直線コネクタ 30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8" name="テキスト ボックス 30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1" name="直線コネクタ 31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2" name="テキスト ボックス 31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98044</xdr:rowOff>
    </xdr:from>
    <xdr:to>
      <xdr:col>81</xdr:col>
      <xdr:colOff>44450</xdr:colOff>
      <xdr:row>65</xdr:row>
      <xdr:rowOff>122492</xdr:rowOff>
    </xdr:to>
    <xdr:cxnSp macro="">
      <xdr:nvCxnSpPr>
        <xdr:cNvPr id="316" name="直線コネクタ 315"/>
        <xdr:cNvCxnSpPr/>
      </xdr:nvCxnSpPr>
      <xdr:spPr>
        <a:xfrm flipV="1">
          <a:off x="17018000" y="10042144"/>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94569</xdr:rowOff>
    </xdr:from>
    <xdr:ext cx="762000" cy="259045"/>
    <xdr:sp macro="" textlink="">
      <xdr:nvSpPr>
        <xdr:cNvPr id="317" name="定員管理の状況最小値テキスト"/>
        <xdr:cNvSpPr txBox="1"/>
      </xdr:nvSpPr>
      <xdr:spPr>
        <a:xfrm>
          <a:off x="17106900" y="11238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122492</xdr:rowOff>
    </xdr:from>
    <xdr:to>
      <xdr:col>81</xdr:col>
      <xdr:colOff>133350</xdr:colOff>
      <xdr:row>65</xdr:row>
      <xdr:rowOff>122492</xdr:rowOff>
    </xdr:to>
    <xdr:cxnSp macro="">
      <xdr:nvCxnSpPr>
        <xdr:cNvPr id="318" name="直線コネクタ 317"/>
        <xdr:cNvCxnSpPr/>
      </xdr:nvCxnSpPr>
      <xdr:spPr>
        <a:xfrm>
          <a:off x="16929100" y="1126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12971</xdr:rowOff>
    </xdr:from>
    <xdr:ext cx="762000" cy="259045"/>
    <xdr:sp macro="" textlink="">
      <xdr:nvSpPr>
        <xdr:cNvPr id="319" name="定員管理の状況最大値テキスト"/>
        <xdr:cNvSpPr txBox="1"/>
      </xdr:nvSpPr>
      <xdr:spPr>
        <a:xfrm>
          <a:off x="17106900" y="978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98044</xdr:rowOff>
    </xdr:from>
    <xdr:to>
      <xdr:col>81</xdr:col>
      <xdr:colOff>133350</xdr:colOff>
      <xdr:row>58</xdr:row>
      <xdr:rowOff>98044</xdr:rowOff>
    </xdr:to>
    <xdr:cxnSp macro="">
      <xdr:nvCxnSpPr>
        <xdr:cNvPr id="320" name="直線コネクタ 319"/>
        <xdr:cNvCxnSpPr/>
      </xdr:nvCxnSpPr>
      <xdr:spPr>
        <a:xfrm>
          <a:off x="16929100" y="100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62929</xdr:rowOff>
    </xdr:from>
    <xdr:to>
      <xdr:col>81</xdr:col>
      <xdr:colOff>44450</xdr:colOff>
      <xdr:row>59</xdr:row>
      <xdr:rowOff>63532</xdr:rowOff>
    </xdr:to>
    <xdr:cxnSp macro="">
      <xdr:nvCxnSpPr>
        <xdr:cNvPr id="321" name="直線コネクタ 320"/>
        <xdr:cNvCxnSpPr/>
      </xdr:nvCxnSpPr>
      <xdr:spPr>
        <a:xfrm flipV="1">
          <a:off x="16179800" y="10178479"/>
          <a:ext cx="8382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142860</xdr:rowOff>
    </xdr:from>
    <xdr:ext cx="762000" cy="259045"/>
    <xdr:sp macro="" textlink="">
      <xdr:nvSpPr>
        <xdr:cNvPr id="322" name="定員管理の状況平均値テキスト"/>
        <xdr:cNvSpPr txBox="1"/>
      </xdr:nvSpPr>
      <xdr:spPr>
        <a:xfrm>
          <a:off x="17106900" y="1025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170783</xdr:rowOff>
    </xdr:from>
    <xdr:to>
      <xdr:col>81</xdr:col>
      <xdr:colOff>95250</xdr:colOff>
      <xdr:row>60</xdr:row>
      <xdr:rowOff>100933</xdr:rowOff>
    </xdr:to>
    <xdr:sp macro="" textlink="">
      <xdr:nvSpPr>
        <xdr:cNvPr id="323" name="フローチャート: 判断 322"/>
        <xdr:cNvSpPr/>
      </xdr:nvSpPr>
      <xdr:spPr>
        <a:xfrm>
          <a:off x="16967200" y="1028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52070</xdr:rowOff>
    </xdr:from>
    <xdr:to>
      <xdr:col>77</xdr:col>
      <xdr:colOff>44450</xdr:colOff>
      <xdr:row>59</xdr:row>
      <xdr:rowOff>63532</xdr:rowOff>
    </xdr:to>
    <xdr:cxnSp macro="">
      <xdr:nvCxnSpPr>
        <xdr:cNvPr id="324" name="直線コネクタ 323"/>
        <xdr:cNvCxnSpPr/>
      </xdr:nvCxnSpPr>
      <xdr:spPr>
        <a:xfrm>
          <a:off x="15290800" y="10167620"/>
          <a:ext cx="889000" cy="1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11399</xdr:rowOff>
    </xdr:from>
    <xdr:to>
      <xdr:col>77</xdr:col>
      <xdr:colOff>95250</xdr:colOff>
      <xdr:row>60</xdr:row>
      <xdr:rowOff>112999</xdr:rowOff>
    </xdr:to>
    <xdr:sp macro="" textlink="">
      <xdr:nvSpPr>
        <xdr:cNvPr id="325" name="フローチャート: 判断 324"/>
        <xdr:cNvSpPr/>
      </xdr:nvSpPr>
      <xdr:spPr>
        <a:xfrm>
          <a:off x="16129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97776</xdr:rowOff>
    </xdr:from>
    <xdr:ext cx="736600" cy="259045"/>
    <xdr:sp macro="" textlink="">
      <xdr:nvSpPr>
        <xdr:cNvPr id="326" name="テキスト ボックス 325"/>
        <xdr:cNvSpPr txBox="1"/>
      </xdr:nvSpPr>
      <xdr:spPr>
        <a:xfrm>
          <a:off x="15798800" y="10384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26733</xdr:rowOff>
    </xdr:from>
    <xdr:to>
      <xdr:col>72</xdr:col>
      <xdr:colOff>203200</xdr:colOff>
      <xdr:row>59</xdr:row>
      <xdr:rowOff>52070</xdr:rowOff>
    </xdr:to>
    <xdr:cxnSp macro="">
      <xdr:nvCxnSpPr>
        <xdr:cNvPr id="327" name="直線コネクタ 326"/>
        <xdr:cNvCxnSpPr/>
      </xdr:nvCxnSpPr>
      <xdr:spPr>
        <a:xfrm>
          <a:off x="14401800" y="10142283"/>
          <a:ext cx="889000" cy="2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146653</xdr:rowOff>
    </xdr:from>
    <xdr:to>
      <xdr:col>73</xdr:col>
      <xdr:colOff>44450</xdr:colOff>
      <xdr:row>60</xdr:row>
      <xdr:rowOff>76803</xdr:rowOff>
    </xdr:to>
    <xdr:sp macro="" textlink="">
      <xdr:nvSpPr>
        <xdr:cNvPr id="328" name="フローチャート: 判断 327"/>
        <xdr:cNvSpPr/>
      </xdr:nvSpPr>
      <xdr:spPr>
        <a:xfrm>
          <a:off x="15240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61580</xdr:rowOff>
    </xdr:from>
    <xdr:ext cx="762000" cy="259045"/>
    <xdr:sp macro="" textlink="">
      <xdr:nvSpPr>
        <xdr:cNvPr id="329" name="テキスト ボックス 328"/>
        <xdr:cNvSpPr txBox="1"/>
      </xdr:nvSpPr>
      <xdr:spPr>
        <a:xfrm>
          <a:off x="14909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26733</xdr:rowOff>
    </xdr:from>
    <xdr:to>
      <xdr:col>68</xdr:col>
      <xdr:colOff>152400</xdr:colOff>
      <xdr:row>59</xdr:row>
      <xdr:rowOff>31559</xdr:rowOff>
    </xdr:to>
    <xdr:cxnSp macro="">
      <xdr:nvCxnSpPr>
        <xdr:cNvPr id="330" name="直線コネクタ 329"/>
        <xdr:cNvCxnSpPr/>
      </xdr:nvCxnSpPr>
      <xdr:spPr>
        <a:xfrm flipV="1">
          <a:off x="13512800" y="10142283"/>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1143</xdr:rowOff>
    </xdr:from>
    <xdr:to>
      <xdr:col>68</xdr:col>
      <xdr:colOff>203200</xdr:colOff>
      <xdr:row>60</xdr:row>
      <xdr:rowOff>102743</xdr:rowOff>
    </xdr:to>
    <xdr:sp macro="" textlink="">
      <xdr:nvSpPr>
        <xdr:cNvPr id="331" name="フローチャート: 判断 330"/>
        <xdr:cNvSpPr/>
      </xdr:nvSpPr>
      <xdr:spPr>
        <a:xfrm>
          <a:off x="14351000" y="1028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87520</xdr:rowOff>
    </xdr:from>
    <xdr:ext cx="762000" cy="259045"/>
    <xdr:sp macro="" textlink="">
      <xdr:nvSpPr>
        <xdr:cNvPr id="332" name="テキスト ボックス 331"/>
        <xdr:cNvSpPr txBox="1"/>
      </xdr:nvSpPr>
      <xdr:spPr>
        <a:xfrm>
          <a:off x="14020800" y="1037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161734</xdr:rowOff>
    </xdr:from>
    <xdr:to>
      <xdr:col>64</xdr:col>
      <xdr:colOff>152400</xdr:colOff>
      <xdr:row>60</xdr:row>
      <xdr:rowOff>91884</xdr:rowOff>
    </xdr:to>
    <xdr:sp macro="" textlink="">
      <xdr:nvSpPr>
        <xdr:cNvPr id="333" name="フローチャート: 判断 332"/>
        <xdr:cNvSpPr/>
      </xdr:nvSpPr>
      <xdr:spPr>
        <a:xfrm>
          <a:off x="13462000" y="1027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76661</xdr:rowOff>
    </xdr:from>
    <xdr:ext cx="762000" cy="259045"/>
    <xdr:sp macro="" textlink="">
      <xdr:nvSpPr>
        <xdr:cNvPr id="334" name="テキスト ボックス 333"/>
        <xdr:cNvSpPr txBox="1"/>
      </xdr:nvSpPr>
      <xdr:spPr>
        <a:xfrm>
          <a:off x="13131800" y="1036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12129</xdr:rowOff>
    </xdr:from>
    <xdr:to>
      <xdr:col>81</xdr:col>
      <xdr:colOff>95250</xdr:colOff>
      <xdr:row>59</xdr:row>
      <xdr:rowOff>113729</xdr:rowOff>
    </xdr:to>
    <xdr:sp macro="" textlink="">
      <xdr:nvSpPr>
        <xdr:cNvPr id="340" name="楕円 339"/>
        <xdr:cNvSpPr/>
      </xdr:nvSpPr>
      <xdr:spPr>
        <a:xfrm>
          <a:off x="16967200" y="1012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28656</xdr:rowOff>
    </xdr:from>
    <xdr:ext cx="762000" cy="259045"/>
    <xdr:sp macro="" textlink="">
      <xdr:nvSpPr>
        <xdr:cNvPr id="341" name="定員管理の状況該当値テキスト"/>
        <xdr:cNvSpPr txBox="1"/>
      </xdr:nvSpPr>
      <xdr:spPr>
        <a:xfrm>
          <a:off x="17106900" y="9972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12732</xdr:rowOff>
    </xdr:from>
    <xdr:to>
      <xdr:col>77</xdr:col>
      <xdr:colOff>95250</xdr:colOff>
      <xdr:row>59</xdr:row>
      <xdr:rowOff>114332</xdr:rowOff>
    </xdr:to>
    <xdr:sp macro="" textlink="">
      <xdr:nvSpPr>
        <xdr:cNvPr id="342" name="楕円 341"/>
        <xdr:cNvSpPr/>
      </xdr:nvSpPr>
      <xdr:spPr>
        <a:xfrm>
          <a:off x="16129000" y="1012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124509</xdr:rowOff>
    </xdr:from>
    <xdr:ext cx="736600" cy="259045"/>
    <xdr:sp macro="" textlink="">
      <xdr:nvSpPr>
        <xdr:cNvPr id="343" name="テキスト ボックス 342"/>
        <xdr:cNvSpPr txBox="1"/>
      </xdr:nvSpPr>
      <xdr:spPr>
        <a:xfrm>
          <a:off x="15798800" y="9897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1270</xdr:rowOff>
    </xdr:from>
    <xdr:to>
      <xdr:col>73</xdr:col>
      <xdr:colOff>44450</xdr:colOff>
      <xdr:row>59</xdr:row>
      <xdr:rowOff>102870</xdr:rowOff>
    </xdr:to>
    <xdr:sp macro="" textlink="">
      <xdr:nvSpPr>
        <xdr:cNvPr id="344" name="楕円 343"/>
        <xdr:cNvSpPr/>
      </xdr:nvSpPr>
      <xdr:spPr>
        <a:xfrm>
          <a:off x="15240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113047</xdr:rowOff>
    </xdr:from>
    <xdr:ext cx="762000" cy="259045"/>
    <xdr:sp macro="" textlink="">
      <xdr:nvSpPr>
        <xdr:cNvPr id="345" name="テキスト ボックス 344"/>
        <xdr:cNvSpPr txBox="1"/>
      </xdr:nvSpPr>
      <xdr:spPr>
        <a:xfrm>
          <a:off x="14909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147383</xdr:rowOff>
    </xdr:from>
    <xdr:to>
      <xdr:col>68</xdr:col>
      <xdr:colOff>203200</xdr:colOff>
      <xdr:row>59</xdr:row>
      <xdr:rowOff>77533</xdr:rowOff>
    </xdr:to>
    <xdr:sp macro="" textlink="">
      <xdr:nvSpPr>
        <xdr:cNvPr id="346" name="楕円 345"/>
        <xdr:cNvSpPr/>
      </xdr:nvSpPr>
      <xdr:spPr>
        <a:xfrm>
          <a:off x="14351000" y="1009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87710</xdr:rowOff>
    </xdr:from>
    <xdr:ext cx="762000" cy="259045"/>
    <xdr:sp macro="" textlink="">
      <xdr:nvSpPr>
        <xdr:cNvPr id="347" name="テキスト ボックス 346"/>
        <xdr:cNvSpPr txBox="1"/>
      </xdr:nvSpPr>
      <xdr:spPr>
        <a:xfrm>
          <a:off x="14020800" y="986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152209</xdr:rowOff>
    </xdr:from>
    <xdr:to>
      <xdr:col>64</xdr:col>
      <xdr:colOff>152400</xdr:colOff>
      <xdr:row>59</xdr:row>
      <xdr:rowOff>82359</xdr:rowOff>
    </xdr:to>
    <xdr:sp macro="" textlink="">
      <xdr:nvSpPr>
        <xdr:cNvPr id="348" name="楕円 347"/>
        <xdr:cNvSpPr/>
      </xdr:nvSpPr>
      <xdr:spPr>
        <a:xfrm>
          <a:off x="13462000" y="1009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92536</xdr:rowOff>
    </xdr:from>
    <xdr:ext cx="762000" cy="259045"/>
    <xdr:sp macro="" textlink="">
      <xdr:nvSpPr>
        <xdr:cNvPr id="349" name="テキスト ボックス 348"/>
        <xdr:cNvSpPr txBox="1"/>
      </xdr:nvSpPr>
      <xdr:spPr>
        <a:xfrm>
          <a:off x="13131800" y="9865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従前は起債を抑制する財政運営を続けてきたことから、類似団体平均を下回っていたが、近年は起債を活用した事業が増加しており、類似団体が公債費負担を縮小する中で本町は増加傾向にあるため、平成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年度は類似団体平均を超える結果となった。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来年度以降もさらなる公債費負担の増加が見込まれることから、負担増を少しでも減らすため、緊急度や住民ニーズに応じた事業の選択や起債に頼り過ぎない財政運営に努める。</a:t>
          </a: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51102</xdr:rowOff>
    </xdr:to>
    <xdr:cxnSp macro="">
      <xdr:nvCxnSpPr>
        <xdr:cNvPr id="380" name="直線コネクタ 379"/>
        <xdr:cNvCxnSpPr/>
      </xdr:nvCxnSpPr>
      <xdr:spPr>
        <a:xfrm flipV="1">
          <a:off x="17018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1"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2" name="直線コネクタ 381"/>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3"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4" name="直線コネクタ 383"/>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58057</xdr:rowOff>
    </xdr:from>
    <xdr:to>
      <xdr:col>81</xdr:col>
      <xdr:colOff>44450</xdr:colOff>
      <xdr:row>41</xdr:row>
      <xdr:rowOff>1512</xdr:rowOff>
    </xdr:to>
    <xdr:cxnSp macro="">
      <xdr:nvCxnSpPr>
        <xdr:cNvPr id="385" name="直線コネクタ 384"/>
        <xdr:cNvCxnSpPr/>
      </xdr:nvCxnSpPr>
      <xdr:spPr>
        <a:xfrm>
          <a:off x="16179800" y="6916057"/>
          <a:ext cx="8382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58255</xdr:rowOff>
    </xdr:from>
    <xdr:ext cx="762000" cy="259045"/>
    <xdr:sp macro="" textlink="">
      <xdr:nvSpPr>
        <xdr:cNvPr id="386" name="公債費負担の状況平均値テキスト"/>
        <xdr:cNvSpPr txBox="1"/>
      </xdr:nvSpPr>
      <xdr:spPr>
        <a:xfrm>
          <a:off x="17106900" y="6744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41728</xdr:rowOff>
    </xdr:from>
    <xdr:to>
      <xdr:col>81</xdr:col>
      <xdr:colOff>95250</xdr:colOff>
      <xdr:row>40</xdr:row>
      <xdr:rowOff>143328</xdr:rowOff>
    </xdr:to>
    <xdr:sp macro="" textlink="">
      <xdr:nvSpPr>
        <xdr:cNvPr id="387" name="フローチャート: 判断 386"/>
        <xdr:cNvSpPr/>
      </xdr:nvSpPr>
      <xdr:spPr>
        <a:xfrm>
          <a:off x="169672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23585</xdr:rowOff>
    </xdr:from>
    <xdr:to>
      <xdr:col>77</xdr:col>
      <xdr:colOff>44450</xdr:colOff>
      <xdr:row>40</xdr:row>
      <xdr:rowOff>58057</xdr:rowOff>
    </xdr:to>
    <xdr:cxnSp macro="">
      <xdr:nvCxnSpPr>
        <xdr:cNvPr id="388" name="直線コネクタ 387"/>
        <xdr:cNvCxnSpPr/>
      </xdr:nvCxnSpPr>
      <xdr:spPr>
        <a:xfrm>
          <a:off x="15290800" y="68815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53219</xdr:rowOff>
    </xdr:from>
    <xdr:to>
      <xdr:col>77</xdr:col>
      <xdr:colOff>95250</xdr:colOff>
      <xdr:row>40</xdr:row>
      <xdr:rowOff>154819</xdr:rowOff>
    </xdr:to>
    <xdr:sp macro="" textlink="">
      <xdr:nvSpPr>
        <xdr:cNvPr id="389" name="フローチャート: 判断 388"/>
        <xdr:cNvSpPr/>
      </xdr:nvSpPr>
      <xdr:spPr>
        <a:xfrm>
          <a:off x="16129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139596</xdr:rowOff>
    </xdr:from>
    <xdr:ext cx="736600" cy="259045"/>
    <xdr:sp macro="" textlink="">
      <xdr:nvSpPr>
        <xdr:cNvPr id="390" name="テキスト ボックス 389"/>
        <xdr:cNvSpPr txBox="1"/>
      </xdr:nvSpPr>
      <xdr:spPr>
        <a:xfrm>
          <a:off x="15798800" y="699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23585</xdr:rowOff>
    </xdr:from>
    <xdr:to>
      <xdr:col>72</xdr:col>
      <xdr:colOff>203200</xdr:colOff>
      <xdr:row>40</xdr:row>
      <xdr:rowOff>35076</xdr:rowOff>
    </xdr:to>
    <xdr:cxnSp macro="">
      <xdr:nvCxnSpPr>
        <xdr:cNvPr id="391" name="直線コネクタ 390"/>
        <xdr:cNvCxnSpPr/>
      </xdr:nvCxnSpPr>
      <xdr:spPr>
        <a:xfrm flipV="1">
          <a:off x="14401800" y="68815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145143</xdr:rowOff>
    </xdr:from>
    <xdr:to>
      <xdr:col>73</xdr:col>
      <xdr:colOff>44450</xdr:colOff>
      <xdr:row>41</xdr:row>
      <xdr:rowOff>75293</xdr:rowOff>
    </xdr:to>
    <xdr:sp macro="" textlink="">
      <xdr:nvSpPr>
        <xdr:cNvPr id="392" name="フローチャート: 判断 391"/>
        <xdr:cNvSpPr/>
      </xdr:nvSpPr>
      <xdr:spPr>
        <a:xfrm>
          <a:off x="15240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60070</xdr:rowOff>
    </xdr:from>
    <xdr:ext cx="762000" cy="259045"/>
    <xdr:sp macro="" textlink="">
      <xdr:nvSpPr>
        <xdr:cNvPr id="393" name="テキスト ボックス 392"/>
        <xdr:cNvSpPr txBox="1"/>
      </xdr:nvSpPr>
      <xdr:spPr>
        <a:xfrm>
          <a:off x="14909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35076</xdr:rowOff>
    </xdr:from>
    <xdr:to>
      <xdr:col>68</xdr:col>
      <xdr:colOff>152400</xdr:colOff>
      <xdr:row>40</xdr:row>
      <xdr:rowOff>58057</xdr:rowOff>
    </xdr:to>
    <xdr:cxnSp macro="">
      <xdr:nvCxnSpPr>
        <xdr:cNvPr id="394" name="直線コネクタ 393"/>
        <xdr:cNvCxnSpPr/>
      </xdr:nvCxnSpPr>
      <xdr:spPr>
        <a:xfrm flipV="1">
          <a:off x="13512800" y="6893076"/>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134559</xdr:rowOff>
    </xdr:from>
    <xdr:to>
      <xdr:col>68</xdr:col>
      <xdr:colOff>203200</xdr:colOff>
      <xdr:row>42</xdr:row>
      <xdr:rowOff>64709</xdr:rowOff>
    </xdr:to>
    <xdr:sp macro="" textlink="">
      <xdr:nvSpPr>
        <xdr:cNvPr id="395" name="フローチャート: 判断 394"/>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49486</xdr:rowOff>
    </xdr:from>
    <xdr:ext cx="762000" cy="259045"/>
    <xdr:sp macro="" textlink="">
      <xdr:nvSpPr>
        <xdr:cNvPr id="396" name="テキスト ボックス 395"/>
        <xdr:cNvSpPr txBox="1"/>
      </xdr:nvSpPr>
      <xdr:spPr>
        <a:xfrm>
          <a:off x="14020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78015</xdr:rowOff>
    </xdr:from>
    <xdr:to>
      <xdr:col>64</xdr:col>
      <xdr:colOff>152400</xdr:colOff>
      <xdr:row>43</xdr:row>
      <xdr:rowOff>8165</xdr:rowOff>
    </xdr:to>
    <xdr:sp macro="" textlink="">
      <xdr:nvSpPr>
        <xdr:cNvPr id="397" name="フローチャート: 判断 396"/>
        <xdr:cNvSpPr/>
      </xdr:nvSpPr>
      <xdr:spPr>
        <a:xfrm>
          <a:off x="13462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164392</xdr:rowOff>
    </xdr:from>
    <xdr:ext cx="762000" cy="259045"/>
    <xdr:sp macro="" textlink="">
      <xdr:nvSpPr>
        <xdr:cNvPr id="398" name="テキスト ボックス 397"/>
        <xdr:cNvSpPr txBox="1"/>
      </xdr:nvSpPr>
      <xdr:spPr>
        <a:xfrm>
          <a:off x="13131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122162</xdr:rowOff>
    </xdr:from>
    <xdr:to>
      <xdr:col>81</xdr:col>
      <xdr:colOff>95250</xdr:colOff>
      <xdr:row>41</xdr:row>
      <xdr:rowOff>52312</xdr:rowOff>
    </xdr:to>
    <xdr:sp macro="" textlink="">
      <xdr:nvSpPr>
        <xdr:cNvPr id="404" name="楕円 403"/>
        <xdr:cNvSpPr/>
      </xdr:nvSpPr>
      <xdr:spPr>
        <a:xfrm>
          <a:off x="169672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94239</xdr:rowOff>
    </xdr:from>
    <xdr:ext cx="762000" cy="259045"/>
    <xdr:sp macro="" textlink="">
      <xdr:nvSpPr>
        <xdr:cNvPr id="405" name="公債費負担の状況該当値テキスト"/>
        <xdr:cNvSpPr txBox="1"/>
      </xdr:nvSpPr>
      <xdr:spPr>
        <a:xfrm>
          <a:off x="17106900" y="6952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7257</xdr:rowOff>
    </xdr:from>
    <xdr:to>
      <xdr:col>77</xdr:col>
      <xdr:colOff>95250</xdr:colOff>
      <xdr:row>40</xdr:row>
      <xdr:rowOff>108857</xdr:rowOff>
    </xdr:to>
    <xdr:sp macro="" textlink="">
      <xdr:nvSpPr>
        <xdr:cNvPr id="406" name="楕円 405"/>
        <xdr:cNvSpPr/>
      </xdr:nvSpPr>
      <xdr:spPr>
        <a:xfrm>
          <a:off x="16129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119034</xdr:rowOff>
    </xdr:from>
    <xdr:ext cx="736600" cy="259045"/>
    <xdr:sp macro="" textlink="">
      <xdr:nvSpPr>
        <xdr:cNvPr id="407" name="テキスト ボックス 406"/>
        <xdr:cNvSpPr txBox="1"/>
      </xdr:nvSpPr>
      <xdr:spPr>
        <a:xfrm>
          <a:off x="15798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144235</xdr:rowOff>
    </xdr:from>
    <xdr:to>
      <xdr:col>73</xdr:col>
      <xdr:colOff>44450</xdr:colOff>
      <xdr:row>40</xdr:row>
      <xdr:rowOff>74385</xdr:rowOff>
    </xdr:to>
    <xdr:sp macro="" textlink="">
      <xdr:nvSpPr>
        <xdr:cNvPr id="408" name="楕円 407"/>
        <xdr:cNvSpPr/>
      </xdr:nvSpPr>
      <xdr:spPr>
        <a:xfrm>
          <a:off x="15240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84562</xdr:rowOff>
    </xdr:from>
    <xdr:ext cx="762000" cy="259045"/>
    <xdr:sp macro="" textlink="">
      <xdr:nvSpPr>
        <xdr:cNvPr id="409" name="テキスト ボックス 408"/>
        <xdr:cNvSpPr txBox="1"/>
      </xdr:nvSpPr>
      <xdr:spPr>
        <a:xfrm>
          <a:off x="14909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155726</xdr:rowOff>
    </xdr:from>
    <xdr:to>
      <xdr:col>68</xdr:col>
      <xdr:colOff>203200</xdr:colOff>
      <xdr:row>40</xdr:row>
      <xdr:rowOff>85876</xdr:rowOff>
    </xdr:to>
    <xdr:sp macro="" textlink="">
      <xdr:nvSpPr>
        <xdr:cNvPr id="410" name="楕円 409"/>
        <xdr:cNvSpPr/>
      </xdr:nvSpPr>
      <xdr:spPr>
        <a:xfrm>
          <a:off x="143510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96053</xdr:rowOff>
    </xdr:from>
    <xdr:ext cx="762000" cy="259045"/>
    <xdr:sp macro="" textlink="">
      <xdr:nvSpPr>
        <xdr:cNvPr id="411" name="テキスト ボックス 410"/>
        <xdr:cNvSpPr txBox="1"/>
      </xdr:nvSpPr>
      <xdr:spPr>
        <a:xfrm>
          <a:off x="14020800" y="661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7257</xdr:rowOff>
    </xdr:from>
    <xdr:to>
      <xdr:col>64</xdr:col>
      <xdr:colOff>152400</xdr:colOff>
      <xdr:row>40</xdr:row>
      <xdr:rowOff>108857</xdr:rowOff>
    </xdr:to>
    <xdr:sp macro="" textlink="">
      <xdr:nvSpPr>
        <xdr:cNvPr id="412" name="楕円 411"/>
        <xdr:cNvSpPr/>
      </xdr:nvSpPr>
      <xdr:spPr>
        <a:xfrm>
          <a:off x="13462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119034</xdr:rowOff>
    </xdr:from>
    <xdr:ext cx="762000" cy="259045"/>
    <xdr:sp macro="" textlink="">
      <xdr:nvSpPr>
        <xdr:cNvPr id="413" name="テキスト ボックス 412"/>
        <xdr:cNvSpPr txBox="1"/>
      </xdr:nvSpPr>
      <xdr:spPr>
        <a:xfrm>
          <a:off x="13131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年度も近年と同様、充当可能財源が将来負担額を上回ったため、将来負担比率は算定されなかった。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しかしながら、平成</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年度から実施している公共下水道事業の進捗や、公営住宅の建替えなど公共施設の改修・整備などのため、町債の残高が年々増加し、将来負担のマイナスが小さくなってきており、今後は計画的な公共施設の維持管理などにより安定した財政運営をこころがけ、現在の良好な状況が維持できるよう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144822</xdr:rowOff>
    </xdr:to>
    <xdr:cxnSp macro="">
      <xdr:nvCxnSpPr>
        <xdr:cNvPr id="442" name="直線コネクタ 441"/>
        <xdr:cNvCxnSpPr/>
      </xdr:nvCxnSpPr>
      <xdr:spPr>
        <a:xfrm flipV="1">
          <a:off x="17018000" y="2370667"/>
          <a:ext cx="0" cy="13746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116899</xdr:rowOff>
    </xdr:from>
    <xdr:ext cx="762000" cy="259045"/>
    <xdr:sp macro="" textlink="">
      <xdr:nvSpPr>
        <xdr:cNvPr id="443" name="将来負担の状況最小値テキスト"/>
        <xdr:cNvSpPr txBox="1"/>
      </xdr:nvSpPr>
      <xdr:spPr>
        <a:xfrm>
          <a:off x="17106900" y="371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144822</xdr:rowOff>
    </xdr:from>
    <xdr:to>
      <xdr:col>81</xdr:col>
      <xdr:colOff>133350</xdr:colOff>
      <xdr:row>21</xdr:row>
      <xdr:rowOff>144822</xdr:rowOff>
    </xdr:to>
    <xdr:cxnSp macro="">
      <xdr:nvCxnSpPr>
        <xdr:cNvPr id="444" name="直線コネクタ 443"/>
        <xdr:cNvCxnSpPr/>
      </xdr:nvCxnSpPr>
      <xdr:spPr>
        <a:xfrm>
          <a:off x="16929100" y="374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7"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8" name="フローチャート: 判断 447"/>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9" name="フローチャート: 判断 44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50" name="テキスト ボックス 44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97451</xdr:rowOff>
    </xdr:from>
    <xdr:to>
      <xdr:col>73</xdr:col>
      <xdr:colOff>44450</xdr:colOff>
      <xdr:row>14</xdr:row>
      <xdr:rowOff>27601</xdr:rowOff>
    </xdr:to>
    <xdr:sp macro="" textlink="">
      <xdr:nvSpPr>
        <xdr:cNvPr id="451" name="フローチャート: 判断 450"/>
        <xdr:cNvSpPr/>
      </xdr:nvSpPr>
      <xdr:spPr>
        <a:xfrm>
          <a:off x="15240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37778</xdr:rowOff>
    </xdr:from>
    <xdr:ext cx="762000" cy="259045"/>
    <xdr:sp macro="" textlink="">
      <xdr:nvSpPr>
        <xdr:cNvPr id="452" name="テキスト ボックス 451"/>
        <xdr:cNvSpPr txBox="1"/>
      </xdr:nvSpPr>
      <xdr:spPr>
        <a:xfrm>
          <a:off x="14909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63542</xdr:rowOff>
    </xdr:from>
    <xdr:to>
      <xdr:col>68</xdr:col>
      <xdr:colOff>203200</xdr:colOff>
      <xdr:row>14</xdr:row>
      <xdr:rowOff>165142</xdr:rowOff>
    </xdr:to>
    <xdr:sp macro="" textlink="">
      <xdr:nvSpPr>
        <xdr:cNvPr id="453" name="フローチャート: 判断 452"/>
        <xdr:cNvSpPr/>
      </xdr:nvSpPr>
      <xdr:spPr>
        <a:xfrm>
          <a:off x="143510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3869</xdr:rowOff>
    </xdr:from>
    <xdr:ext cx="762000" cy="259045"/>
    <xdr:sp macro="" textlink="">
      <xdr:nvSpPr>
        <xdr:cNvPr id="454" name="テキスト ボックス 453"/>
        <xdr:cNvSpPr txBox="1"/>
      </xdr:nvSpPr>
      <xdr:spPr>
        <a:xfrm>
          <a:off x="14020800" y="2232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84455</xdr:rowOff>
    </xdr:from>
    <xdr:to>
      <xdr:col>64</xdr:col>
      <xdr:colOff>152400</xdr:colOff>
      <xdr:row>15</xdr:row>
      <xdr:rowOff>14605</xdr:rowOff>
    </xdr:to>
    <xdr:sp macro="" textlink="">
      <xdr:nvSpPr>
        <xdr:cNvPr id="455" name="フローチャート: 判断 454"/>
        <xdr:cNvSpPr/>
      </xdr:nvSpPr>
      <xdr:spPr>
        <a:xfrm>
          <a:off x="13462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24782</xdr:rowOff>
    </xdr:from>
    <xdr:ext cx="762000" cy="259045"/>
    <xdr:sp macro="" textlink="">
      <xdr:nvSpPr>
        <xdr:cNvPr id="456" name="テキスト ボックス 455"/>
        <xdr:cNvSpPr txBox="1"/>
      </xdr:nvSpPr>
      <xdr:spPr>
        <a:xfrm>
          <a:off x="13131800" y="225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福岡県吉富町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6,854
6,799
5.72
4,626,379
4,376,498
215,373
2,051,031
3,285,815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aseline="0">
              <a:solidFill>
                <a:schemeClr val="dk1"/>
              </a:solidFill>
              <a:effectLst/>
              <a:latin typeface="+mn-lt"/>
              <a:ea typeface="+mn-ea"/>
              <a:cs typeface="+mn-cs"/>
            </a:rPr>
            <a:t>　人件費に係る経常収支比率は、類似団体平均を上回りやや高い水準にある。町域が大変狭い本町は財政規模が小さく、経常一般財源の総額が低いため、人件費や扶助費など小規模自治体でも一定の支出を要する経費は経常収支比率が高い水準となりやすい。</a:t>
          </a:r>
          <a:r>
            <a:rPr kumimoji="1" lang="ja-JP" altLang="en-US" sz="1200" baseline="0">
              <a:solidFill>
                <a:schemeClr val="dk1"/>
              </a:solidFill>
              <a:effectLst/>
              <a:latin typeface="+mn-lt"/>
              <a:ea typeface="+mn-ea"/>
              <a:cs typeface="+mn-cs"/>
            </a:rPr>
            <a:t>それでも</a:t>
          </a:r>
          <a:r>
            <a:rPr kumimoji="1" lang="ja-JP" altLang="ja-JP" sz="1200" baseline="0">
              <a:solidFill>
                <a:schemeClr val="dk1"/>
              </a:solidFill>
              <a:effectLst/>
              <a:latin typeface="+mn-lt"/>
              <a:ea typeface="+mn-ea"/>
              <a:cs typeface="+mn-cs"/>
            </a:rPr>
            <a:t>人口当たりの人件費や職員数は類似団体を大きく下回り、財政健全化のため人件費の抑制にも努めており、今後も適正な水準を維持していきたい。</a:t>
          </a:r>
          <a:endParaRPr lang="ja-JP" altLang="ja-JP" sz="12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30988</xdr:rowOff>
    </xdr:from>
    <xdr:to>
      <xdr:col>24</xdr:col>
      <xdr:colOff>25400</xdr:colOff>
      <xdr:row>39</xdr:row>
      <xdr:rowOff>97282</xdr:rowOff>
    </xdr:to>
    <xdr:cxnSp macro="">
      <xdr:nvCxnSpPr>
        <xdr:cNvPr id="59" name="直線コネクタ 58"/>
        <xdr:cNvCxnSpPr/>
      </xdr:nvCxnSpPr>
      <xdr:spPr>
        <a:xfrm flipV="1">
          <a:off x="4826000" y="58602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69359</xdr:rowOff>
    </xdr:from>
    <xdr:ext cx="762000" cy="259045"/>
    <xdr:sp macro="" textlink="">
      <xdr:nvSpPr>
        <xdr:cNvPr id="60" name="人件費最小値テキスト"/>
        <xdr:cNvSpPr txBox="1"/>
      </xdr:nvSpPr>
      <xdr:spPr>
        <a:xfrm>
          <a:off x="4914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97282</xdr:rowOff>
    </xdr:from>
    <xdr:to>
      <xdr:col>24</xdr:col>
      <xdr:colOff>114300</xdr:colOff>
      <xdr:row>39</xdr:row>
      <xdr:rowOff>97282</xdr:rowOff>
    </xdr:to>
    <xdr:cxnSp macro="">
      <xdr:nvCxnSpPr>
        <xdr:cNvPr id="61" name="直線コネクタ 60"/>
        <xdr:cNvCxnSpPr/>
      </xdr:nvCxnSpPr>
      <xdr:spPr>
        <a:xfrm>
          <a:off x="4737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117365</xdr:rowOff>
    </xdr:from>
    <xdr:ext cx="762000" cy="259045"/>
    <xdr:sp macro="" textlink="">
      <xdr:nvSpPr>
        <xdr:cNvPr id="62" name="人件費最大値テキスト"/>
        <xdr:cNvSpPr txBox="1"/>
      </xdr:nvSpPr>
      <xdr:spPr>
        <a:xfrm>
          <a:off x="4914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30988</xdr:rowOff>
    </xdr:from>
    <xdr:to>
      <xdr:col>24</xdr:col>
      <xdr:colOff>114300</xdr:colOff>
      <xdr:row>34</xdr:row>
      <xdr:rowOff>30988</xdr:rowOff>
    </xdr:to>
    <xdr:cxnSp macro="">
      <xdr:nvCxnSpPr>
        <xdr:cNvPr id="63" name="直線コネクタ 62"/>
        <xdr:cNvCxnSpPr/>
      </xdr:nvCxnSpPr>
      <xdr:spPr>
        <a:xfrm>
          <a:off x="4737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88138</xdr:rowOff>
    </xdr:from>
    <xdr:to>
      <xdr:col>24</xdr:col>
      <xdr:colOff>25400</xdr:colOff>
      <xdr:row>37</xdr:row>
      <xdr:rowOff>138430</xdr:rowOff>
    </xdr:to>
    <xdr:cxnSp macro="">
      <xdr:nvCxnSpPr>
        <xdr:cNvPr id="64" name="直線コネクタ 63"/>
        <xdr:cNvCxnSpPr/>
      </xdr:nvCxnSpPr>
      <xdr:spPr>
        <a:xfrm flipV="1">
          <a:off x="3987800" y="643178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152163</xdr:rowOff>
    </xdr:from>
    <xdr:ext cx="762000" cy="259045"/>
    <xdr:sp macro="" textlink="">
      <xdr:nvSpPr>
        <xdr:cNvPr id="65" name="人件費平均値テキスト"/>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168148</xdr:rowOff>
    </xdr:from>
    <xdr:to>
      <xdr:col>19</xdr:col>
      <xdr:colOff>187325</xdr:colOff>
      <xdr:row>37</xdr:row>
      <xdr:rowOff>138430</xdr:rowOff>
    </xdr:to>
    <xdr:cxnSp macro="">
      <xdr:nvCxnSpPr>
        <xdr:cNvPr id="67" name="直線コネクタ 66"/>
        <xdr:cNvCxnSpPr/>
      </xdr:nvCxnSpPr>
      <xdr:spPr>
        <a:xfrm>
          <a:off x="3098800" y="6340348"/>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168148</xdr:rowOff>
    </xdr:from>
    <xdr:to>
      <xdr:col>15</xdr:col>
      <xdr:colOff>98425</xdr:colOff>
      <xdr:row>37</xdr:row>
      <xdr:rowOff>106426</xdr:rowOff>
    </xdr:to>
    <xdr:cxnSp macro="">
      <xdr:nvCxnSpPr>
        <xdr:cNvPr id="70" name="直線コネクタ 69"/>
        <xdr:cNvCxnSpPr/>
      </xdr:nvCxnSpPr>
      <xdr:spPr>
        <a:xfrm flipV="1">
          <a:off x="2209800" y="634034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78994</xdr:rowOff>
    </xdr:from>
    <xdr:to>
      <xdr:col>11</xdr:col>
      <xdr:colOff>9525</xdr:colOff>
      <xdr:row>37</xdr:row>
      <xdr:rowOff>106426</xdr:rowOff>
    </xdr:to>
    <xdr:cxnSp macro="">
      <xdr:nvCxnSpPr>
        <xdr:cNvPr id="73" name="直線コネクタ 72"/>
        <xdr:cNvCxnSpPr/>
      </xdr:nvCxnSpPr>
      <xdr:spPr>
        <a:xfrm>
          <a:off x="1320800" y="64226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19050</xdr:rowOff>
    </xdr:from>
    <xdr:to>
      <xdr:col>11</xdr:col>
      <xdr:colOff>60325</xdr:colOff>
      <xdr:row>37</xdr:row>
      <xdr:rowOff>120650</xdr:rowOff>
    </xdr:to>
    <xdr:sp macro="" textlink="">
      <xdr:nvSpPr>
        <xdr:cNvPr id="74" name="フローチャート: 判断 73"/>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130827</xdr:rowOff>
    </xdr:from>
    <xdr:ext cx="762000" cy="259045"/>
    <xdr:sp macro="" textlink="">
      <xdr:nvSpPr>
        <xdr:cNvPr id="75" name="テキスト ボックス 74"/>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76" name="フローチャート: 判断 75"/>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103395</xdr:rowOff>
    </xdr:from>
    <xdr:ext cx="762000" cy="259045"/>
    <xdr:sp macro="" textlink="">
      <xdr:nvSpPr>
        <xdr:cNvPr id="77" name="テキスト ボックス 76"/>
        <xdr:cNvSpPr txBox="1"/>
      </xdr:nvSpPr>
      <xdr:spPr>
        <a:xfrm>
          <a:off x="939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83" name="楕円 82"/>
        <xdr:cNvSpPr/>
      </xdr:nvSpPr>
      <xdr:spPr>
        <a:xfrm>
          <a:off x="4775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9415</xdr:rowOff>
    </xdr:from>
    <xdr:ext cx="762000" cy="259045"/>
    <xdr:sp macro="" textlink="">
      <xdr:nvSpPr>
        <xdr:cNvPr id="84" name="人件費該当値テキスト"/>
        <xdr:cNvSpPr txBox="1"/>
      </xdr:nvSpPr>
      <xdr:spPr>
        <a:xfrm>
          <a:off x="4914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87630</xdr:rowOff>
    </xdr:from>
    <xdr:to>
      <xdr:col>20</xdr:col>
      <xdr:colOff>38100</xdr:colOff>
      <xdr:row>38</xdr:row>
      <xdr:rowOff>17780</xdr:rowOff>
    </xdr:to>
    <xdr:sp macro="" textlink="">
      <xdr:nvSpPr>
        <xdr:cNvPr id="85" name="楕円 84"/>
        <xdr:cNvSpPr/>
      </xdr:nvSpPr>
      <xdr:spPr>
        <a:xfrm>
          <a:off x="3937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2557</xdr:rowOff>
    </xdr:from>
    <xdr:ext cx="736600" cy="259045"/>
    <xdr:sp macro="" textlink="">
      <xdr:nvSpPr>
        <xdr:cNvPr id="86" name="テキスト ボックス 85"/>
        <xdr:cNvSpPr txBox="1"/>
      </xdr:nvSpPr>
      <xdr:spPr>
        <a:xfrm>
          <a:off x="3606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117348</xdr:rowOff>
    </xdr:from>
    <xdr:to>
      <xdr:col>15</xdr:col>
      <xdr:colOff>149225</xdr:colOff>
      <xdr:row>37</xdr:row>
      <xdr:rowOff>47498</xdr:rowOff>
    </xdr:to>
    <xdr:sp macro="" textlink="">
      <xdr:nvSpPr>
        <xdr:cNvPr id="87" name="楕円 86"/>
        <xdr:cNvSpPr/>
      </xdr:nvSpPr>
      <xdr:spPr>
        <a:xfrm>
          <a:off x="3048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32275</xdr:rowOff>
    </xdr:from>
    <xdr:ext cx="762000" cy="259045"/>
    <xdr:sp macro="" textlink="">
      <xdr:nvSpPr>
        <xdr:cNvPr id="88" name="テキスト ボックス 87"/>
        <xdr:cNvSpPr txBox="1"/>
      </xdr:nvSpPr>
      <xdr:spPr>
        <a:xfrm>
          <a:off x="2717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55626</xdr:rowOff>
    </xdr:from>
    <xdr:to>
      <xdr:col>11</xdr:col>
      <xdr:colOff>60325</xdr:colOff>
      <xdr:row>37</xdr:row>
      <xdr:rowOff>157226</xdr:rowOff>
    </xdr:to>
    <xdr:sp macro="" textlink="">
      <xdr:nvSpPr>
        <xdr:cNvPr id="89" name="楕円 88"/>
        <xdr:cNvSpPr/>
      </xdr:nvSpPr>
      <xdr:spPr>
        <a:xfrm>
          <a:off x="2159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142003</xdr:rowOff>
    </xdr:from>
    <xdr:ext cx="762000" cy="259045"/>
    <xdr:sp macro="" textlink="">
      <xdr:nvSpPr>
        <xdr:cNvPr id="90" name="テキスト ボックス 89"/>
        <xdr:cNvSpPr txBox="1"/>
      </xdr:nvSpPr>
      <xdr:spPr>
        <a:xfrm>
          <a:off x="1828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28194</xdr:rowOff>
    </xdr:from>
    <xdr:to>
      <xdr:col>6</xdr:col>
      <xdr:colOff>171450</xdr:colOff>
      <xdr:row>37</xdr:row>
      <xdr:rowOff>129794</xdr:rowOff>
    </xdr:to>
    <xdr:sp macro="" textlink="">
      <xdr:nvSpPr>
        <xdr:cNvPr id="91" name="楕円 90"/>
        <xdr:cNvSpPr/>
      </xdr:nvSpPr>
      <xdr:spPr>
        <a:xfrm>
          <a:off x="1270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114571</xdr:rowOff>
    </xdr:from>
    <xdr:ext cx="762000" cy="259045"/>
    <xdr:sp macro="" textlink="">
      <xdr:nvSpPr>
        <xdr:cNvPr id="92" name="テキスト ボックス 91"/>
        <xdr:cNvSpPr txBox="1"/>
      </xdr:nvSpPr>
      <xdr:spPr>
        <a:xfrm>
          <a:off x="939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財政健全化計画等の効果により、各種事業や物件費全般の見直しを実施した結果、近年は類似団体を下回る状況が続いている。今後も引き続き歳出削減の取り組みを続けていく。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144145</xdr:rowOff>
    </xdr:to>
    <xdr:cxnSp macro="">
      <xdr:nvCxnSpPr>
        <xdr:cNvPr id="116" name="直線コネクタ 115"/>
        <xdr:cNvCxnSpPr/>
      </xdr:nvCxnSpPr>
      <xdr:spPr>
        <a:xfrm flipV="1">
          <a:off x="16510000" y="2281555"/>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138430</xdr:rowOff>
    </xdr:from>
    <xdr:to>
      <xdr:col>82</xdr:col>
      <xdr:colOff>107950</xdr:colOff>
      <xdr:row>14</xdr:row>
      <xdr:rowOff>138430</xdr:rowOff>
    </xdr:to>
    <xdr:cxnSp macro="">
      <xdr:nvCxnSpPr>
        <xdr:cNvPr id="121" name="直線コネクタ 120"/>
        <xdr:cNvCxnSpPr/>
      </xdr:nvCxnSpPr>
      <xdr:spPr>
        <a:xfrm>
          <a:off x="15671800" y="25387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25417</xdr:rowOff>
    </xdr:from>
    <xdr:ext cx="762000" cy="259045"/>
    <xdr:sp macro="" textlink="">
      <xdr:nvSpPr>
        <xdr:cNvPr id="122" name="物件費平均値テキスト"/>
        <xdr:cNvSpPr txBox="1"/>
      </xdr:nvSpPr>
      <xdr:spPr>
        <a:xfrm>
          <a:off x="16598900" y="2597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53340</xdr:rowOff>
    </xdr:from>
    <xdr:to>
      <xdr:col>82</xdr:col>
      <xdr:colOff>158750</xdr:colOff>
      <xdr:row>15</xdr:row>
      <xdr:rowOff>154940</xdr:rowOff>
    </xdr:to>
    <xdr:sp macro="" textlink="">
      <xdr:nvSpPr>
        <xdr:cNvPr id="123" name="フローチャート: 判断 122"/>
        <xdr:cNvSpPr/>
      </xdr:nvSpPr>
      <xdr:spPr>
        <a:xfrm>
          <a:off x="164592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41275</xdr:rowOff>
    </xdr:from>
    <xdr:to>
      <xdr:col>78</xdr:col>
      <xdr:colOff>69850</xdr:colOff>
      <xdr:row>14</xdr:row>
      <xdr:rowOff>138430</xdr:rowOff>
    </xdr:to>
    <xdr:cxnSp macro="">
      <xdr:nvCxnSpPr>
        <xdr:cNvPr id="124" name="直線コネクタ 123"/>
        <xdr:cNvCxnSpPr/>
      </xdr:nvCxnSpPr>
      <xdr:spPr>
        <a:xfrm>
          <a:off x="14782800" y="2441575"/>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xdr:rowOff>
    </xdr:from>
    <xdr:to>
      <xdr:col>78</xdr:col>
      <xdr:colOff>120650</xdr:colOff>
      <xdr:row>15</xdr:row>
      <xdr:rowOff>114935</xdr:rowOff>
    </xdr:to>
    <xdr:sp macro="" textlink="">
      <xdr:nvSpPr>
        <xdr:cNvPr id="125" name="フローチャート: 判断 124"/>
        <xdr:cNvSpPr/>
      </xdr:nvSpPr>
      <xdr:spPr>
        <a:xfrm>
          <a:off x="15621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99712</xdr:rowOff>
    </xdr:from>
    <xdr:ext cx="736600" cy="259045"/>
    <xdr:sp macro="" textlink="">
      <xdr:nvSpPr>
        <xdr:cNvPr id="126" name="テキスト ボックス 125"/>
        <xdr:cNvSpPr txBox="1"/>
      </xdr:nvSpPr>
      <xdr:spPr>
        <a:xfrm>
          <a:off x="15290800" y="2671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41275</xdr:rowOff>
    </xdr:from>
    <xdr:to>
      <xdr:col>73</xdr:col>
      <xdr:colOff>180975</xdr:colOff>
      <xdr:row>14</xdr:row>
      <xdr:rowOff>109855</xdr:rowOff>
    </xdr:to>
    <xdr:cxnSp macro="">
      <xdr:nvCxnSpPr>
        <xdr:cNvPr id="127" name="直線コネクタ 126"/>
        <xdr:cNvCxnSpPr/>
      </xdr:nvCxnSpPr>
      <xdr:spPr>
        <a:xfrm flipV="1">
          <a:off x="13893800" y="244157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144780</xdr:rowOff>
    </xdr:from>
    <xdr:to>
      <xdr:col>74</xdr:col>
      <xdr:colOff>31750</xdr:colOff>
      <xdr:row>15</xdr:row>
      <xdr:rowOff>74930</xdr:rowOff>
    </xdr:to>
    <xdr:sp macro="" textlink="">
      <xdr:nvSpPr>
        <xdr:cNvPr id="128" name="フローチャート: 判断 127"/>
        <xdr:cNvSpPr/>
      </xdr:nvSpPr>
      <xdr:spPr>
        <a:xfrm>
          <a:off x="14732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59707</xdr:rowOff>
    </xdr:from>
    <xdr:ext cx="762000" cy="259045"/>
    <xdr:sp macro="" textlink="">
      <xdr:nvSpPr>
        <xdr:cNvPr id="129" name="テキスト ボックス 128"/>
        <xdr:cNvSpPr txBox="1"/>
      </xdr:nvSpPr>
      <xdr:spPr>
        <a:xfrm>
          <a:off x="144018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52705</xdr:rowOff>
    </xdr:from>
    <xdr:to>
      <xdr:col>69</xdr:col>
      <xdr:colOff>92075</xdr:colOff>
      <xdr:row>14</xdr:row>
      <xdr:rowOff>109855</xdr:rowOff>
    </xdr:to>
    <xdr:cxnSp macro="">
      <xdr:nvCxnSpPr>
        <xdr:cNvPr id="130" name="直線コネクタ 129"/>
        <xdr:cNvCxnSpPr/>
      </xdr:nvCxnSpPr>
      <xdr:spPr>
        <a:xfrm>
          <a:off x="13004800" y="245300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71137</xdr:rowOff>
    </xdr:from>
    <xdr:ext cx="762000" cy="259045"/>
    <xdr:sp macro="" textlink="">
      <xdr:nvSpPr>
        <xdr:cNvPr id="132" name="テキスト ボックス 131"/>
        <xdr:cNvSpPr txBox="1"/>
      </xdr:nvSpPr>
      <xdr:spPr>
        <a:xfrm>
          <a:off x="13512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3" name="フローチャート: 判断 132"/>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36847</xdr:rowOff>
    </xdr:from>
    <xdr:ext cx="762000" cy="259045"/>
    <xdr:sp macro="" textlink="">
      <xdr:nvSpPr>
        <xdr:cNvPr id="134" name="テキスト ボックス 133"/>
        <xdr:cNvSpPr txBox="1"/>
      </xdr:nvSpPr>
      <xdr:spPr>
        <a:xfrm>
          <a:off x="12623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87630</xdr:rowOff>
    </xdr:from>
    <xdr:to>
      <xdr:col>82</xdr:col>
      <xdr:colOff>158750</xdr:colOff>
      <xdr:row>15</xdr:row>
      <xdr:rowOff>17780</xdr:rowOff>
    </xdr:to>
    <xdr:sp macro="" textlink="">
      <xdr:nvSpPr>
        <xdr:cNvPr id="140" name="楕円 139"/>
        <xdr:cNvSpPr/>
      </xdr:nvSpPr>
      <xdr:spPr>
        <a:xfrm>
          <a:off x="16459200" y="248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104157</xdr:rowOff>
    </xdr:from>
    <xdr:ext cx="762000" cy="259045"/>
    <xdr:sp macro="" textlink="">
      <xdr:nvSpPr>
        <xdr:cNvPr id="141" name="物件費該当値テキスト"/>
        <xdr:cNvSpPr txBox="1"/>
      </xdr:nvSpPr>
      <xdr:spPr>
        <a:xfrm>
          <a:off x="16598900" y="233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87630</xdr:rowOff>
    </xdr:from>
    <xdr:to>
      <xdr:col>78</xdr:col>
      <xdr:colOff>120650</xdr:colOff>
      <xdr:row>15</xdr:row>
      <xdr:rowOff>17780</xdr:rowOff>
    </xdr:to>
    <xdr:sp macro="" textlink="">
      <xdr:nvSpPr>
        <xdr:cNvPr id="142" name="楕円 141"/>
        <xdr:cNvSpPr/>
      </xdr:nvSpPr>
      <xdr:spPr>
        <a:xfrm>
          <a:off x="15621000" y="248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27957</xdr:rowOff>
    </xdr:from>
    <xdr:ext cx="736600" cy="259045"/>
    <xdr:sp macro="" textlink="">
      <xdr:nvSpPr>
        <xdr:cNvPr id="143" name="テキスト ボックス 142"/>
        <xdr:cNvSpPr txBox="1"/>
      </xdr:nvSpPr>
      <xdr:spPr>
        <a:xfrm>
          <a:off x="15290800" y="2256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161925</xdr:rowOff>
    </xdr:from>
    <xdr:to>
      <xdr:col>74</xdr:col>
      <xdr:colOff>31750</xdr:colOff>
      <xdr:row>14</xdr:row>
      <xdr:rowOff>92075</xdr:rowOff>
    </xdr:to>
    <xdr:sp macro="" textlink="">
      <xdr:nvSpPr>
        <xdr:cNvPr id="144" name="楕円 143"/>
        <xdr:cNvSpPr/>
      </xdr:nvSpPr>
      <xdr:spPr>
        <a:xfrm>
          <a:off x="14732000" y="239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102252</xdr:rowOff>
    </xdr:from>
    <xdr:ext cx="762000" cy="259045"/>
    <xdr:sp macro="" textlink="">
      <xdr:nvSpPr>
        <xdr:cNvPr id="145" name="テキスト ボックス 144"/>
        <xdr:cNvSpPr txBox="1"/>
      </xdr:nvSpPr>
      <xdr:spPr>
        <a:xfrm>
          <a:off x="14401800" y="215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59055</xdr:rowOff>
    </xdr:from>
    <xdr:to>
      <xdr:col>69</xdr:col>
      <xdr:colOff>142875</xdr:colOff>
      <xdr:row>14</xdr:row>
      <xdr:rowOff>160655</xdr:rowOff>
    </xdr:to>
    <xdr:sp macro="" textlink="">
      <xdr:nvSpPr>
        <xdr:cNvPr id="146" name="楕円 145"/>
        <xdr:cNvSpPr/>
      </xdr:nvSpPr>
      <xdr:spPr>
        <a:xfrm>
          <a:off x="13843000" y="245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170832</xdr:rowOff>
    </xdr:from>
    <xdr:ext cx="762000" cy="259045"/>
    <xdr:sp macro="" textlink="">
      <xdr:nvSpPr>
        <xdr:cNvPr id="147" name="テキスト ボックス 146"/>
        <xdr:cNvSpPr txBox="1"/>
      </xdr:nvSpPr>
      <xdr:spPr>
        <a:xfrm>
          <a:off x="13512800" y="2228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1905</xdr:rowOff>
    </xdr:from>
    <xdr:to>
      <xdr:col>65</xdr:col>
      <xdr:colOff>53975</xdr:colOff>
      <xdr:row>14</xdr:row>
      <xdr:rowOff>103505</xdr:rowOff>
    </xdr:to>
    <xdr:sp macro="" textlink="">
      <xdr:nvSpPr>
        <xdr:cNvPr id="148" name="楕円 147"/>
        <xdr:cNvSpPr/>
      </xdr:nvSpPr>
      <xdr:spPr>
        <a:xfrm>
          <a:off x="12954000" y="240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113682</xdr:rowOff>
    </xdr:from>
    <xdr:ext cx="762000" cy="259045"/>
    <xdr:sp macro="" textlink="">
      <xdr:nvSpPr>
        <xdr:cNvPr id="149" name="テキスト ボックス 148"/>
        <xdr:cNvSpPr txBox="1"/>
      </xdr:nvSpPr>
      <xdr:spPr>
        <a:xfrm>
          <a:off x="12623800" y="2171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扶助費に係る経常収支比率は類似団体を大きく上回って</a:t>
          </a:r>
          <a:r>
            <a:rPr kumimoji="1" lang="ja-JP" altLang="en-US" sz="1200">
              <a:solidFill>
                <a:schemeClr val="dk1"/>
              </a:solidFill>
              <a:effectLst/>
              <a:latin typeface="+mn-lt"/>
              <a:ea typeface="+mn-ea"/>
              <a:cs typeface="+mn-cs"/>
            </a:rPr>
            <a:t>いる。</a:t>
          </a:r>
          <a:r>
            <a:rPr kumimoji="1" lang="ja-JP" altLang="ja-JP" sz="1200">
              <a:solidFill>
                <a:schemeClr val="dk1"/>
              </a:solidFill>
              <a:effectLst/>
              <a:latin typeface="+mn-lt"/>
              <a:ea typeface="+mn-ea"/>
              <a:cs typeface="+mn-cs"/>
            </a:rPr>
            <a:t>財政規模が小さく経常一般財源の総額が低い本町では、一定の割合で町が負担を要する扶助費については経常収支比率が高くなりやすく、例年類似団体でほぼ最高の水準となっている。平成</a:t>
          </a:r>
          <a:r>
            <a:rPr kumimoji="1" lang="en-US" altLang="ja-JP" sz="1200">
              <a:solidFill>
                <a:schemeClr val="dk1"/>
              </a:solidFill>
              <a:effectLst/>
              <a:latin typeface="+mn-lt"/>
              <a:ea typeface="+mn-ea"/>
              <a:cs typeface="+mn-cs"/>
            </a:rPr>
            <a:t>29</a:t>
          </a:r>
          <a:r>
            <a:rPr kumimoji="1" lang="ja-JP" altLang="ja-JP" sz="1200">
              <a:solidFill>
                <a:schemeClr val="dk1"/>
              </a:solidFill>
              <a:effectLst/>
              <a:latin typeface="+mn-lt"/>
              <a:ea typeface="+mn-ea"/>
              <a:cs typeface="+mn-cs"/>
            </a:rPr>
            <a:t>年度は歳出</a:t>
          </a:r>
          <a:r>
            <a:rPr kumimoji="1" lang="ja-JP" altLang="en-US" sz="1200">
              <a:solidFill>
                <a:schemeClr val="dk1"/>
              </a:solidFill>
              <a:effectLst/>
              <a:latin typeface="+mn-lt"/>
              <a:ea typeface="+mn-ea"/>
              <a:cs typeface="+mn-cs"/>
            </a:rPr>
            <a:t>増に加え特定財源が減少したため、</a:t>
          </a:r>
          <a:r>
            <a:rPr kumimoji="1" lang="ja-JP" altLang="ja-JP" sz="1200">
              <a:solidFill>
                <a:schemeClr val="dk1"/>
              </a:solidFill>
              <a:effectLst/>
              <a:latin typeface="+mn-lt"/>
              <a:ea typeface="+mn-ea"/>
              <a:cs typeface="+mn-cs"/>
            </a:rPr>
            <a:t>経常一般財源分が</a:t>
          </a:r>
          <a:r>
            <a:rPr kumimoji="1" lang="en-US" altLang="ja-JP" sz="1200">
              <a:solidFill>
                <a:schemeClr val="dk1"/>
              </a:solidFill>
              <a:effectLst/>
              <a:latin typeface="+mn-lt"/>
              <a:ea typeface="+mn-ea"/>
              <a:cs typeface="+mn-cs"/>
            </a:rPr>
            <a:t>1.1</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+29,234</a:t>
          </a:r>
          <a:r>
            <a:rPr kumimoji="1" lang="ja-JP" altLang="en-US" sz="1200">
              <a:solidFill>
                <a:schemeClr val="dk1"/>
              </a:solidFill>
              <a:effectLst/>
              <a:latin typeface="+mn-lt"/>
              <a:ea typeface="+mn-ea"/>
              <a:cs typeface="+mn-cs"/>
            </a:rPr>
            <a:t>千円）</a:t>
          </a:r>
          <a:r>
            <a:rPr kumimoji="1" lang="ja-JP" altLang="ja-JP" sz="1200">
              <a:solidFill>
                <a:schemeClr val="dk1"/>
              </a:solidFill>
              <a:effectLst/>
              <a:latin typeface="+mn-lt"/>
              <a:ea typeface="+mn-ea"/>
              <a:cs typeface="+mn-cs"/>
            </a:rPr>
            <a:t>の</a:t>
          </a:r>
          <a:r>
            <a:rPr kumimoji="1" lang="ja-JP" altLang="en-US" sz="1200">
              <a:solidFill>
                <a:schemeClr val="dk1"/>
              </a:solidFill>
              <a:effectLst/>
              <a:latin typeface="+mn-lt"/>
              <a:ea typeface="+mn-ea"/>
              <a:cs typeface="+mn-cs"/>
            </a:rPr>
            <a:t>増加</a:t>
          </a:r>
          <a:r>
            <a:rPr kumimoji="1" lang="ja-JP" altLang="ja-JP" sz="1200">
              <a:solidFill>
                <a:schemeClr val="dk1"/>
              </a:solidFill>
              <a:effectLst/>
              <a:latin typeface="+mn-lt"/>
              <a:ea typeface="+mn-ea"/>
              <a:cs typeface="+mn-cs"/>
            </a:rPr>
            <a:t>と</a:t>
          </a:r>
          <a:r>
            <a:rPr kumimoji="1" lang="ja-JP" altLang="en-US" sz="1200">
              <a:solidFill>
                <a:schemeClr val="dk1"/>
              </a:solidFill>
              <a:effectLst/>
              <a:latin typeface="+mn-lt"/>
              <a:ea typeface="+mn-ea"/>
              <a:cs typeface="+mn-cs"/>
            </a:rPr>
            <a:t>なり、類似団体で最も高い数値となった。</a:t>
          </a:r>
          <a:endParaRPr kumimoji="1" lang="en-US" altLang="ja-JP"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扶助費については</a:t>
          </a:r>
          <a:r>
            <a:rPr kumimoji="1" lang="ja-JP" altLang="ja-JP" sz="1200">
              <a:solidFill>
                <a:schemeClr val="dk1"/>
              </a:solidFill>
              <a:effectLst/>
              <a:latin typeface="+mn-lt"/>
              <a:ea typeface="+mn-ea"/>
              <a:cs typeface="+mn-cs"/>
            </a:rPr>
            <a:t>今後も高水準で推移することが見込まれる。町単独での福祉施策の実施も一因であることから、必要に応じて事業内容の見直しを図っていきたい。</a:t>
          </a:r>
          <a:endParaRPr lang="ja-JP" altLang="ja-JP" sz="1600">
            <a:effectLst/>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146050</xdr:rowOff>
    </xdr:to>
    <xdr:cxnSp macro="">
      <xdr:nvCxnSpPr>
        <xdr:cNvPr id="177" name="直線コネクタ 176"/>
        <xdr:cNvCxnSpPr/>
      </xdr:nvCxnSpPr>
      <xdr:spPr>
        <a:xfrm flipV="1">
          <a:off x="4826000" y="90614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78" name="扶助費最小値テキスト"/>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79" name="直線コネクタ 178"/>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0"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1" name="直線コネクタ 180"/>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107950</xdr:rowOff>
    </xdr:from>
    <xdr:to>
      <xdr:col>24</xdr:col>
      <xdr:colOff>25400</xdr:colOff>
      <xdr:row>60</xdr:row>
      <xdr:rowOff>146050</xdr:rowOff>
    </xdr:to>
    <xdr:cxnSp macro="">
      <xdr:nvCxnSpPr>
        <xdr:cNvPr id="182" name="直線コネクタ 181"/>
        <xdr:cNvCxnSpPr/>
      </xdr:nvCxnSpPr>
      <xdr:spPr>
        <a:xfrm>
          <a:off x="3987800" y="1022350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92727</xdr:rowOff>
    </xdr:from>
    <xdr:ext cx="762000" cy="259045"/>
    <xdr:sp macro="" textlink="">
      <xdr:nvSpPr>
        <xdr:cNvPr id="183" name="扶助費平均値テキスト"/>
        <xdr:cNvSpPr txBox="1"/>
      </xdr:nvSpPr>
      <xdr:spPr>
        <a:xfrm>
          <a:off x="4914900" y="9351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184" name="フローチャート: 判断 183"/>
        <xdr:cNvSpPr/>
      </xdr:nvSpPr>
      <xdr:spPr>
        <a:xfrm>
          <a:off x="47752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107950</xdr:rowOff>
    </xdr:from>
    <xdr:to>
      <xdr:col>19</xdr:col>
      <xdr:colOff>187325</xdr:colOff>
      <xdr:row>60</xdr:row>
      <xdr:rowOff>50800</xdr:rowOff>
    </xdr:to>
    <xdr:cxnSp macro="">
      <xdr:nvCxnSpPr>
        <xdr:cNvPr id="185" name="直線コネクタ 184"/>
        <xdr:cNvCxnSpPr/>
      </xdr:nvCxnSpPr>
      <xdr:spPr>
        <a:xfrm flipV="1">
          <a:off x="3098800" y="10223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6" name="フローチャート: 判断 185"/>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149877</xdr:rowOff>
    </xdr:from>
    <xdr:ext cx="736600" cy="259045"/>
    <xdr:sp macro="" textlink="">
      <xdr:nvSpPr>
        <xdr:cNvPr id="187" name="テキスト ボックス 186"/>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50800</xdr:rowOff>
    </xdr:from>
    <xdr:to>
      <xdr:col>15</xdr:col>
      <xdr:colOff>98425</xdr:colOff>
      <xdr:row>60</xdr:row>
      <xdr:rowOff>165100</xdr:rowOff>
    </xdr:to>
    <xdr:cxnSp macro="">
      <xdr:nvCxnSpPr>
        <xdr:cNvPr id="188" name="直線コネクタ 187"/>
        <xdr:cNvCxnSpPr/>
      </xdr:nvCxnSpPr>
      <xdr:spPr>
        <a:xfrm flipV="1">
          <a:off x="2209800" y="10337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89" name="フローチャート: 判断 188"/>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0" name="テキスト ボックス 189"/>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127000</xdr:rowOff>
    </xdr:from>
    <xdr:to>
      <xdr:col>11</xdr:col>
      <xdr:colOff>9525</xdr:colOff>
      <xdr:row>60</xdr:row>
      <xdr:rowOff>165100</xdr:rowOff>
    </xdr:to>
    <xdr:cxnSp macro="">
      <xdr:nvCxnSpPr>
        <xdr:cNvPr id="191" name="直線コネクタ 190"/>
        <xdr:cNvCxnSpPr/>
      </xdr:nvCxnSpPr>
      <xdr:spPr>
        <a:xfrm>
          <a:off x="1320800" y="102425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57150</xdr:rowOff>
    </xdr:from>
    <xdr:to>
      <xdr:col>11</xdr:col>
      <xdr:colOff>60325</xdr:colOff>
      <xdr:row>55</xdr:row>
      <xdr:rowOff>158750</xdr:rowOff>
    </xdr:to>
    <xdr:sp macro="" textlink="">
      <xdr:nvSpPr>
        <xdr:cNvPr id="192" name="フローチャート: 判断 191"/>
        <xdr:cNvSpPr/>
      </xdr:nvSpPr>
      <xdr:spPr>
        <a:xfrm>
          <a:off x="2159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168927</xdr:rowOff>
    </xdr:from>
    <xdr:ext cx="762000" cy="259045"/>
    <xdr:sp macro="" textlink="">
      <xdr:nvSpPr>
        <xdr:cNvPr id="193" name="テキスト ボックス 192"/>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0</xdr:rowOff>
    </xdr:from>
    <xdr:to>
      <xdr:col>6</xdr:col>
      <xdr:colOff>171450</xdr:colOff>
      <xdr:row>55</xdr:row>
      <xdr:rowOff>101600</xdr:rowOff>
    </xdr:to>
    <xdr:sp macro="" textlink="">
      <xdr:nvSpPr>
        <xdr:cNvPr id="194" name="フローチャート: 判断 193"/>
        <xdr:cNvSpPr/>
      </xdr:nvSpPr>
      <xdr:spPr>
        <a:xfrm>
          <a:off x="1270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111777</xdr:rowOff>
    </xdr:from>
    <xdr:ext cx="762000" cy="259045"/>
    <xdr:sp macro="" textlink="">
      <xdr:nvSpPr>
        <xdr:cNvPr id="195" name="テキスト ボックス 194"/>
        <xdr:cNvSpPr txBox="1"/>
      </xdr:nvSpPr>
      <xdr:spPr>
        <a:xfrm>
          <a:off x="939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95250</xdr:rowOff>
    </xdr:from>
    <xdr:to>
      <xdr:col>24</xdr:col>
      <xdr:colOff>76200</xdr:colOff>
      <xdr:row>61</xdr:row>
      <xdr:rowOff>25400</xdr:rowOff>
    </xdr:to>
    <xdr:sp macro="" textlink="">
      <xdr:nvSpPr>
        <xdr:cNvPr id="201" name="楕円 200"/>
        <xdr:cNvSpPr/>
      </xdr:nvSpPr>
      <xdr:spPr>
        <a:xfrm>
          <a:off x="47752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3827</xdr:rowOff>
    </xdr:from>
    <xdr:ext cx="762000" cy="259045"/>
    <xdr:sp macro="" textlink="">
      <xdr:nvSpPr>
        <xdr:cNvPr id="202" name="扶助費該当値テキスト"/>
        <xdr:cNvSpPr txBox="1"/>
      </xdr:nvSpPr>
      <xdr:spPr>
        <a:xfrm>
          <a:off x="4914900" y="1029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57150</xdr:rowOff>
    </xdr:from>
    <xdr:to>
      <xdr:col>20</xdr:col>
      <xdr:colOff>38100</xdr:colOff>
      <xdr:row>59</xdr:row>
      <xdr:rowOff>158750</xdr:rowOff>
    </xdr:to>
    <xdr:sp macro="" textlink="">
      <xdr:nvSpPr>
        <xdr:cNvPr id="203" name="楕円 202"/>
        <xdr:cNvSpPr/>
      </xdr:nvSpPr>
      <xdr:spPr>
        <a:xfrm>
          <a:off x="3937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143527</xdr:rowOff>
    </xdr:from>
    <xdr:ext cx="736600" cy="259045"/>
    <xdr:sp macro="" textlink="">
      <xdr:nvSpPr>
        <xdr:cNvPr id="204" name="テキスト ボックス 203"/>
        <xdr:cNvSpPr txBox="1"/>
      </xdr:nvSpPr>
      <xdr:spPr>
        <a:xfrm>
          <a:off x="3606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0</xdr:rowOff>
    </xdr:from>
    <xdr:to>
      <xdr:col>15</xdr:col>
      <xdr:colOff>149225</xdr:colOff>
      <xdr:row>60</xdr:row>
      <xdr:rowOff>101600</xdr:rowOff>
    </xdr:to>
    <xdr:sp macro="" textlink="">
      <xdr:nvSpPr>
        <xdr:cNvPr id="205" name="楕円 204"/>
        <xdr:cNvSpPr/>
      </xdr:nvSpPr>
      <xdr:spPr>
        <a:xfrm>
          <a:off x="3048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86377</xdr:rowOff>
    </xdr:from>
    <xdr:ext cx="762000" cy="259045"/>
    <xdr:sp macro="" textlink="">
      <xdr:nvSpPr>
        <xdr:cNvPr id="206" name="テキスト ボックス 205"/>
        <xdr:cNvSpPr txBox="1"/>
      </xdr:nvSpPr>
      <xdr:spPr>
        <a:xfrm>
          <a:off x="2717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114300</xdr:rowOff>
    </xdr:from>
    <xdr:to>
      <xdr:col>11</xdr:col>
      <xdr:colOff>60325</xdr:colOff>
      <xdr:row>61</xdr:row>
      <xdr:rowOff>44450</xdr:rowOff>
    </xdr:to>
    <xdr:sp macro="" textlink="">
      <xdr:nvSpPr>
        <xdr:cNvPr id="207" name="楕円 206"/>
        <xdr:cNvSpPr/>
      </xdr:nvSpPr>
      <xdr:spPr>
        <a:xfrm>
          <a:off x="2159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29227</xdr:rowOff>
    </xdr:from>
    <xdr:ext cx="762000" cy="259045"/>
    <xdr:sp macro="" textlink="">
      <xdr:nvSpPr>
        <xdr:cNvPr id="208" name="テキスト ボックス 207"/>
        <xdr:cNvSpPr txBox="1"/>
      </xdr:nvSpPr>
      <xdr:spPr>
        <a:xfrm>
          <a:off x="1828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76200</xdr:rowOff>
    </xdr:from>
    <xdr:to>
      <xdr:col>6</xdr:col>
      <xdr:colOff>171450</xdr:colOff>
      <xdr:row>60</xdr:row>
      <xdr:rowOff>6350</xdr:rowOff>
    </xdr:to>
    <xdr:sp macro="" textlink="">
      <xdr:nvSpPr>
        <xdr:cNvPr id="209" name="楕円 208"/>
        <xdr:cNvSpPr/>
      </xdr:nvSpPr>
      <xdr:spPr>
        <a:xfrm>
          <a:off x="1270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162577</xdr:rowOff>
    </xdr:from>
    <xdr:ext cx="762000" cy="259045"/>
    <xdr:sp macro="" textlink="">
      <xdr:nvSpPr>
        <xdr:cNvPr id="210" name="テキスト ボックス 209"/>
        <xdr:cNvSpPr txBox="1"/>
      </xdr:nvSpPr>
      <xdr:spPr>
        <a:xfrm>
          <a:off x="939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その他に係る経常収支比率は類似団体の平均を下回る状況が続いている。その他の主な項目である繰出金については、引き続き他会計の財政運営の状況を踏まえ、必要最低限にとどめ、適切な支出に努める。</a:t>
          </a: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131572</xdr:rowOff>
    </xdr:from>
    <xdr:to>
      <xdr:col>82</xdr:col>
      <xdr:colOff>107950</xdr:colOff>
      <xdr:row>60</xdr:row>
      <xdr:rowOff>58420</xdr:rowOff>
    </xdr:to>
    <xdr:cxnSp macro="">
      <xdr:nvCxnSpPr>
        <xdr:cNvPr id="235" name="直線コネクタ 234"/>
        <xdr:cNvCxnSpPr/>
      </xdr:nvCxnSpPr>
      <xdr:spPr>
        <a:xfrm flipV="1">
          <a:off x="16510000" y="9389872"/>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30497</xdr:rowOff>
    </xdr:from>
    <xdr:ext cx="762000" cy="259045"/>
    <xdr:sp macro="" textlink="">
      <xdr:nvSpPr>
        <xdr:cNvPr id="236"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58420</xdr:rowOff>
    </xdr:from>
    <xdr:to>
      <xdr:col>82</xdr:col>
      <xdr:colOff>196850</xdr:colOff>
      <xdr:row>60</xdr:row>
      <xdr:rowOff>58420</xdr:rowOff>
    </xdr:to>
    <xdr:cxnSp macro="">
      <xdr:nvCxnSpPr>
        <xdr:cNvPr id="237" name="直線コネクタ 236"/>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46499</xdr:rowOff>
    </xdr:from>
    <xdr:ext cx="762000" cy="259045"/>
    <xdr:sp macro="" textlink="">
      <xdr:nvSpPr>
        <xdr:cNvPr id="238" name="その他最大値テキスト"/>
        <xdr:cNvSpPr txBox="1"/>
      </xdr:nvSpPr>
      <xdr:spPr>
        <a:xfrm>
          <a:off x="16598900" y="913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131572</xdr:rowOff>
    </xdr:from>
    <xdr:to>
      <xdr:col>82</xdr:col>
      <xdr:colOff>196850</xdr:colOff>
      <xdr:row>54</xdr:row>
      <xdr:rowOff>131572</xdr:rowOff>
    </xdr:to>
    <xdr:cxnSp macro="">
      <xdr:nvCxnSpPr>
        <xdr:cNvPr id="239" name="直線コネクタ 238"/>
        <xdr:cNvCxnSpPr/>
      </xdr:nvCxnSpPr>
      <xdr:spPr>
        <a:xfrm>
          <a:off x="16421100" y="938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170434</xdr:rowOff>
    </xdr:from>
    <xdr:to>
      <xdr:col>82</xdr:col>
      <xdr:colOff>107950</xdr:colOff>
      <xdr:row>56</xdr:row>
      <xdr:rowOff>62992</xdr:rowOff>
    </xdr:to>
    <xdr:cxnSp macro="">
      <xdr:nvCxnSpPr>
        <xdr:cNvPr id="240" name="直線コネクタ 239"/>
        <xdr:cNvCxnSpPr/>
      </xdr:nvCxnSpPr>
      <xdr:spPr>
        <a:xfrm flipV="1">
          <a:off x="15671800" y="960018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158005</xdr:rowOff>
    </xdr:from>
    <xdr:ext cx="762000" cy="259045"/>
    <xdr:sp macro="" textlink="">
      <xdr:nvSpPr>
        <xdr:cNvPr id="241" name="その他平均値テキスト"/>
        <xdr:cNvSpPr txBox="1"/>
      </xdr:nvSpPr>
      <xdr:spPr>
        <a:xfrm>
          <a:off x="16598900" y="9759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42" name="フローチャート: 判断 241"/>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53848</xdr:rowOff>
    </xdr:from>
    <xdr:to>
      <xdr:col>78</xdr:col>
      <xdr:colOff>69850</xdr:colOff>
      <xdr:row>56</xdr:row>
      <xdr:rowOff>62992</xdr:rowOff>
    </xdr:to>
    <xdr:cxnSp macro="">
      <xdr:nvCxnSpPr>
        <xdr:cNvPr id="243" name="直線コネクタ 242"/>
        <xdr:cNvCxnSpPr/>
      </xdr:nvCxnSpPr>
      <xdr:spPr>
        <a:xfrm>
          <a:off x="14782800" y="96550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4" name="フローチャート: 判断 243"/>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87139</xdr:rowOff>
    </xdr:from>
    <xdr:ext cx="736600" cy="259045"/>
    <xdr:sp macro="" textlink="">
      <xdr:nvSpPr>
        <xdr:cNvPr id="245" name="テキスト ボックス 244"/>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35560</xdr:rowOff>
    </xdr:from>
    <xdr:to>
      <xdr:col>73</xdr:col>
      <xdr:colOff>180975</xdr:colOff>
      <xdr:row>56</xdr:row>
      <xdr:rowOff>53848</xdr:rowOff>
    </xdr:to>
    <xdr:cxnSp macro="">
      <xdr:nvCxnSpPr>
        <xdr:cNvPr id="246" name="直線コネクタ 245"/>
        <xdr:cNvCxnSpPr/>
      </xdr:nvCxnSpPr>
      <xdr:spPr>
        <a:xfrm>
          <a:off x="13893800" y="96367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47" name="フローチャート: 判断 246"/>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48" name="テキスト ボックス 247"/>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30988</xdr:rowOff>
    </xdr:from>
    <xdr:to>
      <xdr:col>69</xdr:col>
      <xdr:colOff>92075</xdr:colOff>
      <xdr:row>56</xdr:row>
      <xdr:rowOff>35560</xdr:rowOff>
    </xdr:to>
    <xdr:cxnSp macro="">
      <xdr:nvCxnSpPr>
        <xdr:cNvPr id="249" name="直線コネクタ 248"/>
        <xdr:cNvCxnSpPr/>
      </xdr:nvCxnSpPr>
      <xdr:spPr>
        <a:xfrm>
          <a:off x="13004800" y="96321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50" name="フローチャート: 判断 249"/>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51" name="テキスト ボックス 250"/>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89916</xdr:rowOff>
    </xdr:from>
    <xdr:to>
      <xdr:col>65</xdr:col>
      <xdr:colOff>53975</xdr:colOff>
      <xdr:row>57</xdr:row>
      <xdr:rowOff>20066</xdr:rowOff>
    </xdr:to>
    <xdr:sp macro="" textlink="">
      <xdr:nvSpPr>
        <xdr:cNvPr id="252" name="フローチャート: 判断 251"/>
        <xdr:cNvSpPr/>
      </xdr:nvSpPr>
      <xdr:spPr>
        <a:xfrm>
          <a:off x="12954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4843</xdr:rowOff>
    </xdr:from>
    <xdr:ext cx="762000" cy="259045"/>
    <xdr:sp macro="" textlink="">
      <xdr:nvSpPr>
        <xdr:cNvPr id="253" name="テキスト ボックス 252"/>
        <xdr:cNvSpPr txBox="1"/>
      </xdr:nvSpPr>
      <xdr:spPr>
        <a:xfrm>
          <a:off x="12623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119634</xdr:rowOff>
    </xdr:from>
    <xdr:to>
      <xdr:col>82</xdr:col>
      <xdr:colOff>158750</xdr:colOff>
      <xdr:row>56</xdr:row>
      <xdr:rowOff>49784</xdr:rowOff>
    </xdr:to>
    <xdr:sp macro="" textlink="">
      <xdr:nvSpPr>
        <xdr:cNvPr id="259" name="楕円 258"/>
        <xdr:cNvSpPr/>
      </xdr:nvSpPr>
      <xdr:spPr>
        <a:xfrm>
          <a:off x="16459200" y="954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136161</xdr:rowOff>
    </xdr:from>
    <xdr:ext cx="762000" cy="259045"/>
    <xdr:sp macro="" textlink="">
      <xdr:nvSpPr>
        <xdr:cNvPr id="260" name="その他該当値テキスト"/>
        <xdr:cNvSpPr txBox="1"/>
      </xdr:nvSpPr>
      <xdr:spPr>
        <a:xfrm>
          <a:off x="16598900" y="9394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12192</xdr:rowOff>
    </xdr:from>
    <xdr:to>
      <xdr:col>78</xdr:col>
      <xdr:colOff>120650</xdr:colOff>
      <xdr:row>56</xdr:row>
      <xdr:rowOff>113792</xdr:rowOff>
    </xdr:to>
    <xdr:sp macro="" textlink="">
      <xdr:nvSpPr>
        <xdr:cNvPr id="261" name="楕円 260"/>
        <xdr:cNvSpPr/>
      </xdr:nvSpPr>
      <xdr:spPr>
        <a:xfrm>
          <a:off x="156210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123969</xdr:rowOff>
    </xdr:from>
    <xdr:ext cx="736600" cy="259045"/>
    <xdr:sp macro="" textlink="">
      <xdr:nvSpPr>
        <xdr:cNvPr id="262" name="テキスト ボックス 261"/>
        <xdr:cNvSpPr txBox="1"/>
      </xdr:nvSpPr>
      <xdr:spPr>
        <a:xfrm>
          <a:off x="15290800" y="9382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3048</xdr:rowOff>
    </xdr:from>
    <xdr:to>
      <xdr:col>74</xdr:col>
      <xdr:colOff>31750</xdr:colOff>
      <xdr:row>56</xdr:row>
      <xdr:rowOff>104648</xdr:rowOff>
    </xdr:to>
    <xdr:sp macro="" textlink="">
      <xdr:nvSpPr>
        <xdr:cNvPr id="263" name="楕円 262"/>
        <xdr:cNvSpPr/>
      </xdr:nvSpPr>
      <xdr:spPr>
        <a:xfrm>
          <a:off x="147320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114825</xdr:rowOff>
    </xdr:from>
    <xdr:ext cx="762000" cy="259045"/>
    <xdr:sp macro="" textlink="">
      <xdr:nvSpPr>
        <xdr:cNvPr id="264" name="テキスト ボックス 263"/>
        <xdr:cNvSpPr txBox="1"/>
      </xdr:nvSpPr>
      <xdr:spPr>
        <a:xfrm>
          <a:off x="14401800" y="937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156210</xdr:rowOff>
    </xdr:from>
    <xdr:to>
      <xdr:col>69</xdr:col>
      <xdr:colOff>142875</xdr:colOff>
      <xdr:row>56</xdr:row>
      <xdr:rowOff>86360</xdr:rowOff>
    </xdr:to>
    <xdr:sp macro="" textlink="">
      <xdr:nvSpPr>
        <xdr:cNvPr id="265" name="楕円 264"/>
        <xdr:cNvSpPr/>
      </xdr:nvSpPr>
      <xdr:spPr>
        <a:xfrm>
          <a:off x="13843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96537</xdr:rowOff>
    </xdr:from>
    <xdr:ext cx="762000" cy="259045"/>
    <xdr:sp macro="" textlink="">
      <xdr:nvSpPr>
        <xdr:cNvPr id="266" name="テキスト ボックス 265"/>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151638</xdr:rowOff>
    </xdr:from>
    <xdr:to>
      <xdr:col>65</xdr:col>
      <xdr:colOff>53975</xdr:colOff>
      <xdr:row>56</xdr:row>
      <xdr:rowOff>81788</xdr:rowOff>
    </xdr:to>
    <xdr:sp macro="" textlink="">
      <xdr:nvSpPr>
        <xdr:cNvPr id="267" name="楕円 266"/>
        <xdr:cNvSpPr/>
      </xdr:nvSpPr>
      <xdr:spPr>
        <a:xfrm>
          <a:off x="12954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91965</xdr:rowOff>
    </xdr:from>
    <xdr:ext cx="762000" cy="259045"/>
    <xdr:sp macro="" textlink="">
      <xdr:nvSpPr>
        <xdr:cNvPr id="268" name="テキスト ボックス 267"/>
        <xdr:cNvSpPr txBox="1"/>
      </xdr:nvSpPr>
      <xdr:spPr>
        <a:xfrm>
          <a:off x="12623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毎年類似団体平均を大きく上回る状況が続いている。消防、し尿処理、ごみ処理、中学校等の運営を一部事務組合で行っていることが主な要因と考えられるが、各種団体への補助金等の適正化にも引き続き努め、補助費の抑制を図りたい。</a:t>
          </a: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40</xdr:row>
      <xdr:rowOff>8128</xdr:rowOff>
    </xdr:to>
    <xdr:cxnSp macro="">
      <xdr:nvCxnSpPr>
        <xdr:cNvPr id="293" name="直線コネクタ 292"/>
        <xdr:cNvCxnSpPr/>
      </xdr:nvCxnSpPr>
      <xdr:spPr>
        <a:xfrm flipV="1">
          <a:off x="16510000" y="5837428"/>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294"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295" name="直線コネクタ 294"/>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296"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297" name="直線コネクタ 296"/>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26416</xdr:rowOff>
    </xdr:from>
    <xdr:to>
      <xdr:col>82</xdr:col>
      <xdr:colOff>107950</xdr:colOff>
      <xdr:row>38</xdr:row>
      <xdr:rowOff>76708</xdr:rowOff>
    </xdr:to>
    <xdr:cxnSp macro="">
      <xdr:nvCxnSpPr>
        <xdr:cNvPr id="298" name="直線コネクタ 297"/>
        <xdr:cNvCxnSpPr/>
      </xdr:nvCxnSpPr>
      <xdr:spPr>
        <a:xfrm flipV="1">
          <a:off x="15671800" y="654151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152163</xdr:rowOff>
    </xdr:from>
    <xdr:ext cx="762000" cy="259045"/>
    <xdr:sp macro="" textlink="">
      <xdr:nvSpPr>
        <xdr:cNvPr id="299" name="補助費等平均値テキスト"/>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0" name="フローチャート: 判断 299"/>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30988</xdr:rowOff>
    </xdr:from>
    <xdr:to>
      <xdr:col>78</xdr:col>
      <xdr:colOff>69850</xdr:colOff>
      <xdr:row>38</xdr:row>
      <xdr:rowOff>76708</xdr:rowOff>
    </xdr:to>
    <xdr:cxnSp macro="">
      <xdr:nvCxnSpPr>
        <xdr:cNvPr id="301" name="直線コネクタ 300"/>
        <xdr:cNvCxnSpPr/>
      </xdr:nvCxnSpPr>
      <xdr:spPr>
        <a:xfrm>
          <a:off x="14782800" y="65460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2" name="フローチャート: 判断 301"/>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03" name="テキスト ボックス 302"/>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30988</xdr:rowOff>
    </xdr:from>
    <xdr:to>
      <xdr:col>73</xdr:col>
      <xdr:colOff>180975</xdr:colOff>
      <xdr:row>38</xdr:row>
      <xdr:rowOff>104140</xdr:rowOff>
    </xdr:to>
    <xdr:cxnSp macro="">
      <xdr:nvCxnSpPr>
        <xdr:cNvPr id="304" name="直線コネクタ 303"/>
        <xdr:cNvCxnSpPr/>
      </xdr:nvCxnSpPr>
      <xdr:spPr>
        <a:xfrm flipV="1">
          <a:off x="13893800" y="654608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5" name="フローチャート: 判断 304"/>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06" name="テキスト ボックス 305"/>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104140</xdr:rowOff>
    </xdr:from>
    <xdr:to>
      <xdr:col>69</xdr:col>
      <xdr:colOff>92075</xdr:colOff>
      <xdr:row>38</xdr:row>
      <xdr:rowOff>108712</xdr:rowOff>
    </xdr:to>
    <xdr:cxnSp macro="">
      <xdr:nvCxnSpPr>
        <xdr:cNvPr id="307" name="直線コネクタ 306"/>
        <xdr:cNvCxnSpPr/>
      </xdr:nvCxnSpPr>
      <xdr:spPr>
        <a:xfrm flipV="1">
          <a:off x="13004800" y="66192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08" name="フローチャート: 判断 307"/>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09" name="テキスト ボックス 308"/>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0" name="フローチャート: 判断 309"/>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89679</xdr:rowOff>
    </xdr:from>
    <xdr:ext cx="762000" cy="259045"/>
    <xdr:sp macro="" textlink="">
      <xdr:nvSpPr>
        <xdr:cNvPr id="311" name="テキスト ボックス 310"/>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147066</xdr:rowOff>
    </xdr:from>
    <xdr:to>
      <xdr:col>82</xdr:col>
      <xdr:colOff>158750</xdr:colOff>
      <xdr:row>38</xdr:row>
      <xdr:rowOff>77215</xdr:rowOff>
    </xdr:to>
    <xdr:sp macro="" textlink="">
      <xdr:nvSpPr>
        <xdr:cNvPr id="317" name="楕円 316"/>
        <xdr:cNvSpPr/>
      </xdr:nvSpPr>
      <xdr:spPr>
        <a:xfrm>
          <a:off x="164592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119143</xdr:rowOff>
    </xdr:from>
    <xdr:ext cx="762000" cy="259045"/>
    <xdr:sp macro="" textlink="">
      <xdr:nvSpPr>
        <xdr:cNvPr id="318" name="補助費等該当値テキスト"/>
        <xdr:cNvSpPr txBox="1"/>
      </xdr:nvSpPr>
      <xdr:spPr>
        <a:xfrm>
          <a:off x="165989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25908</xdr:rowOff>
    </xdr:from>
    <xdr:to>
      <xdr:col>78</xdr:col>
      <xdr:colOff>120650</xdr:colOff>
      <xdr:row>38</xdr:row>
      <xdr:rowOff>127508</xdr:rowOff>
    </xdr:to>
    <xdr:sp macro="" textlink="">
      <xdr:nvSpPr>
        <xdr:cNvPr id="319" name="楕円 318"/>
        <xdr:cNvSpPr/>
      </xdr:nvSpPr>
      <xdr:spPr>
        <a:xfrm>
          <a:off x="15621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112285</xdr:rowOff>
    </xdr:from>
    <xdr:ext cx="736600" cy="259045"/>
    <xdr:sp macro="" textlink="">
      <xdr:nvSpPr>
        <xdr:cNvPr id="320" name="テキスト ボックス 319"/>
        <xdr:cNvSpPr txBox="1"/>
      </xdr:nvSpPr>
      <xdr:spPr>
        <a:xfrm>
          <a:off x="15290800" y="6627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151638</xdr:rowOff>
    </xdr:from>
    <xdr:to>
      <xdr:col>74</xdr:col>
      <xdr:colOff>31750</xdr:colOff>
      <xdr:row>38</xdr:row>
      <xdr:rowOff>81788</xdr:rowOff>
    </xdr:to>
    <xdr:sp macro="" textlink="">
      <xdr:nvSpPr>
        <xdr:cNvPr id="321" name="楕円 320"/>
        <xdr:cNvSpPr/>
      </xdr:nvSpPr>
      <xdr:spPr>
        <a:xfrm>
          <a:off x="14732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66565</xdr:rowOff>
    </xdr:from>
    <xdr:ext cx="762000" cy="259045"/>
    <xdr:sp macro="" textlink="">
      <xdr:nvSpPr>
        <xdr:cNvPr id="322" name="テキスト ボックス 321"/>
        <xdr:cNvSpPr txBox="1"/>
      </xdr:nvSpPr>
      <xdr:spPr>
        <a:xfrm>
          <a:off x="14401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53340</xdr:rowOff>
    </xdr:from>
    <xdr:to>
      <xdr:col>69</xdr:col>
      <xdr:colOff>142875</xdr:colOff>
      <xdr:row>38</xdr:row>
      <xdr:rowOff>154940</xdr:rowOff>
    </xdr:to>
    <xdr:sp macro="" textlink="">
      <xdr:nvSpPr>
        <xdr:cNvPr id="323" name="楕円 322"/>
        <xdr:cNvSpPr/>
      </xdr:nvSpPr>
      <xdr:spPr>
        <a:xfrm>
          <a:off x="13843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139717</xdr:rowOff>
    </xdr:from>
    <xdr:ext cx="762000" cy="259045"/>
    <xdr:sp macro="" textlink="">
      <xdr:nvSpPr>
        <xdr:cNvPr id="324" name="テキスト ボックス 323"/>
        <xdr:cNvSpPr txBox="1"/>
      </xdr:nvSpPr>
      <xdr:spPr>
        <a:xfrm>
          <a:off x="13512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57912</xdr:rowOff>
    </xdr:from>
    <xdr:to>
      <xdr:col>65</xdr:col>
      <xdr:colOff>53975</xdr:colOff>
      <xdr:row>38</xdr:row>
      <xdr:rowOff>159512</xdr:rowOff>
    </xdr:to>
    <xdr:sp macro="" textlink="">
      <xdr:nvSpPr>
        <xdr:cNvPr id="325" name="楕円 324"/>
        <xdr:cNvSpPr/>
      </xdr:nvSpPr>
      <xdr:spPr>
        <a:xfrm>
          <a:off x="12954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144289</xdr:rowOff>
    </xdr:from>
    <xdr:ext cx="762000" cy="259045"/>
    <xdr:sp macro="" textlink="">
      <xdr:nvSpPr>
        <xdr:cNvPr id="326" name="テキスト ボックス 325"/>
        <xdr:cNvSpPr txBox="1"/>
      </xdr:nvSpPr>
      <xdr:spPr>
        <a:xfrm>
          <a:off x="126238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従前より起債を抑制する財政運営を実施してきたことから、類似団体の平均を大きく下回っていたが、近年は起債による事業が増加しており、公債費の負担も増加傾向にある。平成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年度は公債費に要する一般財源が前年比</a:t>
          </a:r>
          <a:r>
            <a:rPr kumimoji="1" lang="en-US" altLang="ja-JP" sz="1200">
              <a:latin typeface="ＭＳ Ｐゴシック" panose="020B0600070205080204" pitchFamily="50" charset="-128"/>
              <a:ea typeface="ＭＳ Ｐゴシック" panose="020B0600070205080204" pitchFamily="50" charset="-128"/>
            </a:rPr>
            <a:t>17,061</a:t>
          </a:r>
          <a:r>
            <a:rPr kumimoji="1" lang="ja-JP" altLang="en-US" sz="1200">
              <a:latin typeface="ＭＳ Ｐゴシック" panose="020B0600070205080204" pitchFamily="50" charset="-128"/>
              <a:ea typeface="ＭＳ Ｐゴシック" panose="020B0600070205080204" pitchFamily="50" charset="-128"/>
            </a:rPr>
            <a:t>千円増加したこともあり、経常収支比率も</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％増加した。今後も公債費負担は増加が見込まれることから、引き続き低い水準を確保できるよう、緊急度や住民ニーズを的確に把握した事業の選択により、起債に頼り過ぎない財政運営に努める。</a:t>
          </a: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165862</xdr:rowOff>
    </xdr:from>
    <xdr:to>
      <xdr:col>24</xdr:col>
      <xdr:colOff>25400</xdr:colOff>
      <xdr:row>80</xdr:row>
      <xdr:rowOff>62992</xdr:rowOff>
    </xdr:to>
    <xdr:cxnSp macro="">
      <xdr:nvCxnSpPr>
        <xdr:cNvPr id="351" name="直線コネクタ 350"/>
        <xdr:cNvCxnSpPr/>
      </xdr:nvCxnSpPr>
      <xdr:spPr>
        <a:xfrm flipV="1">
          <a:off x="4826000" y="1268171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35069</xdr:rowOff>
    </xdr:from>
    <xdr:ext cx="762000" cy="259045"/>
    <xdr:sp macro="" textlink="">
      <xdr:nvSpPr>
        <xdr:cNvPr id="352"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62992</xdr:rowOff>
    </xdr:from>
    <xdr:to>
      <xdr:col>24</xdr:col>
      <xdr:colOff>114300</xdr:colOff>
      <xdr:row>80</xdr:row>
      <xdr:rowOff>62992</xdr:rowOff>
    </xdr:to>
    <xdr:cxnSp macro="">
      <xdr:nvCxnSpPr>
        <xdr:cNvPr id="353" name="直線コネクタ 352"/>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80789</xdr:rowOff>
    </xdr:from>
    <xdr:ext cx="762000" cy="259045"/>
    <xdr:sp macro="" textlink="">
      <xdr:nvSpPr>
        <xdr:cNvPr id="354" name="公債費最大値テキスト"/>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165862</xdr:rowOff>
    </xdr:from>
    <xdr:to>
      <xdr:col>24</xdr:col>
      <xdr:colOff>114300</xdr:colOff>
      <xdr:row>73</xdr:row>
      <xdr:rowOff>165862</xdr:rowOff>
    </xdr:to>
    <xdr:cxnSp macro="">
      <xdr:nvCxnSpPr>
        <xdr:cNvPr id="355" name="直線コネクタ 354"/>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81280</xdr:rowOff>
    </xdr:from>
    <xdr:to>
      <xdr:col>24</xdr:col>
      <xdr:colOff>25400</xdr:colOff>
      <xdr:row>76</xdr:row>
      <xdr:rowOff>99568</xdr:rowOff>
    </xdr:to>
    <xdr:cxnSp macro="">
      <xdr:nvCxnSpPr>
        <xdr:cNvPr id="356" name="直線コネクタ 355"/>
        <xdr:cNvCxnSpPr/>
      </xdr:nvCxnSpPr>
      <xdr:spPr>
        <a:xfrm>
          <a:off x="3987800" y="1311148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57"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58" name="フローチャート: 判断 357"/>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161289</xdr:rowOff>
    </xdr:from>
    <xdr:to>
      <xdr:col>19</xdr:col>
      <xdr:colOff>187325</xdr:colOff>
      <xdr:row>76</xdr:row>
      <xdr:rowOff>81280</xdr:rowOff>
    </xdr:to>
    <xdr:cxnSp macro="">
      <xdr:nvCxnSpPr>
        <xdr:cNvPr id="359" name="直線コネクタ 358"/>
        <xdr:cNvCxnSpPr/>
      </xdr:nvCxnSpPr>
      <xdr:spPr>
        <a:xfrm>
          <a:off x="3098800" y="130200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60" name="フローチャート: 判断 359"/>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61" name="テキスト ボックス 360"/>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161289</xdr:rowOff>
    </xdr:from>
    <xdr:to>
      <xdr:col>15</xdr:col>
      <xdr:colOff>98425</xdr:colOff>
      <xdr:row>76</xdr:row>
      <xdr:rowOff>12700</xdr:rowOff>
    </xdr:to>
    <xdr:cxnSp macro="">
      <xdr:nvCxnSpPr>
        <xdr:cNvPr id="362" name="直線コネクタ 361"/>
        <xdr:cNvCxnSpPr/>
      </xdr:nvCxnSpPr>
      <xdr:spPr>
        <a:xfrm flipV="1">
          <a:off x="2209800" y="130200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3" name="フローチャート: 判断 362"/>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64" name="テキスト ボックス 363"/>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147574</xdr:rowOff>
    </xdr:from>
    <xdr:to>
      <xdr:col>11</xdr:col>
      <xdr:colOff>9525</xdr:colOff>
      <xdr:row>76</xdr:row>
      <xdr:rowOff>12700</xdr:rowOff>
    </xdr:to>
    <xdr:cxnSp macro="">
      <xdr:nvCxnSpPr>
        <xdr:cNvPr id="365" name="直線コネクタ 364"/>
        <xdr:cNvCxnSpPr/>
      </xdr:nvCxnSpPr>
      <xdr:spPr>
        <a:xfrm>
          <a:off x="1320800" y="130063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105918</xdr:rowOff>
    </xdr:from>
    <xdr:to>
      <xdr:col>11</xdr:col>
      <xdr:colOff>60325</xdr:colOff>
      <xdr:row>78</xdr:row>
      <xdr:rowOff>36068</xdr:rowOff>
    </xdr:to>
    <xdr:sp macro="" textlink="">
      <xdr:nvSpPr>
        <xdr:cNvPr id="366" name="フローチャート: 判断 365"/>
        <xdr:cNvSpPr/>
      </xdr:nvSpPr>
      <xdr:spPr>
        <a:xfrm>
          <a:off x="2159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20845</xdr:rowOff>
    </xdr:from>
    <xdr:ext cx="762000" cy="259045"/>
    <xdr:sp macro="" textlink="">
      <xdr:nvSpPr>
        <xdr:cNvPr id="367" name="テキスト ボックス 366"/>
        <xdr:cNvSpPr txBox="1"/>
      </xdr:nvSpPr>
      <xdr:spPr>
        <a:xfrm>
          <a:off x="1828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68" name="フローチャート: 判断 367"/>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39133</xdr:rowOff>
    </xdr:from>
    <xdr:ext cx="762000" cy="259045"/>
    <xdr:sp macro="" textlink="">
      <xdr:nvSpPr>
        <xdr:cNvPr id="369" name="テキスト ボックス 368"/>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48768</xdr:rowOff>
    </xdr:from>
    <xdr:to>
      <xdr:col>24</xdr:col>
      <xdr:colOff>76200</xdr:colOff>
      <xdr:row>76</xdr:row>
      <xdr:rowOff>150368</xdr:rowOff>
    </xdr:to>
    <xdr:sp macro="" textlink="">
      <xdr:nvSpPr>
        <xdr:cNvPr id="375" name="楕円 374"/>
        <xdr:cNvSpPr/>
      </xdr:nvSpPr>
      <xdr:spPr>
        <a:xfrm>
          <a:off x="47752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65295</xdr:rowOff>
    </xdr:from>
    <xdr:ext cx="762000" cy="259045"/>
    <xdr:sp macro="" textlink="">
      <xdr:nvSpPr>
        <xdr:cNvPr id="376" name="公債費該当値テキスト"/>
        <xdr:cNvSpPr txBox="1"/>
      </xdr:nvSpPr>
      <xdr:spPr>
        <a:xfrm>
          <a:off x="4914900" y="1292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30480</xdr:rowOff>
    </xdr:from>
    <xdr:to>
      <xdr:col>20</xdr:col>
      <xdr:colOff>38100</xdr:colOff>
      <xdr:row>76</xdr:row>
      <xdr:rowOff>132080</xdr:rowOff>
    </xdr:to>
    <xdr:sp macro="" textlink="">
      <xdr:nvSpPr>
        <xdr:cNvPr id="377" name="楕円 376"/>
        <xdr:cNvSpPr/>
      </xdr:nvSpPr>
      <xdr:spPr>
        <a:xfrm>
          <a:off x="3937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142257</xdr:rowOff>
    </xdr:from>
    <xdr:ext cx="736600" cy="259045"/>
    <xdr:sp macro="" textlink="">
      <xdr:nvSpPr>
        <xdr:cNvPr id="378" name="テキスト ボックス 377"/>
        <xdr:cNvSpPr txBox="1"/>
      </xdr:nvSpPr>
      <xdr:spPr>
        <a:xfrm>
          <a:off x="3606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110490</xdr:rowOff>
    </xdr:from>
    <xdr:to>
      <xdr:col>15</xdr:col>
      <xdr:colOff>149225</xdr:colOff>
      <xdr:row>76</xdr:row>
      <xdr:rowOff>40639</xdr:rowOff>
    </xdr:to>
    <xdr:sp macro="" textlink="">
      <xdr:nvSpPr>
        <xdr:cNvPr id="379" name="楕円 378"/>
        <xdr:cNvSpPr/>
      </xdr:nvSpPr>
      <xdr:spPr>
        <a:xfrm>
          <a:off x="3048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50817</xdr:rowOff>
    </xdr:from>
    <xdr:ext cx="762000" cy="259045"/>
    <xdr:sp macro="" textlink="">
      <xdr:nvSpPr>
        <xdr:cNvPr id="380" name="テキスト ボックス 379"/>
        <xdr:cNvSpPr txBox="1"/>
      </xdr:nvSpPr>
      <xdr:spPr>
        <a:xfrm>
          <a:off x="2717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133350</xdr:rowOff>
    </xdr:from>
    <xdr:to>
      <xdr:col>11</xdr:col>
      <xdr:colOff>60325</xdr:colOff>
      <xdr:row>76</xdr:row>
      <xdr:rowOff>63500</xdr:rowOff>
    </xdr:to>
    <xdr:sp macro="" textlink="">
      <xdr:nvSpPr>
        <xdr:cNvPr id="381" name="楕円 380"/>
        <xdr:cNvSpPr/>
      </xdr:nvSpPr>
      <xdr:spPr>
        <a:xfrm>
          <a:off x="2159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73677</xdr:rowOff>
    </xdr:from>
    <xdr:ext cx="762000" cy="259045"/>
    <xdr:sp macro="" textlink="">
      <xdr:nvSpPr>
        <xdr:cNvPr id="382" name="テキスト ボックス 381"/>
        <xdr:cNvSpPr txBox="1"/>
      </xdr:nvSpPr>
      <xdr:spPr>
        <a:xfrm>
          <a:off x="1828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96774</xdr:rowOff>
    </xdr:from>
    <xdr:to>
      <xdr:col>6</xdr:col>
      <xdr:colOff>171450</xdr:colOff>
      <xdr:row>76</xdr:row>
      <xdr:rowOff>26924</xdr:rowOff>
    </xdr:to>
    <xdr:sp macro="" textlink="">
      <xdr:nvSpPr>
        <xdr:cNvPr id="383" name="楕円 382"/>
        <xdr:cNvSpPr/>
      </xdr:nvSpPr>
      <xdr:spPr>
        <a:xfrm>
          <a:off x="1270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37101</xdr:rowOff>
    </xdr:from>
    <xdr:ext cx="762000" cy="259045"/>
    <xdr:sp macro="" textlink="">
      <xdr:nvSpPr>
        <xdr:cNvPr id="384" name="テキスト ボックス 383"/>
        <xdr:cNvSpPr txBox="1"/>
      </xdr:nvSpPr>
      <xdr:spPr>
        <a:xfrm>
          <a:off x="939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町域が狭く投資的事業が比較的少ないため、公債費の割合が低く、半面財政規模が小さいことから、その他固定的に一定の経費を要する分野の比率が高くなっている。平成</a:t>
          </a:r>
          <a:r>
            <a:rPr kumimoji="1" lang="en-US" altLang="ja-JP" sz="1200">
              <a:solidFill>
                <a:schemeClr val="dk1"/>
              </a:solidFill>
              <a:effectLst/>
              <a:latin typeface="+mn-lt"/>
              <a:ea typeface="+mn-ea"/>
              <a:cs typeface="+mn-cs"/>
            </a:rPr>
            <a:t>29</a:t>
          </a:r>
          <a:r>
            <a:rPr kumimoji="1" lang="ja-JP" altLang="ja-JP" sz="1200">
              <a:solidFill>
                <a:schemeClr val="dk1"/>
              </a:solidFill>
              <a:effectLst/>
              <a:latin typeface="+mn-lt"/>
              <a:ea typeface="+mn-ea"/>
              <a:cs typeface="+mn-cs"/>
            </a:rPr>
            <a:t>年度は前年度に比べ</a:t>
          </a:r>
          <a:r>
            <a:rPr kumimoji="1" lang="ja-JP" altLang="en-US" sz="1200">
              <a:solidFill>
                <a:schemeClr val="dk1"/>
              </a:solidFill>
              <a:effectLst/>
              <a:latin typeface="+mn-lt"/>
              <a:ea typeface="+mn-ea"/>
              <a:cs typeface="+mn-cs"/>
            </a:rPr>
            <a:t>税収の増加などにより</a:t>
          </a:r>
          <a:r>
            <a:rPr kumimoji="1" lang="ja-JP" altLang="ja-JP" sz="1200">
              <a:solidFill>
                <a:schemeClr val="dk1"/>
              </a:solidFill>
              <a:effectLst/>
              <a:latin typeface="+mn-lt"/>
              <a:ea typeface="+mn-ea"/>
              <a:cs typeface="+mn-cs"/>
            </a:rPr>
            <a:t>経常一般財源が</a:t>
          </a:r>
          <a:r>
            <a:rPr kumimoji="1" lang="ja-JP" altLang="en-US" sz="1200">
              <a:solidFill>
                <a:schemeClr val="dk1"/>
              </a:solidFill>
              <a:effectLst/>
              <a:latin typeface="+mn-lt"/>
              <a:ea typeface="+mn-ea"/>
              <a:cs typeface="+mn-cs"/>
            </a:rPr>
            <a:t>増加</a:t>
          </a:r>
          <a:r>
            <a:rPr kumimoji="1" lang="ja-JP" altLang="ja-JP" sz="1200">
              <a:solidFill>
                <a:schemeClr val="dk1"/>
              </a:solidFill>
              <a:effectLst/>
              <a:latin typeface="+mn-lt"/>
              <a:ea typeface="+mn-ea"/>
              <a:cs typeface="+mn-cs"/>
            </a:rPr>
            <a:t>したことなどから、公債費以外の経常収支比率も</a:t>
          </a:r>
          <a:r>
            <a:rPr kumimoji="1" lang="en-US" altLang="ja-JP" sz="1200">
              <a:solidFill>
                <a:schemeClr val="dk1"/>
              </a:solidFill>
              <a:effectLst/>
              <a:latin typeface="+mn-lt"/>
              <a:ea typeface="+mn-ea"/>
              <a:cs typeface="+mn-cs"/>
            </a:rPr>
            <a:t>2.5</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減少</a:t>
          </a:r>
          <a:r>
            <a:rPr kumimoji="1" lang="ja-JP" altLang="ja-JP" sz="1200">
              <a:solidFill>
                <a:schemeClr val="dk1"/>
              </a:solidFill>
              <a:effectLst/>
              <a:latin typeface="+mn-lt"/>
              <a:ea typeface="+mn-ea"/>
              <a:cs typeface="+mn-cs"/>
            </a:rPr>
            <a:t>した。</a:t>
          </a:r>
          <a:endParaRPr lang="ja-JP" altLang="ja-JP" sz="1600">
            <a:effectLst/>
          </a:endParaRPr>
        </a:p>
        <a:p>
          <a:r>
            <a:rPr kumimoji="1" lang="ja-JP" altLang="ja-JP" sz="1200">
              <a:solidFill>
                <a:schemeClr val="dk1"/>
              </a:solidFill>
              <a:effectLst/>
              <a:latin typeface="+mn-lt"/>
              <a:ea typeface="+mn-ea"/>
              <a:cs typeface="+mn-cs"/>
            </a:rPr>
            <a:t>　今後も引き続き歳出全般にわたり不断の見直しを続け、歳出の削減に努める。　</a:t>
          </a:r>
          <a:endParaRPr lang="ja-JP" altLang="ja-JP" sz="16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399" name="直線コネクタ 39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0" name="テキスト ボックス 39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1" name="直線コネクタ 40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2" name="テキスト ボックス 40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3" name="直線コネクタ 40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4" name="テキスト ボックス 40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5" name="直線コネクタ 40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6" name="テキスト ボックス 40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7" name="直線コネクタ 40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08" name="テキスト ボックス 40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80</xdr:row>
      <xdr:rowOff>163576</xdr:rowOff>
    </xdr:to>
    <xdr:cxnSp macro="">
      <xdr:nvCxnSpPr>
        <xdr:cNvPr id="410" name="直線コネクタ 409"/>
        <xdr:cNvCxnSpPr/>
      </xdr:nvCxnSpPr>
      <xdr:spPr>
        <a:xfrm flipV="1">
          <a:off x="16510000" y="12645136"/>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135653</xdr:rowOff>
    </xdr:from>
    <xdr:ext cx="762000" cy="259045"/>
    <xdr:sp macro="" textlink="">
      <xdr:nvSpPr>
        <xdr:cNvPr id="411"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163576</xdr:rowOff>
    </xdr:from>
    <xdr:to>
      <xdr:col>82</xdr:col>
      <xdr:colOff>196850</xdr:colOff>
      <xdr:row>80</xdr:row>
      <xdr:rowOff>163576</xdr:rowOff>
    </xdr:to>
    <xdr:cxnSp macro="">
      <xdr:nvCxnSpPr>
        <xdr:cNvPr id="412" name="直線コネクタ 411"/>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13" name="公債費以外最大値テキスト"/>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14" name="直線コネクタ 413"/>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33274</xdr:rowOff>
    </xdr:from>
    <xdr:to>
      <xdr:col>82</xdr:col>
      <xdr:colOff>107950</xdr:colOff>
      <xdr:row>77</xdr:row>
      <xdr:rowOff>147574</xdr:rowOff>
    </xdr:to>
    <xdr:cxnSp macro="">
      <xdr:nvCxnSpPr>
        <xdr:cNvPr id="415" name="直線コネクタ 414"/>
        <xdr:cNvCxnSpPr/>
      </xdr:nvCxnSpPr>
      <xdr:spPr>
        <a:xfrm flipV="1">
          <a:off x="15671800" y="13234924"/>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51579</xdr:rowOff>
    </xdr:from>
    <xdr:ext cx="762000" cy="259045"/>
    <xdr:sp macro="" textlink="">
      <xdr:nvSpPr>
        <xdr:cNvPr id="416" name="公債費以外平均値テキスト"/>
        <xdr:cNvSpPr txBox="1"/>
      </xdr:nvSpPr>
      <xdr:spPr>
        <a:xfrm>
          <a:off x="16598900" y="12910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35052</xdr:rowOff>
    </xdr:from>
    <xdr:to>
      <xdr:col>82</xdr:col>
      <xdr:colOff>158750</xdr:colOff>
      <xdr:row>76</xdr:row>
      <xdr:rowOff>136652</xdr:rowOff>
    </xdr:to>
    <xdr:sp macro="" textlink="">
      <xdr:nvSpPr>
        <xdr:cNvPr id="417" name="フローチャート: 判断 416"/>
        <xdr:cNvSpPr/>
      </xdr:nvSpPr>
      <xdr:spPr>
        <a:xfrm>
          <a:off x="164592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72137</xdr:rowOff>
    </xdr:from>
    <xdr:to>
      <xdr:col>78</xdr:col>
      <xdr:colOff>69850</xdr:colOff>
      <xdr:row>77</xdr:row>
      <xdr:rowOff>147574</xdr:rowOff>
    </xdr:to>
    <xdr:cxnSp macro="">
      <xdr:nvCxnSpPr>
        <xdr:cNvPr id="418" name="直線コネクタ 417"/>
        <xdr:cNvCxnSpPr/>
      </xdr:nvCxnSpPr>
      <xdr:spPr>
        <a:xfrm>
          <a:off x="14782800" y="13102337"/>
          <a:ext cx="889000" cy="24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151637</xdr:rowOff>
    </xdr:from>
    <xdr:to>
      <xdr:col>78</xdr:col>
      <xdr:colOff>120650</xdr:colOff>
      <xdr:row>76</xdr:row>
      <xdr:rowOff>81787</xdr:rowOff>
    </xdr:to>
    <xdr:sp macro="" textlink="">
      <xdr:nvSpPr>
        <xdr:cNvPr id="419" name="フローチャート: 判断 418"/>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91965</xdr:rowOff>
    </xdr:from>
    <xdr:ext cx="736600" cy="259045"/>
    <xdr:sp macro="" textlink="">
      <xdr:nvSpPr>
        <xdr:cNvPr id="420" name="テキスト ボックス 419"/>
        <xdr:cNvSpPr txBox="1"/>
      </xdr:nvSpPr>
      <xdr:spPr>
        <a:xfrm>
          <a:off x="15290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72137</xdr:rowOff>
    </xdr:from>
    <xdr:to>
      <xdr:col>73</xdr:col>
      <xdr:colOff>180975</xdr:colOff>
      <xdr:row>77</xdr:row>
      <xdr:rowOff>147574</xdr:rowOff>
    </xdr:to>
    <xdr:cxnSp macro="">
      <xdr:nvCxnSpPr>
        <xdr:cNvPr id="421" name="直線コネクタ 420"/>
        <xdr:cNvCxnSpPr/>
      </xdr:nvCxnSpPr>
      <xdr:spPr>
        <a:xfrm flipV="1">
          <a:off x="13893800" y="13102337"/>
          <a:ext cx="889000" cy="24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41910</xdr:rowOff>
    </xdr:from>
    <xdr:to>
      <xdr:col>74</xdr:col>
      <xdr:colOff>31750</xdr:colOff>
      <xdr:row>75</xdr:row>
      <xdr:rowOff>143510</xdr:rowOff>
    </xdr:to>
    <xdr:sp macro="" textlink="">
      <xdr:nvSpPr>
        <xdr:cNvPr id="422" name="フローチャート: 判断 421"/>
        <xdr:cNvSpPr/>
      </xdr:nvSpPr>
      <xdr:spPr>
        <a:xfrm>
          <a:off x="14732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153687</xdr:rowOff>
    </xdr:from>
    <xdr:ext cx="762000" cy="259045"/>
    <xdr:sp macro="" textlink="">
      <xdr:nvSpPr>
        <xdr:cNvPr id="423" name="テキスト ボックス 422"/>
        <xdr:cNvSpPr txBox="1"/>
      </xdr:nvSpPr>
      <xdr:spPr>
        <a:xfrm>
          <a:off x="14401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24130</xdr:rowOff>
    </xdr:from>
    <xdr:to>
      <xdr:col>69</xdr:col>
      <xdr:colOff>92075</xdr:colOff>
      <xdr:row>77</xdr:row>
      <xdr:rowOff>147574</xdr:rowOff>
    </xdr:to>
    <xdr:cxnSp macro="">
      <xdr:nvCxnSpPr>
        <xdr:cNvPr id="424" name="直線コネクタ 423"/>
        <xdr:cNvCxnSpPr/>
      </xdr:nvCxnSpPr>
      <xdr:spPr>
        <a:xfrm>
          <a:off x="13004800" y="1322578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165354</xdr:rowOff>
    </xdr:from>
    <xdr:to>
      <xdr:col>69</xdr:col>
      <xdr:colOff>142875</xdr:colOff>
      <xdr:row>76</xdr:row>
      <xdr:rowOff>95504</xdr:rowOff>
    </xdr:to>
    <xdr:sp macro="" textlink="">
      <xdr:nvSpPr>
        <xdr:cNvPr id="425" name="フローチャート: 判断 424"/>
        <xdr:cNvSpPr/>
      </xdr:nvSpPr>
      <xdr:spPr>
        <a:xfrm>
          <a:off x="13843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105681</xdr:rowOff>
    </xdr:from>
    <xdr:ext cx="762000" cy="259045"/>
    <xdr:sp macro="" textlink="">
      <xdr:nvSpPr>
        <xdr:cNvPr id="426" name="テキスト ボックス 425"/>
        <xdr:cNvSpPr txBox="1"/>
      </xdr:nvSpPr>
      <xdr:spPr>
        <a:xfrm>
          <a:off x="13512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51054</xdr:rowOff>
    </xdr:from>
    <xdr:to>
      <xdr:col>65</xdr:col>
      <xdr:colOff>53975</xdr:colOff>
      <xdr:row>75</xdr:row>
      <xdr:rowOff>152654</xdr:rowOff>
    </xdr:to>
    <xdr:sp macro="" textlink="">
      <xdr:nvSpPr>
        <xdr:cNvPr id="427" name="フローチャート: 判断 426"/>
        <xdr:cNvSpPr/>
      </xdr:nvSpPr>
      <xdr:spPr>
        <a:xfrm>
          <a:off x="12954000" y="1290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162831</xdr:rowOff>
    </xdr:from>
    <xdr:ext cx="762000" cy="259045"/>
    <xdr:sp macro="" textlink="">
      <xdr:nvSpPr>
        <xdr:cNvPr id="428" name="テキスト ボックス 427"/>
        <xdr:cNvSpPr txBox="1"/>
      </xdr:nvSpPr>
      <xdr:spPr>
        <a:xfrm>
          <a:off x="12623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9" name="テキスト ボックス 42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0" name="テキスト ボックス 42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1" name="テキスト ボックス 43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2" name="テキスト ボックス 43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3" name="テキスト ボックス 43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153924</xdr:rowOff>
    </xdr:from>
    <xdr:to>
      <xdr:col>82</xdr:col>
      <xdr:colOff>158750</xdr:colOff>
      <xdr:row>77</xdr:row>
      <xdr:rowOff>84074</xdr:rowOff>
    </xdr:to>
    <xdr:sp macro="" textlink="">
      <xdr:nvSpPr>
        <xdr:cNvPr id="434" name="楕円 433"/>
        <xdr:cNvSpPr/>
      </xdr:nvSpPr>
      <xdr:spPr>
        <a:xfrm>
          <a:off x="164592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126001</xdr:rowOff>
    </xdr:from>
    <xdr:ext cx="762000" cy="259045"/>
    <xdr:sp macro="" textlink="">
      <xdr:nvSpPr>
        <xdr:cNvPr id="435" name="公債費以外該当値テキスト"/>
        <xdr:cNvSpPr txBox="1"/>
      </xdr:nvSpPr>
      <xdr:spPr>
        <a:xfrm>
          <a:off x="165989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96774</xdr:rowOff>
    </xdr:from>
    <xdr:to>
      <xdr:col>78</xdr:col>
      <xdr:colOff>120650</xdr:colOff>
      <xdr:row>78</xdr:row>
      <xdr:rowOff>26924</xdr:rowOff>
    </xdr:to>
    <xdr:sp macro="" textlink="">
      <xdr:nvSpPr>
        <xdr:cNvPr id="436" name="楕円 435"/>
        <xdr:cNvSpPr/>
      </xdr:nvSpPr>
      <xdr:spPr>
        <a:xfrm>
          <a:off x="15621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11701</xdr:rowOff>
    </xdr:from>
    <xdr:ext cx="736600" cy="259045"/>
    <xdr:sp macro="" textlink="">
      <xdr:nvSpPr>
        <xdr:cNvPr id="437" name="テキスト ボックス 436"/>
        <xdr:cNvSpPr txBox="1"/>
      </xdr:nvSpPr>
      <xdr:spPr>
        <a:xfrm>
          <a:off x="15290800" y="13384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21337</xdr:rowOff>
    </xdr:from>
    <xdr:to>
      <xdr:col>74</xdr:col>
      <xdr:colOff>31750</xdr:colOff>
      <xdr:row>76</xdr:row>
      <xdr:rowOff>122937</xdr:rowOff>
    </xdr:to>
    <xdr:sp macro="" textlink="">
      <xdr:nvSpPr>
        <xdr:cNvPr id="438" name="楕円 437"/>
        <xdr:cNvSpPr/>
      </xdr:nvSpPr>
      <xdr:spPr>
        <a:xfrm>
          <a:off x="14732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107714</xdr:rowOff>
    </xdr:from>
    <xdr:ext cx="762000" cy="259045"/>
    <xdr:sp macro="" textlink="">
      <xdr:nvSpPr>
        <xdr:cNvPr id="439" name="テキスト ボックス 438"/>
        <xdr:cNvSpPr txBox="1"/>
      </xdr:nvSpPr>
      <xdr:spPr>
        <a:xfrm>
          <a:off x="144018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96774</xdr:rowOff>
    </xdr:from>
    <xdr:to>
      <xdr:col>69</xdr:col>
      <xdr:colOff>142875</xdr:colOff>
      <xdr:row>78</xdr:row>
      <xdr:rowOff>26924</xdr:rowOff>
    </xdr:to>
    <xdr:sp macro="" textlink="">
      <xdr:nvSpPr>
        <xdr:cNvPr id="440" name="楕円 439"/>
        <xdr:cNvSpPr/>
      </xdr:nvSpPr>
      <xdr:spPr>
        <a:xfrm>
          <a:off x="13843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11701</xdr:rowOff>
    </xdr:from>
    <xdr:ext cx="762000" cy="259045"/>
    <xdr:sp macro="" textlink="">
      <xdr:nvSpPr>
        <xdr:cNvPr id="441" name="テキスト ボックス 440"/>
        <xdr:cNvSpPr txBox="1"/>
      </xdr:nvSpPr>
      <xdr:spPr>
        <a:xfrm>
          <a:off x="13512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2" name="楕円 441"/>
        <xdr:cNvSpPr/>
      </xdr:nvSpPr>
      <xdr:spPr>
        <a:xfrm>
          <a:off x="12954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59707</xdr:rowOff>
    </xdr:from>
    <xdr:ext cx="762000" cy="259045"/>
    <xdr:sp macro="" textlink="">
      <xdr:nvSpPr>
        <xdr:cNvPr id="443" name="テキスト ボックス 442"/>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福岡県吉富町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44542</xdr:rowOff>
    </xdr:from>
    <xdr:to>
      <xdr:col>29</xdr:col>
      <xdr:colOff>127000</xdr:colOff>
      <xdr:row>20</xdr:row>
      <xdr:rowOff>99242</xdr:rowOff>
    </xdr:to>
    <xdr:cxnSp macro="">
      <xdr:nvCxnSpPr>
        <xdr:cNvPr id="43" name="直線コネクタ 42"/>
        <xdr:cNvCxnSpPr/>
      </xdr:nvCxnSpPr>
      <xdr:spPr bwMode="auto">
        <a:xfrm flipV="1">
          <a:off x="5651500" y="2149567"/>
          <a:ext cx="0" cy="1426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71319</xdr:rowOff>
    </xdr:from>
    <xdr:ext cx="762000" cy="259045"/>
    <xdr:sp macro="" textlink="">
      <xdr:nvSpPr>
        <xdr:cNvPr id="44" name="人口1人当たり決算額の推移最小値テキスト130"/>
        <xdr:cNvSpPr txBox="1"/>
      </xdr:nvSpPr>
      <xdr:spPr>
        <a:xfrm>
          <a:off x="5740400" y="35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99242</xdr:rowOff>
    </xdr:from>
    <xdr:to>
      <xdr:col>30</xdr:col>
      <xdr:colOff>25400</xdr:colOff>
      <xdr:row>20</xdr:row>
      <xdr:rowOff>99242</xdr:rowOff>
    </xdr:to>
    <xdr:cxnSp macro="">
      <xdr:nvCxnSpPr>
        <xdr:cNvPr id="45" name="直線コネクタ 44"/>
        <xdr:cNvCxnSpPr/>
      </xdr:nvCxnSpPr>
      <xdr:spPr bwMode="auto">
        <a:xfrm>
          <a:off x="5562600" y="35758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130919</xdr:rowOff>
    </xdr:from>
    <xdr:ext cx="762000" cy="259045"/>
    <xdr:sp macro="" textlink="">
      <xdr:nvSpPr>
        <xdr:cNvPr id="46" name="人口1人当たり決算額の推移最大値テキスト130"/>
        <xdr:cNvSpPr txBox="1"/>
      </xdr:nvSpPr>
      <xdr:spPr>
        <a:xfrm>
          <a:off x="5740400" y="189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44542</xdr:rowOff>
    </xdr:from>
    <xdr:to>
      <xdr:col>30</xdr:col>
      <xdr:colOff>25400</xdr:colOff>
      <xdr:row>12</xdr:row>
      <xdr:rowOff>44542</xdr:rowOff>
    </xdr:to>
    <xdr:cxnSp macro="">
      <xdr:nvCxnSpPr>
        <xdr:cNvPr id="47" name="直線コネクタ 46"/>
        <xdr:cNvCxnSpPr/>
      </xdr:nvCxnSpPr>
      <xdr:spPr bwMode="auto">
        <a:xfrm>
          <a:off x="5562600" y="21495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118709</xdr:rowOff>
    </xdr:from>
    <xdr:to>
      <xdr:col>29</xdr:col>
      <xdr:colOff>127000</xdr:colOff>
      <xdr:row>19</xdr:row>
      <xdr:rowOff>129728</xdr:rowOff>
    </xdr:to>
    <xdr:cxnSp macro="">
      <xdr:nvCxnSpPr>
        <xdr:cNvPr id="48" name="直線コネクタ 47"/>
        <xdr:cNvCxnSpPr/>
      </xdr:nvCxnSpPr>
      <xdr:spPr bwMode="auto">
        <a:xfrm>
          <a:off x="5003800" y="3423884"/>
          <a:ext cx="647700" cy="110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7490</xdr:rowOff>
    </xdr:from>
    <xdr:ext cx="762000" cy="259045"/>
    <xdr:sp macro="" textlink="">
      <xdr:nvSpPr>
        <xdr:cNvPr id="49" name="人口1人当たり決算額の推移平均値テキスト130"/>
        <xdr:cNvSpPr txBox="1"/>
      </xdr:nvSpPr>
      <xdr:spPr>
        <a:xfrm>
          <a:off x="5740400" y="296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162413</xdr:rowOff>
    </xdr:from>
    <xdr:to>
      <xdr:col>29</xdr:col>
      <xdr:colOff>177800</xdr:colOff>
      <xdr:row>18</xdr:row>
      <xdr:rowOff>92563</xdr:rowOff>
    </xdr:to>
    <xdr:sp macro="" textlink="">
      <xdr:nvSpPr>
        <xdr:cNvPr id="50" name="フローチャート: 判断 49"/>
        <xdr:cNvSpPr/>
      </xdr:nvSpPr>
      <xdr:spPr bwMode="auto">
        <a:xfrm>
          <a:off x="56007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115518</xdr:rowOff>
    </xdr:from>
    <xdr:to>
      <xdr:col>26</xdr:col>
      <xdr:colOff>50800</xdr:colOff>
      <xdr:row>19</xdr:row>
      <xdr:rowOff>118709</xdr:rowOff>
    </xdr:to>
    <xdr:cxnSp macro="">
      <xdr:nvCxnSpPr>
        <xdr:cNvPr id="51" name="直線コネクタ 50"/>
        <xdr:cNvCxnSpPr/>
      </xdr:nvCxnSpPr>
      <xdr:spPr bwMode="auto">
        <a:xfrm>
          <a:off x="4305300" y="3420693"/>
          <a:ext cx="698500" cy="3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167936</xdr:rowOff>
    </xdr:from>
    <xdr:to>
      <xdr:col>26</xdr:col>
      <xdr:colOff>101600</xdr:colOff>
      <xdr:row>18</xdr:row>
      <xdr:rowOff>98086</xdr:rowOff>
    </xdr:to>
    <xdr:sp macro="" textlink="">
      <xdr:nvSpPr>
        <xdr:cNvPr id="52" name="フローチャート: 判断 51"/>
        <xdr:cNvSpPr/>
      </xdr:nvSpPr>
      <xdr:spPr bwMode="auto">
        <a:xfrm>
          <a:off x="4953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108263</xdr:rowOff>
    </xdr:from>
    <xdr:ext cx="736600" cy="259045"/>
    <xdr:sp macro="" textlink="">
      <xdr:nvSpPr>
        <xdr:cNvPr id="53" name="テキスト ボックス 52"/>
        <xdr:cNvSpPr txBox="1"/>
      </xdr:nvSpPr>
      <xdr:spPr>
        <a:xfrm>
          <a:off x="4622800" y="2899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115518</xdr:rowOff>
    </xdr:from>
    <xdr:to>
      <xdr:col>22</xdr:col>
      <xdr:colOff>114300</xdr:colOff>
      <xdr:row>19</xdr:row>
      <xdr:rowOff>131621</xdr:rowOff>
    </xdr:to>
    <xdr:cxnSp macro="">
      <xdr:nvCxnSpPr>
        <xdr:cNvPr id="54" name="直線コネクタ 53"/>
        <xdr:cNvCxnSpPr/>
      </xdr:nvCxnSpPr>
      <xdr:spPr bwMode="auto">
        <a:xfrm flipV="1">
          <a:off x="3606800" y="3420693"/>
          <a:ext cx="698500" cy="16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22775</xdr:rowOff>
    </xdr:from>
    <xdr:to>
      <xdr:col>22</xdr:col>
      <xdr:colOff>165100</xdr:colOff>
      <xdr:row>18</xdr:row>
      <xdr:rowOff>124375</xdr:rowOff>
    </xdr:to>
    <xdr:sp macro="" textlink="">
      <xdr:nvSpPr>
        <xdr:cNvPr id="55" name="フローチャート: 判断 54"/>
        <xdr:cNvSpPr/>
      </xdr:nvSpPr>
      <xdr:spPr bwMode="auto">
        <a:xfrm>
          <a:off x="4254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134552</xdr:rowOff>
    </xdr:from>
    <xdr:ext cx="762000" cy="259045"/>
    <xdr:sp macro="" textlink="">
      <xdr:nvSpPr>
        <xdr:cNvPr id="56" name="テキスト ボックス 55"/>
        <xdr:cNvSpPr txBox="1"/>
      </xdr:nvSpPr>
      <xdr:spPr>
        <a:xfrm>
          <a:off x="3924300" y="292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131621</xdr:rowOff>
    </xdr:from>
    <xdr:to>
      <xdr:col>18</xdr:col>
      <xdr:colOff>177800</xdr:colOff>
      <xdr:row>19</xdr:row>
      <xdr:rowOff>139594</xdr:rowOff>
    </xdr:to>
    <xdr:cxnSp macro="">
      <xdr:nvCxnSpPr>
        <xdr:cNvPr id="57" name="直線コネクタ 56"/>
        <xdr:cNvCxnSpPr/>
      </xdr:nvCxnSpPr>
      <xdr:spPr bwMode="auto">
        <a:xfrm flipV="1">
          <a:off x="2908300" y="3436796"/>
          <a:ext cx="698500" cy="7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154211</xdr:rowOff>
    </xdr:from>
    <xdr:to>
      <xdr:col>19</xdr:col>
      <xdr:colOff>38100</xdr:colOff>
      <xdr:row>18</xdr:row>
      <xdr:rowOff>84361</xdr:rowOff>
    </xdr:to>
    <xdr:sp macro="" textlink="">
      <xdr:nvSpPr>
        <xdr:cNvPr id="58" name="フローチャート: 判断 57"/>
        <xdr:cNvSpPr/>
      </xdr:nvSpPr>
      <xdr:spPr bwMode="auto">
        <a:xfrm>
          <a:off x="3556000" y="3116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94538</xdr:rowOff>
    </xdr:from>
    <xdr:ext cx="762000" cy="259045"/>
    <xdr:sp macro="" textlink="">
      <xdr:nvSpPr>
        <xdr:cNvPr id="59" name="テキスト ボックス 58"/>
        <xdr:cNvSpPr txBox="1"/>
      </xdr:nvSpPr>
      <xdr:spPr>
        <a:xfrm>
          <a:off x="3225800" y="2885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18578</xdr:rowOff>
    </xdr:from>
    <xdr:to>
      <xdr:col>15</xdr:col>
      <xdr:colOff>101600</xdr:colOff>
      <xdr:row>18</xdr:row>
      <xdr:rowOff>120178</xdr:rowOff>
    </xdr:to>
    <xdr:sp macro="" textlink="">
      <xdr:nvSpPr>
        <xdr:cNvPr id="60" name="フローチャート: 判断 59"/>
        <xdr:cNvSpPr/>
      </xdr:nvSpPr>
      <xdr:spPr bwMode="auto">
        <a:xfrm>
          <a:off x="2857500" y="315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130355</xdr:rowOff>
    </xdr:from>
    <xdr:ext cx="762000" cy="259045"/>
    <xdr:sp macro="" textlink="">
      <xdr:nvSpPr>
        <xdr:cNvPr id="61" name="テキスト ボックス 60"/>
        <xdr:cNvSpPr txBox="1"/>
      </xdr:nvSpPr>
      <xdr:spPr>
        <a:xfrm>
          <a:off x="2527300" y="292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78928</xdr:rowOff>
    </xdr:from>
    <xdr:to>
      <xdr:col>29</xdr:col>
      <xdr:colOff>177800</xdr:colOff>
      <xdr:row>20</xdr:row>
      <xdr:rowOff>9078</xdr:rowOff>
    </xdr:to>
    <xdr:sp macro="" textlink="">
      <xdr:nvSpPr>
        <xdr:cNvPr id="67" name="楕円 66"/>
        <xdr:cNvSpPr/>
      </xdr:nvSpPr>
      <xdr:spPr bwMode="auto">
        <a:xfrm>
          <a:off x="5600700" y="3384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51005</xdr:rowOff>
    </xdr:from>
    <xdr:ext cx="762000" cy="259045"/>
    <xdr:sp macro="" textlink="">
      <xdr:nvSpPr>
        <xdr:cNvPr id="68" name="人口1人当たり決算額の推移該当値テキスト130"/>
        <xdr:cNvSpPr txBox="1"/>
      </xdr:nvSpPr>
      <xdr:spPr>
        <a:xfrm>
          <a:off x="5740400" y="3356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67909</xdr:rowOff>
    </xdr:from>
    <xdr:to>
      <xdr:col>26</xdr:col>
      <xdr:colOff>101600</xdr:colOff>
      <xdr:row>19</xdr:row>
      <xdr:rowOff>169509</xdr:rowOff>
    </xdr:to>
    <xdr:sp macro="" textlink="">
      <xdr:nvSpPr>
        <xdr:cNvPr id="69" name="楕円 68"/>
        <xdr:cNvSpPr/>
      </xdr:nvSpPr>
      <xdr:spPr bwMode="auto">
        <a:xfrm>
          <a:off x="4953000" y="3373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154286</xdr:rowOff>
    </xdr:from>
    <xdr:ext cx="736600" cy="259045"/>
    <xdr:sp macro="" textlink="">
      <xdr:nvSpPr>
        <xdr:cNvPr id="70" name="テキスト ボックス 69"/>
        <xdr:cNvSpPr txBox="1"/>
      </xdr:nvSpPr>
      <xdr:spPr>
        <a:xfrm>
          <a:off x="4622800" y="3459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64718</xdr:rowOff>
    </xdr:from>
    <xdr:to>
      <xdr:col>22</xdr:col>
      <xdr:colOff>165100</xdr:colOff>
      <xdr:row>19</xdr:row>
      <xdr:rowOff>166318</xdr:rowOff>
    </xdr:to>
    <xdr:sp macro="" textlink="">
      <xdr:nvSpPr>
        <xdr:cNvPr id="71" name="楕円 70"/>
        <xdr:cNvSpPr/>
      </xdr:nvSpPr>
      <xdr:spPr bwMode="auto">
        <a:xfrm>
          <a:off x="4254500" y="3369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151095</xdr:rowOff>
    </xdr:from>
    <xdr:ext cx="762000" cy="259045"/>
    <xdr:sp macro="" textlink="">
      <xdr:nvSpPr>
        <xdr:cNvPr id="72" name="テキスト ボックス 71"/>
        <xdr:cNvSpPr txBox="1"/>
      </xdr:nvSpPr>
      <xdr:spPr>
        <a:xfrm>
          <a:off x="3924300" y="345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80821</xdr:rowOff>
    </xdr:from>
    <xdr:to>
      <xdr:col>19</xdr:col>
      <xdr:colOff>38100</xdr:colOff>
      <xdr:row>20</xdr:row>
      <xdr:rowOff>10971</xdr:rowOff>
    </xdr:to>
    <xdr:sp macro="" textlink="">
      <xdr:nvSpPr>
        <xdr:cNvPr id="73" name="楕円 72"/>
        <xdr:cNvSpPr/>
      </xdr:nvSpPr>
      <xdr:spPr bwMode="auto">
        <a:xfrm>
          <a:off x="3556000" y="3385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167198</xdr:rowOff>
    </xdr:from>
    <xdr:ext cx="762000" cy="259045"/>
    <xdr:sp macro="" textlink="">
      <xdr:nvSpPr>
        <xdr:cNvPr id="74" name="テキスト ボックス 73"/>
        <xdr:cNvSpPr txBox="1"/>
      </xdr:nvSpPr>
      <xdr:spPr>
        <a:xfrm>
          <a:off x="3225800" y="347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88794</xdr:rowOff>
    </xdr:from>
    <xdr:to>
      <xdr:col>15</xdr:col>
      <xdr:colOff>101600</xdr:colOff>
      <xdr:row>20</xdr:row>
      <xdr:rowOff>18944</xdr:rowOff>
    </xdr:to>
    <xdr:sp macro="" textlink="">
      <xdr:nvSpPr>
        <xdr:cNvPr id="75" name="楕円 74"/>
        <xdr:cNvSpPr/>
      </xdr:nvSpPr>
      <xdr:spPr bwMode="auto">
        <a:xfrm>
          <a:off x="2857500" y="3393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3721</xdr:rowOff>
    </xdr:from>
    <xdr:ext cx="762000" cy="259045"/>
    <xdr:sp macro="" textlink="">
      <xdr:nvSpPr>
        <xdr:cNvPr id="76" name="テキスト ボックス 75"/>
        <xdr:cNvSpPr txBox="1"/>
      </xdr:nvSpPr>
      <xdr:spPr>
        <a:xfrm>
          <a:off x="2527300" y="348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127777</xdr:rowOff>
    </xdr:from>
    <xdr:to>
      <xdr:col>29</xdr:col>
      <xdr:colOff>127000</xdr:colOff>
      <xdr:row>38</xdr:row>
      <xdr:rowOff>30508</xdr:rowOff>
    </xdr:to>
    <xdr:cxnSp macro="">
      <xdr:nvCxnSpPr>
        <xdr:cNvPr id="103" name="直線コネクタ 102"/>
        <xdr:cNvCxnSpPr/>
      </xdr:nvCxnSpPr>
      <xdr:spPr bwMode="auto">
        <a:xfrm flipV="1">
          <a:off x="5651500" y="6052327"/>
          <a:ext cx="0" cy="14457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2585</xdr:rowOff>
    </xdr:from>
    <xdr:ext cx="762000" cy="259045"/>
    <xdr:sp macro="" textlink="">
      <xdr:nvSpPr>
        <xdr:cNvPr id="104" name="人口1人当たり決算額の推移最小値テキスト445"/>
        <xdr:cNvSpPr txBox="1"/>
      </xdr:nvSpPr>
      <xdr:spPr>
        <a:xfrm>
          <a:off x="5740400" y="747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30508</xdr:rowOff>
    </xdr:from>
    <xdr:to>
      <xdr:col>30</xdr:col>
      <xdr:colOff>25400</xdr:colOff>
      <xdr:row>38</xdr:row>
      <xdr:rowOff>30508</xdr:rowOff>
    </xdr:to>
    <xdr:cxnSp macro="">
      <xdr:nvCxnSpPr>
        <xdr:cNvPr id="105" name="直線コネクタ 104"/>
        <xdr:cNvCxnSpPr/>
      </xdr:nvCxnSpPr>
      <xdr:spPr bwMode="auto">
        <a:xfrm>
          <a:off x="5562600" y="74981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42704</xdr:rowOff>
    </xdr:from>
    <xdr:ext cx="762000" cy="259045"/>
    <xdr:sp macro="" textlink="">
      <xdr:nvSpPr>
        <xdr:cNvPr id="106" name="人口1人当たり決算額の推移最大値テキスト445"/>
        <xdr:cNvSpPr txBox="1"/>
      </xdr:nvSpPr>
      <xdr:spPr>
        <a:xfrm>
          <a:off x="5740400" y="57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127777</xdr:rowOff>
    </xdr:from>
    <xdr:to>
      <xdr:col>30</xdr:col>
      <xdr:colOff>25400</xdr:colOff>
      <xdr:row>33</xdr:row>
      <xdr:rowOff>127777</xdr:rowOff>
    </xdr:to>
    <xdr:cxnSp macro="">
      <xdr:nvCxnSpPr>
        <xdr:cNvPr id="107" name="直線コネクタ 106"/>
        <xdr:cNvCxnSpPr/>
      </xdr:nvCxnSpPr>
      <xdr:spPr bwMode="auto">
        <a:xfrm>
          <a:off x="5562600" y="6052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303754</xdr:rowOff>
    </xdr:from>
    <xdr:to>
      <xdr:col>29</xdr:col>
      <xdr:colOff>127000</xdr:colOff>
      <xdr:row>36</xdr:row>
      <xdr:rowOff>53939</xdr:rowOff>
    </xdr:to>
    <xdr:cxnSp macro="">
      <xdr:nvCxnSpPr>
        <xdr:cNvPr id="108" name="直線コネクタ 107"/>
        <xdr:cNvCxnSpPr/>
      </xdr:nvCxnSpPr>
      <xdr:spPr bwMode="auto">
        <a:xfrm flipV="1">
          <a:off x="5003800" y="6914104"/>
          <a:ext cx="647700" cy="93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89435</xdr:rowOff>
    </xdr:from>
    <xdr:ext cx="762000" cy="259045"/>
    <xdr:sp macro="" textlink="">
      <xdr:nvSpPr>
        <xdr:cNvPr id="109" name="人口1人当たり決算額の推移平均値テキスト445"/>
        <xdr:cNvSpPr txBox="1"/>
      </xdr:nvSpPr>
      <xdr:spPr>
        <a:xfrm>
          <a:off x="5740400" y="669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244358</xdr:rowOff>
    </xdr:from>
    <xdr:to>
      <xdr:col>29</xdr:col>
      <xdr:colOff>177800</xdr:colOff>
      <xdr:row>36</xdr:row>
      <xdr:rowOff>3058</xdr:rowOff>
    </xdr:to>
    <xdr:sp macro="" textlink="">
      <xdr:nvSpPr>
        <xdr:cNvPr id="110" name="フローチャート: 判断 109"/>
        <xdr:cNvSpPr/>
      </xdr:nvSpPr>
      <xdr:spPr bwMode="auto">
        <a:xfrm>
          <a:off x="5600700" y="6854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53939</xdr:rowOff>
    </xdr:from>
    <xdr:to>
      <xdr:col>26</xdr:col>
      <xdr:colOff>50800</xdr:colOff>
      <xdr:row>36</xdr:row>
      <xdr:rowOff>125994</xdr:rowOff>
    </xdr:to>
    <xdr:cxnSp macro="">
      <xdr:nvCxnSpPr>
        <xdr:cNvPr id="111" name="直線コネクタ 110"/>
        <xdr:cNvCxnSpPr/>
      </xdr:nvCxnSpPr>
      <xdr:spPr bwMode="auto">
        <a:xfrm flipV="1">
          <a:off x="4305300" y="7007189"/>
          <a:ext cx="698500" cy="72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240906</xdr:rowOff>
    </xdr:from>
    <xdr:to>
      <xdr:col>26</xdr:col>
      <xdr:colOff>101600</xdr:colOff>
      <xdr:row>35</xdr:row>
      <xdr:rowOff>342506</xdr:rowOff>
    </xdr:to>
    <xdr:sp macro="" textlink="">
      <xdr:nvSpPr>
        <xdr:cNvPr id="112" name="フローチャート: 判断 111"/>
        <xdr:cNvSpPr/>
      </xdr:nvSpPr>
      <xdr:spPr bwMode="auto">
        <a:xfrm>
          <a:off x="4953000" y="6851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9783</xdr:rowOff>
    </xdr:from>
    <xdr:ext cx="736600" cy="259045"/>
    <xdr:sp macro="" textlink="">
      <xdr:nvSpPr>
        <xdr:cNvPr id="113" name="テキスト ボックス 112"/>
        <xdr:cNvSpPr txBox="1"/>
      </xdr:nvSpPr>
      <xdr:spPr>
        <a:xfrm>
          <a:off x="4622800" y="6620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125994</xdr:rowOff>
    </xdr:from>
    <xdr:to>
      <xdr:col>22</xdr:col>
      <xdr:colOff>114300</xdr:colOff>
      <xdr:row>36</xdr:row>
      <xdr:rowOff>151598</xdr:rowOff>
    </xdr:to>
    <xdr:cxnSp macro="">
      <xdr:nvCxnSpPr>
        <xdr:cNvPr id="114" name="直線コネクタ 113"/>
        <xdr:cNvCxnSpPr/>
      </xdr:nvCxnSpPr>
      <xdr:spPr bwMode="auto">
        <a:xfrm flipV="1">
          <a:off x="3606800" y="7079244"/>
          <a:ext cx="698500" cy="25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246415</xdr:rowOff>
    </xdr:from>
    <xdr:to>
      <xdr:col>22</xdr:col>
      <xdr:colOff>165100</xdr:colOff>
      <xdr:row>36</xdr:row>
      <xdr:rowOff>5115</xdr:rowOff>
    </xdr:to>
    <xdr:sp macro="" textlink="">
      <xdr:nvSpPr>
        <xdr:cNvPr id="115" name="フローチャート: 判断 114"/>
        <xdr:cNvSpPr/>
      </xdr:nvSpPr>
      <xdr:spPr bwMode="auto">
        <a:xfrm>
          <a:off x="4254500" y="6856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15292</xdr:rowOff>
    </xdr:from>
    <xdr:ext cx="762000" cy="259045"/>
    <xdr:sp macro="" textlink="">
      <xdr:nvSpPr>
        <xdr:cNvPr id="116" name="テキスト ボックス 115"/>
        <xdr:cNvSpPr txBox="1"/>
      </xdr:nvSpPr>
      <xdr:spPr>
        <a:xfrm>
          <a:off x="3924300" y="6625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128394</xdr:rowOff>
    </xdr:from>
    <xdr:to>
      <xdr:col>18</xdr:col>
      <xdr:colOff>177800</xdr:colOff>
      <xdr:row>36</xdr:row>
      <xdr:rowOff>151598</xdr:rowOff>
    </xdr:to>
    <xdr:cxnSp macro="">
      <xdr:nvCxnSpPr>
        <xdr:cNvPr id="117" name="直線コネクタ 116"/>
        <xdr:cNvCxnSpPr/>
      </xdr:nvCxnSpPr>
      <xdr:spPr bwMode="auto">
        <a:xfrm>
          <a:off x="2908300" y="7081644"/>
          <a:ext cx="698500" cy="232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177584</xdr:rowOff>
    </xdr:from>
    <xdr:to>
      <xdr:col>19</xdr:col>
      <xdr:colOff>38100</xdr:colOff>
      <xdr:row>35</xdr:row>
      <xdr:rowOff>279184</xdr:rowOff>
    </xdr:to>
    <xdr:sp macro="" textlink="">
      <xdr:nvSpPr>
        <xdr:cNvPr id="118" name="フローチャート: 判断 117"/>
        <xdr:cNvSpPr/>
      </xdr:nvSpPr>
      <xdr:spPr bwMode="auto">
        <a:xfrm>
          <a:off x="3556000" y="6787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289361</xdr:rowOff>
    </xdr:from>
    <xdr:ext cx="762000" cy="259045"/>
    <xdr:sp macro="" textlink="">
      <xdr:nvSpPr>
        <xdr:cNvPr id="119" name="テキスト ボックス 118"/>
        <xdr:cNvSpPr txBox="1"/>
      </xdr:nvSpPr>
      <xdr:spPr>
        <a:xfrm>
          <a:off x="3225800" y="655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102855</xdr:rowOff>
    </xdr:from>
    <xdr:to>
      <xdr:col>15</xdr:col>
      <xdr:colOff>101600</xdr:colOff>
      <xdr:row>35</xdr:row>
      <xdr:rowOff>204455</xdr:rowOff>
    </xdr:to>
    <xdr:sp macro="" textlink="">
      <xdr:nvSpPr>
        <xdr:cNvPr id="120" name="フローチャート: 判断 119"/>
        <xdr:cNvSpPr/>
      </xdr:nvSpPr>
      <xdr:spPr bwMode="auto">
        <a:xfrm>
          <a:off x="2857500" y="67132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214632</xdr:rowOff>
    </xdr:from>
    <xdr:ext cx="762000" cy="259045"/>
    <xdr:sp macro="" textlink="">
      <xdr:nvSpPr>
        <xdr:cNvPr id="121" name="テキスト ボックス 120"/>
        <xdr:cNvSpPr txBox="1"/>
      </xdr:nvSpPr>
      <xdr:spPr>
        <a:xfrm>
          <a:off x="2527300" y="648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252954</xdr:rowOff>
    </xdr:from>
    <xdr:to>
      <xdr:col>29</xdr:col>
      <xdr:colOff>177800</xdr:colOff>
      <xdr:row>36</xdr:row>
      <xdr:rowOff>11654</xdr:rowOff>
    </xdr:to>
    <xdr:sp macro="" textlink="">
      <xdr:nvSpPr>
        <xdr:cNvPr id="127" name="楕円 126"/>
        <xdr:cNvSpPr/>
      </xdr:nvSpPr>
      <xdr:spPr bwMode="auto">
        <a:xfrm>
          <a:off x="5600700" y="6863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225031</xdr:rowOff>
    </xdr:from>
    <xdr:ext cx="762000" cy="259045"/>
    <xdr:sp macro="" textlink="">
      <xdr:nvSpPr>
        <xdr:cNvPr id="128" name="人口1人当たり決算額の推移該当値テキスト445"/>
        <xdr:cNvSpPr txBox="1"/>
      </xdr:nvSpPr>
      <xdr:spPr>
        <a:xfrm>
          <a:off x="5740400" y="683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3139</xdr:rowOff>
    </xdr:from>
    <xdr:to>
      <xdr:col>26</xdr:col>
      <xdr:colOff>101600</xdr:colOff>
      <xdr:row>36</xdr:row>
      <xdr:rowOff>104739</xdr:rowOff>
    </xdr:to>
    <xdr:sp macro="" textlink="">
      <xdr:nvSpPr>
        <xdr:cNvPr id="129" name="楕円 128"/>
        <xdr:cNvSpPr/>
      </xdr:nvSpPr>
      <xdr:spPr bwMode="auto">
        <a:xfrm>
          <a:off x="4953000" y="6956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89516</xdr:rowOff>
    </xdr:from>
    <xdr:ext cx="736600" cy="259045"/>
    <xdr:sp macro="" textlink="">
      <xdr:nvSpPr>
        <xdr:cNvPr id="130" name="テキスト ボックス 129"/>
        <xdr:cNvSpPr txBox="1"/>
      </xdr:nvSpPr>
      <xdr:spPr>
        <a:xfrm>
          <a:off x="4622800" y="7042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75194</xdr:rowOff>
    </xdr:from>
    <xdr:to>
      <xdr:col>22</xdr:col>
      <xdr:colOff>165100</xdr:colOff>
      <xdr:row>37</xdr:row>
      <xdr:rowOff>5344</xdr:rowOff>
    </xdr:to>
    <xdr:sp macro="" textlink="">
      <xdr:nvSpPr>
        <xdr:cNvPr id="131" name="楕円 130"/>
        <xdr:cNvSpPr/>
      </xdr:nvSpPr>
      <xdr:spPr bwMode="auto">
        <a:xfrm>
          <a:off x="4254500" y="7028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161571</xdr:rowOff>
    </xdr:from>
    <xdr:ext cx="762000" cy="259045"/>
    <xdr:sp macro="" textlink="">
      <xdr:nvSpPr>
        <xdr:cNvPr id="132" name="テキスト ボックス 131"/>
        <xdr:cNvSpPr txBox="1"/>
      </xdr:nvSpPr>
      <xdr:spPr>
        <a:xfrm>
          <a:off x="3924300" y="711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100798</xdr:rowOff>
    </xdr:from>
    <xdr:to>
      <xdr:col>19</xdr:col>
      <xdr:colOff>38100</xdr:colOff>
      <xdr:row>37</xdr:row>
      <xdr:rowOff>30948</xdr:rowOff>
    </xdr:to>
    <xdr:sp macro="" textlink="">
      <xdr:nvSpPr>
        <xdr:cNvPr id="133" name="楕円 132"/>
        <xdr:cNvSpPr/>
      </xdr:nvSpPr>
      <xdr:spPr bwMode="auto">
        <a:xfrm>
          <a:off x="3556000" y="7054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15725</xdr:rowOff>
    </xdr:from>
    <xdr:ext cx="762000" cy="259045"/>
    <xdr:sp macro="" textlink="">
      <xdr:nvSpPr>
        <xdr:cNvPr id="134" name="テキスト ボックス 133"/>
        <xdr:cNvSpPr txBox="1"/>
      </xdr:nvSpPr>
      <xdr:spPr>
        <a:xfrm>
          <a:off x="3225800" y="7140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77594</xdr:rowOff>
    </xdr:from>
    <xdr:to>
      <xdr:col>15</xdr:col>
      <xdr:colOff>101600</xdr:colOff>
      <xdr:row>37</xdr:row>
      <xdr:rowOff>7744</xdr:rowOff>
    </xdr:to>
    <xdr:sp macro="" textlink="">
      <xdr:nvSpPr>
        <xdr:cNvPr id="135" name="楕円 134"/>
        <xdr:cNvSpPr/>
      </xdr:nvSpPr>
      <xdr:spPr bwMode="auto">
        <a:xfrm>
          <a:off x="2857500" y="7030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163971</xdr:rowOff>
    </xdr:from>
    <xdr:ext cx="762000" cy="259045"/>
    <xdr:sp macro="" textlink="">
      <xdr:nvSpPr>
        <xdr:cNvPr id="136" name="テキスト ボックス 135"/>
        <xdr:cNvSpPr txBox="1"/>
      </xdr:nvSpPr>
      <xdr:spPr>
        <a:xfrm>
          <a:off x="2527300" y="711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福岡県吉富町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6,854
6,799
5.72
4,626,379
4,376,498
215,373
2,051,031
3,285,815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125893</xdr:rowOff>
    </xdr:from>
    <xdr:to>
      <xdr:col>24</xdr:col>
      <xdr:colOff>62865</xdr:colOff>
      <xdr:row>38</xdr:row>
      <xdr:rowOff>72430</xdr:rowOff>
    </xdr:to>
    <xdr:cxnSp macro="">
      <xdr:nvCxnSpPr>
        <xdr:cNvPr id="56" name="直線コネクタ 55"/>
        <xdr:cNvCxnSpPr/>
      </xdr:nvCxnSpPr>
      <xdr:spPr>
        <a:xfrm flipV="1">
          <a:off x="4633595" y="5440843"/>
          <a:ext cx="1270" cy="1146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76257</xdr:rowOff>
    </xdr:from>
    <xdr:ext cx="534377" cy="259045"/>
    <xdr:sp macro="" textlink="">
      <xdr:nvSpPr>
        <xdr:cNvPr id="57" name="人件費最小値テキスト"/>
        <xdr:cNvSpPr txBox="1"/>
      </xdr:nvSpPr>
      <xdr:spPr>
        <a:xfrm>
          <a:off x="4686300" y="659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72430</xdr:rowOff>
    </xdr:from>
    <xdr:to>
      <xdr:col>24</xdr:col>
      <xdr:colOff>152400</xdr:colOff>
      <xdr:row>38</xdr:row>
      <xdr:rowOff>72430</xdr:rowOff>
    </xdr:to>
    <xdr:cxnSp macro="">
      <xdr:nvCxnSpPr>
        <xdr:cNvPr id="58" name="直線コネクタ 57"/>
        <xdr:cNvCxnSpPr/>
      </xdr:nvCxnSpPr>
      <xdr:spPr>
        <a:xfrm>
          <a:off x="4546600" y="658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72570</xdr:rowOff>
    </xdr:from>
    <xdr:ext cx="599010" cy="259045"/>
    <xdr:sp macro="" textlink="">
      <xdr:nvSpPr>
        <xdr:cNvPr id="59" name="人件費最大値テキスト"/>
        <xdr:cNvSpPr txBox="1"/>
      </xdr:nvSpPr>
      <xdr:spPr>
        <a:xfrm>
          <a:off x="4686300" y="5216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125893</xdr:rowOff>
    </xdr:from>
    <xdr:to>
      <xdr:col>24</xdr:col>
      <xdr:colOff>152400</xdr:colOff>
      <xdr:row>31</xdr:row>
      <xdr:rowOff>125893</xdr:rowOff>
    </xdr:to>
    <xdr:cxnSp macro="">
      <xdr:nvCxnSpPr>
        <xdr:cNvPr id="60" name="直線コネクタ 59"/>
        <xdr:cNvCxnSpPr/>
      </xdr:nvCxnSpPr>
      <xdr:spPr>
        <a:xfrm>
          <a:off x="4546600" y="544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97714</xdr:rowOff>
    </xdr:from>
    <xdr:to>
      <xdr:col>24</xdr:col>
      <xdr:colOff>63500</xdr:colOff>
      <xdr:row>37</xdr:row>
      <xdr:rowOff>105364</xdr:rowOff>
    </xdr:to>
    <xdr:cxnSp macro="">
      <xdr:nvCxnSpPr>
        <xdr:cNvPr id="61" name="直線コネクタ 60"/>
        <xdr:cNvCxnSpPr/>
      </xdr:nvCxnSpPr>
      <xdr:spPr>
        <a:xfrm>
          <a:off x="3797300" y="6441364"/>
          <a:ext cx="838200" cy="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94175</xdr:rowOff>
    </xdr:from>
    <xdr:ext cx="599010" cy="259045"/>
    <xdr:sp macro="" textlink="">
      <xdr:nvSpPr>
        <xdr:cNvPr id="62" name="人件費平均値テキスト"/>
        <xdr:cNvSpPr txBox="1"/>
      </xdr:nvSpPr>
      <xdr:spPr>
        <a:xfrm>
          <a:off x="4686300" y="6094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71298</xdr:rowOff>
    </xdr:from>
    <xdr:to>
      <xdr:col>24</xdr:col>
      <xdr:colOff>114300</xdr:colOff>
      <xdr:row>37</xdr:row>
      <xdr:rowOff>1448</xdr:rowOff>
    </xdr:to>
    <xdr:sp macro="" textlink="">
      <xdr:nvSpPr>
        <xdr:cNvPr id="63" name="フローチャート: 判断 62"/>
        <xdr:cNvSpPr/>
      </xdr:nvSpPr>
      <xdr:spPr>
        <a:xfrm>
          <a:off x="45847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97714</xdr:rowOff>
    </xdr:from>
    <xdr:to>
      <xdr:col>19</xdr:col>
      <xdr:colOff>177800</xdr:colOff>
      <xdr:row>37</xdr:row>
      <xdr:rowOff>125047</xdr:rowOff>
    </xdr:to>
    <xdr:cxnSp macro="">
      <xdr:nvCxnSpPr>
        <xdr:cNvPr id="64" name="直線コネクタ 63"/>
        <xdr:cNvCxnSpPr/>
      </xdr:nvCxnSpPr>
      <xdr:spPr>
        <a:xfrm flipV="1">
          <a:off x="2908300" y="6441364"/>
          <a:ext cx="889000" cy="2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66391</xdr:rowOff>
    </xdr:from>
    <xdr:to>
      <xdr:col>20</xdr:col>
      <xdr:colOff>38100</xdr:colOff>
      <xdr:row>36</xdr:row>
      <xdr:rowOff>167991</xdr:rowOff>
    </xdr:to>
    <xdr:sp macro="" textlink="">
      <xdr:nvSpPr>
        <xdr:cNvPr id="65" name="フローチャート: 判断 64"/>
        <xdr:cNvSpPr/>
      </xdr:nvSpPr>
      <xdr:spPr>
        <a:xfrm>
          <a:off x="3746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13068</xdr:rowOff>
    </xdr:from>
    <xdr:ext cx="599010" cy="259045"/>
    <xdr:sp macro="" textlink="">
      <xdr:nvSpPr>
        <xdr:cNvPr id="66" name="テキスト ボックス 65"/>
        <xdr:cNvSpPr txBox="1"/>
      </xdr:nvSpPr>
      <xdr:spPr>
        <a:xfrm>
          <a:off x="3497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125047</xdr:rowOff>
    </xdr:from>
    <xdr:to>
      <xdr:col>15</xdr:col>
      <xdr:colOff>50800</xdr:colOff>
      <xdr:row>37</xdr:row>
      <xdr:rowOff>141963</xdr:rowOff>
    </xdr:to>
    <xdr:cxnSp macro="">
      <xdr:nvCxnSpPr>
        <xdr:cNvPr id="67" name="直線コネクタ 66"/>
        <xdr:cNvCxnSpPr/>
      </xdr:nvCxnSpPr>
      <xdr:spPr>
        <a:xfrm flipV="1">
          <a:off x="2019300" y="6468697"/>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88192</xdr:rowOff>
    </xdr:from>
    <xdr:to>
      <xdr:col>15</xdr:col>
      <xdr:colOff>101600</xdr:colOff>
      <xdr:row>37</xdr:row>
      <xdr:rowOff>18342</xdr:rowOff>
    </xdr:to>
    <xdr:sp macro="" textlink="">
      <xdr:nvSpPr>
        <xdr:cNvPr id="68" name="フローチャート: 判断 67"/>
        <xdr:cNvSpPr/>
      </xdr:nvSpPr>
      <xdr:spPr>
        <a:xfrm>
          <a:off x="2857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34869</xdr:rowOff>
    </xdr:from>
    <xdr:ext cx="599010" cy="259045"/>
    <xdr:sp macro="" textlink="">
      <xdr:nvSpPr>
        <xdr:cNvPr id="69" name="テキスト ボックス 68"/>
        <xdr:cNvSpPr txBox="1"/>
      </xdr:nvSpPr>
      <xdr:spPr>
        <a:xfrm>
          <a:off x="2608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141963</xdr:rowOff>
    </xdr:from>
    <xdr:to>
      <xdr:col>10</xdr:col>
      <xdr:colOff>114300</xdr:colOff>
      <xdr:row>37</xdr:row>
      <xdr:rowOff>151092</xdr:rowOff>
    </xdr:to>
    <xdr:cxnSp macro="">
      <xdr:nvCxnSpPr>
        <xdr:cNvPr id="70" name="直線コネクタ 69"/>
        <xdr:cNvCxnSpPr/>
      </xdr:nvCxnSpPr>
      <xdr:spPr>
        <a:xfrm flipV="1">
          <a:off x="1130300" y="6485613"/>
          <a:ext cx="889000" cy="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49276</xdr:rowOff>
    </xdr:from>
    <xdr:to>
      <xdr:col>10</xdr:col>
      <xdr:colOff>165100</xdr:colOff>
      <xdr:row>36</xdr:row>
      <xdr:rowOff>150876</xdr:rowOff>
    </xdr:to>
    <xdr:sp macro="" textlink="">
      <xdr:nvSpPr>
        <xdr:cNvPr id="71" name="フローチャート: 判断 70"/>
        <xdr:cNvSpPr/>
      </xdr:nvSpPr>
      <xdr:spPr>
        <a:xfrm>
          <a:off x="1968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167403</xdr:rowOff>
    </xdr:from>
    <xdr:ext cx="599010" cy="259045"/>
    <xdr:sp macro="" textlink="">
      <xdr:nvSpPr>
        <xdr:cNvPr id="72" name="テキスト ボックス 71"/>
        <xdr:cNvSpPr txBox="1"/>
      </xdr:nvSpPr>
      <xdr:spPr>
        <a:xfrm>
          <a:off x="1719795" y="5996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67107</xdr:rowOff>
    </xdr:from>
    <xdr:to>
      <xdr:col>6</xdr:col>
      <xdr:colOff>38100</xdr:colOff>
      <xdr:row>36</xdr:row>
      <xdr:rowOff>168707</xdr:rowOff>
    </xdr:to>
    <xdr:sp macro="" textlink="">
      <xdr:nvSpPr>
        <xdr:cNvPr id="73" name="フローチャート: 判断 72"/>
        <xdr:cNvSpPr/>
      </xdr:nvSpPr>
      <xdr:spPr>
        <a:xfrm>
          <a:off x="1079500" y="623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13784</xdr:rowOff>
    </xdr:from>
    <xdr:ext cx="599010" cy="259045"/>
    <xdr:sp macro="" textlink="">
      <xdr:nvSpPr>
        <xdr:cNvPr id="74" name="テキスト ボックス 73"/>
        <xdr:cNvSpPr txBox="1"/>
      </xdr:nvSpPr>
      <xdr:spPr>
        <a:xfrm>
          <a:off x="830795" y="6014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54564</xdr:rowOff>
    </xdr:from>
    <xdr:to>
      <xdr:col>24</xdr:col>
      <xdr:colOff>114300</xdr:colOff>
      <xdr:row>37</xdr:row>
      <xdr:rowOff>156164</xdr:rowOff>
    </xdr:to>
    <xdr:sp macro="" textlink="">
      <xdr:nvSpPr>
        <xdr:cNvPr id="80" name="楕円 79"/>
        <xdr:cNvSpPr/>
      </xdr:nvSpPr>
      <xdr:spPr>
        <a:xfrm>
          <a:off x="4584700" y="639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32991</xdr:rowOff>
    </xdr:from>
    <xdr:ext cx="534377" cy="259045"/>
    <xdr:sp macro="" textlink="">
      <xdr:nvSpPr>
        <xdr:cNvPr id="81" name="人件費該当値テキスト"/>
        <xdr:cNvSpPr txBox="1"/>
      </xdr:nvSpPr>
      <xdr:spPr>
        <a:xfrm>
          <a:off x="4686300" y="637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46914</xdr:rowOff>
    </xdr:from>
    <xdr:to>
      <xdr:col>20</xdr:col>
      <xdr:colOff>38100</xdr:colOff>
      <xdr:row>37</xdr:row>
      <xdr:rowOff>148514</xdr:rowOff>
    </xdr:to>
    <xdr:sp macro="" textlink="">
      <xdr:nvSpPr>
        <xdr:cNvPr id="82" name="楕円 81"/>
        <xdr:cNvSpPr/>
      </xdr:nvSpPr>
      <xdr:spPr>
        <a:xfrm>
          <a:off x="3746500" y="639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139640</xdr:rowOff>
    </xdr:from>
    <xdr:ext cx="534377" cy="259045"/>
    <xdr:sp macro="" textlink="">
      <xdr:nvSpPr>
        <xdr:cNvPr id="83" name="テキスト ボックス 82"/>
        <xdr:cNvSpPr txBox="1"/>
      </xdr:nvSpPr>
      <xdr:spPr>
        <a:xfrm>
          <a:off x="3530111" y="648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74247</xdr:rowOff>
    </xdr:from>
    <xdr:to>
      <xdr:col>15</xdr:col>
      <xdr:colOff>101600</xdr:colOff>
      <xdr:row>38</xdr:row>
      <xdr:rowOff>4397</xdr:rowOff>
    </xdr:to>
    <xdr:sp macro="" textlink="">
      <xdr:nvSpPr>
        <xdr:cNvPr id="84" name="楕円 83"/>
        <xdr:cNvSpPr/>
      </xdr:nvSpPr>
      <xdr:spPr>
        <a:xfrm>
          <a:off x="2857500" y="641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166974</xdr:rowOff>
    </xdr:from>
    <xdr:ext cx="534377" cy="259045"/>
    <xdr:sp macro="" textlink="">
      <xdr:nvSpPr>
        <xdr:cNvPr id="85" name="テキスト ボックス 84"/>
        <xdr:cNvSpPr txBox="1"/>
      </xdr:nvSpPr>
      <xdr:spPr>
        <a:xfrm>
          <a:off x="2641111" y="651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91163</xdr:rowOff>
    </xdr:from>
    <xdr:to>
      <xdr:col>10</xdr:col>
      <xdr:colOff>165100</xdr:colOff>
      <xdr:row>38</xdr:row>
      <xdr:rowOff>21313</xdr:rowOff>
    </xdr:to>
    <xdr:sp macro="" textlink="">
      <xdr:nvSpPr>
        <xdr:cNvPr id="86" name="楕円 85"/>
        <xdr:cNvSpPr/>
      </xdr:nvSpPr>
      <xdr:spPr>
        <a:xfrm>
          <a:off x="1968500" y="643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12440</xdr:rowOff>
    </xdr:from>
    <xdr:ext cx="534377" cy="259045"/>
    <xdr:sp macro="" textlink="">
      <xdr:nvSpPr>
        <xdr:cNvPr id="87" name="テキスト ボックス 86"/>
        <xdr:cNvSpPr txBox="1"/>
      </xdr:nvSpPr>
      <xdr:spPr>
        <a:xfrm>
          <a:off x="1752111" y="652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100292</xdr:rowOff>
    </xdr:from>
    <xdr:to>
      <xdr:col>6</xdr:col>
      <xdr:colOff>38100</xdr:colOff>
      <xdr:row>38</xdr:row>
      <xdr:rowOff>30442</xdr:rowOff>
    </xdr:to>
    <xdr:sp macro="" textlink="">
      <xdr:nvSpPr>
        <xdr:cNvPr id="88" name="楕円 87"/>
        <xdr:cNvSpPr/>
      </xdr:nvSpPr>
      <xdr:spPr>
        <a:xfrm>
          <a:off x="1079500" y="644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21569</xdr:rowOff>
    </xdr:from>
    <xdr:ext cx="534377" cy="259045"/>
    <xdr:sp macro="" textlink="">
      <xdr:nvSpPr>
        <xdr:cNvPr id="89" name="テキスト ボックス 88"/>
        <xdr:cNvSpPr txBox="1"/>
      </xdr:nvSpPr>
      <xdr:spPr>
        <a:xfrm>
          <a:off x="863111" y="653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33531</xdr:rowOff>
    </xdr:from>
    <xdr:to>
      <xdr:col>24</xdr:col>
      <xdr:colOff>62865</xdr:colOff>
      <xdr:row>58</xdr:row>
      <xdr:rowOff>85640</xdr:rowOff>
    </xdr:to>
    <xdr:cxnSp macro="">
      <xdr:nvCxnSpPr>
        <xdr:cNvPr id="115" name="直線コネクタ 114"/>
        <xdr:cNvCxnSpPr/>
      </xdr:nvCxnSpPr>
      <xdr:spPr>
        <a:xfrm flipV="1">
          <a:off x="4633595" y="8777481"/>
          <a:ext cx="1270" cy="1252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89467</xdr:rowOff>
    </xdr:from>
    <xdr:ext cx="534377" cy="259045"/>
    <xdr:sp macro="" textlink="">
      <xdr:nvSpPr>
        <xdr:cNvPr id="116" name="物件費最小値テキスト"/>
        <xdr:cNvSpPr txBox="1"/>
      </xdr:nvSpPr>
      <xdr:spPr>
        <a:xfrm>
          <a:off x="4686300" y="1003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85640</xdr:rowOff>
    </xdr:from>
    <xdr:to>
      <xdr:col>24</xdr:col>
      <xdr:colOff>152400</xdr:colOff>
      <xdr:row>58</xdr:row>
      <xdr:rowOff>85640</xdr:rowOff>
    </xdr:to>
    <xdr:cxnSp macro="">
      <xdr:nvCxnSpPr>
        <xdr:cNvPr id="117" name="直線コネクタ 116"/>
        <xdr:cNvCxnSpPr/>
      </xdr:nvCxnSpPr>
      <xdr:spPr>
        <a:xfrm>
          <a:off x="4546600" y="1002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151658</xdr:rowOff>
    </xdr:from>
    <xdr:ext cx="599010" cy="259045"/>
    <xdr:sp macro="" textlink="">
      <xdr:nvSpPr>
        <xdr:cNvPr id="118" name="物件費最大値テキスト"/>
        <xdr:cNvSpPr txBox="1"/>
      </xdr:nvSpPr>
      <xdr:spPr>
        <a:xfrm>
          <a:off x="4686300" y="855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33531</xdr:rowOff>
    </xdr:from>
    <xdr:to>
      <xdr:col>24</xdr:col>
      <xdr:colOff>152400</xdr:colOff>
      <xdr:row>51</xdr:row>
      <xdr:rowOff>33531</xdr:rowOff>
    </xdr:to>
    <xdr:cxnSp macro="">
      <xdr:nvCxnSpPr>
        <xdr:cNvPr id="119" name="直線コネクタ 118"/>
        <xdr:cNvCxnSpPr/>
      </xdr:nvCxnSpPr>
      <xdr:spPr>
        <a:xfrm>
          <a:off x="4546600" y="877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59044</xdr:rowOff>
    </xdr:from>
    <xdr:to>
      <xdr:col>24</xdr:col>
      <xdr:colOff>63500</xdr:colOff>
      <xdr:row>58</xdr:row>
      <xdr:rowOff>60255</xdr:rowOff>
    </xdr:to>
    <xdr:cxnSp macro="">
      <xdr:nvCxnSpPr>
        <xdr:cNvPr id="120" name="直線コネクタ 119"/>
        <xdr:cNvCxnSpPr/>
      </xdr:nvCxnSpPr>
      <xdr:spPr>
        <a:xfrm flipV="1">
          <a:off x="3797300" y="10003144"/>
          <a:ext cx="838200" cy="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50721</xdr:rowOff>
    </xdr:from>
    <xdr:ext cx="599010" cy="259045"/>
    <xdr:sp macro="" textlink="">
      <xdr:nvSpPr>
        <xdr:cNvPr id="121" name="物件費平均値テキスト"/>
        <xdr:cNvSpPr txBox="1"/>
      </xdr:nvSpPr>
      <xdr:spPr>
        <a:xfrm>
          <a:off x="4686300" y="96519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27844</xdr:rowOff>
    </xdr:from>
    <xdr:to>
      <xdr:col>24</xdr:col>
      <xdr:colOff>114300</xdr:colOff>
      <xdr:row>57</xdr:row>
      <xdr:rowOff>129444</xdr:rowOff>
    </xdr:to>
    <xdr:sp macro="" textlink="">
      <xdr:nvSpPr>
        <xdr:cNvPr id="122" name="フローチャート: 判断 121"/>
        <xdr:cNvSpPr/>
      </xdr:nvSpPr>
      <xdr:spPr>
        <a:xfrm>
          <a:off x="45847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60255</xdr:rowOff>
    </xdr:from>
    <xdr:to>
      <xdr:col>19</xdr:col>
      <xdr:colOff>177800</xdr:colOff>
      <xdr:row>58</xdr:row>
      <xdr:rowOff>69487</xdr:rowOff>
    </xdr:to>
    <xdr:cxnSp macro="">
      <xdr:nvCxnSpPr>
        <xdr:cNvPr id="123" name="直線コネクタ 122"/>
        <xdr:cNvCxnSpPr/>
      </xdr:nvCxnSpPr>
      <xdr:spPr>
        <a:xfrm flipV="1">
          <a:off x="2908300" y="10004355"/>
          <a:ext cx="889000" cy="9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11153</xdr:rowOff>
    </xdr:from>
    <xdr:to>
      <xdr:col>20</xdr:col>
      <xdr:colOff>38100</xdr:colOff>
      <xdr:row>57</xdr:row>
      <xdr:rowOff>112753</xdr:rowOff>
    </xdr:to>
    <xdr:sp macro="" textlink="">
      <xdr:nvSpPr>
        <xdr:cNvPr id="124" name="フローチャート: 判断 123"/>
        <xdr:cNvSpPr/>
      </xdr:nvSpPr>
      <xdr:spPr>
        <a:xfrm>
          <a:off x="3746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129280</xdr:rowOff>
    </xdr:from>
    <xdr:ext cx="599010" cy="259045"/>
    <xdr:sp macro="" textlink="">
      <xdr:nvSpPr>
        <xdr:cNvPr id="125" name="テキスト ボックス 124"/>
        <xdr:cNvSpPr txBox="1"/>
      </xdr:nvSpPr>
      <xdr:spPr>
        <a:xfrm>
          <a:off x="3497795" y="955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69487</xdr:rowOff>
    </xdr:from>
    <xdr:to>
      <xdr:col>15</xdr:col>
      <xdr:colOff>50800</xdr:colOff>
      <xdr:row>58</xdr:row>
      <xdr:rowOff>100109</xdr:rowOff>
    </xdr:to>
    <xdr:cxnSp macro="">
      <xdr:nvCxnSpPr>
        <xdr:cNvPr id="126" name="直線コネクタ 125"/>
        <xdr:cNvCxnSpPr/>
      </xdr:nvCxnSpPr>
      <xdr:spPr>
        <a:xfrm flipV="1">
          <a:off x="2019300" y="10013587"/>
          <a:ext cx="889000" cy="30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25905</xdr:rowOff>
    </xdr:from>
    <xdr:to>
      <xdr:col>15</xdr:col>
      <xdr:colOff>101600</xdr:colOff>
      <xdr:row>57</xdr:row>
      <xdr:rowOff>127505</xdr:rowOff>
    </xdr:to>
    <xdr:sp macro="" textlink="">
      <xdr:nvSpPr>
        <xdr:cNvPr id="127" name="フローチャート: 判断 126"/>
        <xdr:cNvSpPr/>
      </xdr:nvSpPr>
      <xdr:spPr>
        <a:xfrm>
          <a:off x="2857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144032</xdr:rowOff>
    </xdr:from>
    <xdr:ext cx="599010" cy="259045"/>
    <xdr:sp macro="" textlink="">
      <xdr:nvSpPr>
        <xdr:cNvPr id="128" name="テキスト ボックス 127"/>
        <xdr:cNvSpPr txBox="1"/>
      </xdr:nvSpPr>
      <xdr:spPr>
        <a:xfrm>
          <a:off x="2608795" y="9573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100109</xdr:rowOff>
    </xdr:from>
    <xdr:to>
      <xdr:col>10</xdr:col>
      <xdr:colOff>114300</xdr:colOff>
      <xdr:row>58</xdr:row>
      <xdr:rowOff>113970</xdr:rowOff>
    </xdr:to>
    <xdr:cxnSp macro="">
      <xdr:nvCxnSpPr>
        <xdr:cNvPr id="129" name="直線コネクタ 128"/>
        <xdr:cNvCxnSpPr/>
      </xdr:nvCxnSpPr>
      <xdr:spPr>
        <a:xfrm flipV="1">
          <a:off x="1130300" y="10044209"/>
          <a:ext cx="889000" cy="1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39878</xdr:rowOff>
    </xdr:from>
    <xdr:to>
      <xdr:col>10</xdr:col>
      <xdr:colOff>165100</xdr:colOff>
      <xdr:row>57</xdr:row>
      <xdr:rowOff>141478</xdr:rowOff>
    </xdr:to>
    <xdr:sp macro="" textlink="">
      <xdr:nvSpPr>
        <xdr:cNvPr id="130" name="フローチャート: 判断 129"/>
        <xdr:cNvSpPr/>
      </xdr:nvSpPr>
      <xdr:spPr>
        <a:xfrm>
          <a:off x="1968500" y="981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158005</xdr:rowOff>
    </xdr:from>
    <xdr:ext cx="599010" cy="259045"/>
    <xdr:sp macro="" textlink="">
      <xdr:nvSpPr>
        <xdr:cNvPr id="131" name="テキスト ボックス 130"/>
        <xdr:cNvSpPr txBox="1"/>
      </xdr:nvSpPr>
      <xdr:spPr>
        <a:xfrm>
          <a:off x="1719795" y="9587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82205</xdr:rowOff>
    </xdr:from>
    <xdr:to>
      <xdr:col>6</xdr:col>
      <xdr:colOff>38100</xdr:colOff>
      <xdr:row>58</xdr:row>
      <xdr:rowOff>12355</xdr:rowOff>
    </xdr:to>
    <xdr:sp macro="" textlink="">
      <xdr:nvSpPr>
        <xdr:cNvPr id="132" name="フローチャート: 判断 131"/>
        <xdr:cNvSpPr/>
      </xdr:nvSpPr>
      <xdr:spPr>
        <a:xfrm>
          <a:off x="1079500" y="985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28882</xdr:rowOff>
    </xdr:from>
    <xdr:ext cx="534377" cy="259045"/>
    <xdr:sp macro="" textlink="">
      <xdr:nvSpPr>
        <xdr:cNvPr id="133" name="テキスト ボックス 132"/>
        <xdr:cNvSpPr txBox="1"/>
      </xdr:nvSpPr>
      <xdr:spPr>
        <a:xfrm>
          <a:off x="863111" y="963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8244</xdr:rowOff>
    </xdr:from>
    <xdr:to>
      <xdr:col>24</xdr:col>
      <xdr:colOff>114300</xdr:colOff>
      <xdr:row>58</xdr:row>
      <xdr:rowOff>109844</xdr:rowOff>
    </xdr:to>
    <xdr:sp macro="" textlink="">
      <xdr:nvSpPr>
        <xdr:cNvPr id="139" name="楕円 138"/>
        <xdr:cNvSpPr/>
      </xdr:nvSpPr>
      <xdr:spPr>
        <a:xfrm>
          <a:off x="4584700" y="995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94621</xdr:rowOff>
    </xdr:from>
    <xdr:ext cx="534377" cy="259045"/>
    <xdr:sp macro="" textlink="">
      <xdr:nvSpPr>
        <xdr:cNvPr id="140" name="物件費該当値テキスト"/>
        <xdr:cNvSpPr txBox="1"/>
      </xdr:nvSpPr>
      <xdr:spPr>
        <a:xfrm>
          <a:off x="4686300" y="986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9455</xdr:rowOff>
    </xdr:from>
    <xdr:to>
      <xdr:col>20</xdr:col>
      <xdr:colOff>38100</xdr:colOff>
      <xdr:row>58</xdr:row>
      <xdr:rowOff>111055</xdr:rowOff>
    </xdr:to>
    <xdr:sp macro="" textlink="">
      <xdr:nvSpPr>
        <xdr:cNvPr id="141" name="楕円 140"/>
        <xdr:cNvSpPr/>
      </xdr:nvSpPr>
      <xdr:spPr>
        <a:xfrm>
          <a:off x="3746500" y="995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102182</xdr:rowOff>
    </xdr:from>
    <xdr:ext cx="534377" cy="259045"/>
    <xdr:sp macro="" textlink="">
      <xdr:nvSpPr>
        <xdr:cNvPr id="142" name="テキスト ボックス 141"/>
        <xdr:cNvSpPr txBox="1"/>
      </xdr:nvSpPr>
      <xdr:spPr>
        <a:xfrm>
          <a:off x="3530111" y="1004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18687</xdr:rowOff>
    </xdr:from>
    <xdr:to>
      <xdr:col>15</xdr:col>
      <xdr:colOff>101600</xdr:colOff>
      <xdr:row>58</xdr:row>
      <xdr:rowOff>120287</xdr:rowOff>
    </xdr:to>
    <xdr:sp macro="" textlink="">
      <xdr:nvSpPr>
        <xdr:cNvPr id="143" name="楕円 142"/>
        <xdr:cNvSpPr/>
      </xdr:nvSpPr>
      <xdr:spPr>
        <a:xfrm>
          <a:off x="2857500" y="996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111414</xdr:rowOff>
    </xdr:from>
    <xdr:ext cx="534377" cy="259045"/>
    <xdr:sp macro="" textlink="">
      <xdr:nvSpPr>
        <xdr:cNvPr id="144" name="テキスト ボックス 143"/>
        <xdr:cNvSpPr txBox="1"/>
      </xdr:nvSpPr>
      <xdr:spPr>
        <a:xfrm>
          <a:off x="2641111" y="1005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49309</xdr:rowOff>
    </xdr:from>
    <xdr:to>
      <xdr:col>10</xdr:col>
      <xdr:colOff>165100</xdr:colOff>
      <xdr:row>58</xdr:row>
      <xdr:rowOff>150909</xdr:rowOff>
    </xdr:to>
    <xdr:sp macro="" textlink="">
      <xdr:nvSpPr>
        <xdr:cNvPr id="145" name="楕円 144"/>
        <xdr:cNvSpPr/>
      </xdr:nvSpPr>
      <xdr:spPr>
        <a:xfrm>
          <a:off x="1968500" y="999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142036</xdr:rowOff>
    </xdr:from>
    <xdr:ext cx="534377" cy="259045"/>
    <xdr:sp macro="" textlink="">
      <xdr:nvSpPr>
        <xdr:cNvPr id="146" name="テキスト ボックス 145"/>
        <xdr:cNvSpPr txBox="1"/>
      </xdr:nvSpPr>
      <xdr:spPr>
        <a:xfrm>
          <a:off x="1752111" y="1008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63170</xdr:rowOff>
    </xdr:from>
    <xdr:to>
      <xdr:col>6</xdr:col>
      <xdr:colOff>38100</xdr:colOff>
      <xdr:row>58</xdr:row>
      <xdr:rowOff>164770</xdr:rowOff>
    </xdr:to>
    <xdr:sp macro="" textlink="">
      <xdr:nvSpPr>
        <xdr:cNvPr id="147" name="楕円 146"/>
        <xdr:cNvSpPr/>
      </xdr:nvSpPr>
      <xdr:spPr>
        <a:xfrm>
          <a:off x="1079500" y="1000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155897</xdr:rowOff>
    </xdr:from>
    <xdr:ext cx="534377" cy="259045"/>
    <xdr:sp macro="" textlink="">
      <xdr:nvSpPr>
        <xdr:cNvPr id="148" name="テキスト ボックス 147"/>
        <xdr:cNvSpPr txBox="1"/>
      </xdr:nvSpPr>
      <xdr:spPr>
        <a:xfrm>
          <a:off x="863111" y="1009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53099</xdr:rowOff>
    </xdr:from>
    <xdr:to>
      <xdr:col>24</xdr:col>
      <xdr:colOff>62865</xdr:colOff>
      <xdr:row>79</xdr:row>
      <xdr:rowOff>31610</xdr:rowOff>
    </xdr:to>
    <xdr:cxnSp macro="">
      <xdr:nvCxnSpPr>
        <xdr:cNvPr id="172" name="直線コネクタ 171"/>
        <xdr:cNvCxnSpPr/>
      </xdr:nvCxnSpPr>
      <xdr:spPr>
        <a:xfrm flipV="1">
          <a:off x="4633595" y="12054599"/>
          <a:ext cx="1270" cy="152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35437</xdr:rowOff>
    </xdr:from>
    <xdr:ext cx="378565" cy="259045"/>
    <xdr:sp macro="" textlink="">
      <xdr:nvSpPr>
        <xdr:cNvPr id="173" name="維持補修費最小値テキスト"/>
        <xdr:cNvSpPr txBox="1"/>
      </xdr:nvSpPr>
      <xdr:spPr>
        <a:xfrm>
          <a:off x="4686300" y="13579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31610</xdr:rowOff>
    </xdr:from>
    <xdr:to>
      <xdr:col>24</xdr:col>
      <xdr:colOff>152400</xdr:colOff>
      <xdr:row>79</xdr:row>
      <xdr:rowOff>31610</xdr:rowOff>
    </xdr:to>
    <xdr:cxnSp macro="">
      <xdr:nvCxnSpPr>
        <xdr:cNvPr id="174" name="直線コネクタ 173"/>
        <xdr:cNvCxnSpPr/>
      </xdr:nvCxnSpPr>
      <xdr:spPr>
        <a:xfrm>
          <a:off x="4546600" y="1357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171226</xdr:rowOff>
    </xdr:from>
    <xdr:ext cx="534377" cy="259045"/>
    <xdr:sp macro="" textlink="">
      <xdr:nvSpPr>
        <xdr:cNvPr id="175" name="維持補修費最大値テキスト"/>
        <xdr:cNvSpPr txBox="1"/>
      </xdr:nvSpPr>
      <xdr:spPr>
        <a:xfrm>
          <a:off x="4686300" y="1182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53099</xdr:rowOff>
    </xdr:from>
    <xdr:to>
      <xdr:col>24</xdr:col>
      <xdr:colOff>152400</xdr:colOff>
      <xdr:row>70</xdr:row>
      <xdr:rowOff>53099</xdr:rowOff>
    </xdr:to>
    <xdr:cxnSp macro="">
      <xdr:nvCxnSpPr>
        <xdr:cNvPr id="176" name="直線コネクタ 175"/>
        <xdr:cNvCxnSpPr/>
      </xdr:nvCxnSpPr>
      <xdr:spPr>
        <a:xfrm>
          <a:off x="4546600" y="120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171419</xdr:rowOff>
    </xdr:from>
    <xdr:to>
      <xdr:col>24</xdr:col>
      <xdr:colOff>63500</xdr:colOff>
      <xdr:row>79</xdr:row>
      <xdr:rowOff>16142</xdr:rowOff>
    </xdr:to>
    <xdr:cxnSp macro="">
      <xdr:nvCxnSpPr>
        <xdr:cNvPr id="177" name="直線コネクタ 176"/>
        <xdr:cNvCxnSpPr/>
      </xdr:nvCxnSpPr>
      <xdr:spPr>
        <a:xfrm>
          <a:off x="3797300" y="13544519"/>
          <a:ext cx="838200" cy="1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130655</xdr:rowOff>
    </xdr:from>
    <xdr:ext cx="534377" cy="259045"/>
    <xdr:sp macro="" textlink="">
      <xdr:nvSpPr>
        <xdr:cNvPr id="178" name="維持補修費平均値テキスト"/>
        <xdr:cNvSpPr txBox="1"/>
      </xdr:nvSpPr>
      <xdr:spPr>
        <a:xfrm>
          <a:off x="4686300" y="13160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107778</xdr:rowOff>
    </xdr:from>
    <xdr:to>
      <xdr:col>24</xdr:col>
      <xdr:colOff>114300</xdr:colOff>
      <xdr:row>78</xdr:row>
      <xdr:rowOff>37928</xdr:rowOff>
    </xdr:to>
    <xdr:sp macro="" textlink="">
      <xdr:nvSpPr>
        <xdr:cNvPr id="179" name="フローチャート: 判断 178"/>
        <xdr:cNvSpPr/>
      </xdr:nvSpPr>
      <xdr:spPr>
        <a:xfrm>
          <a:off x="45847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171419</xdr:rowOff>
    </xdr:from>
    <xdr:to>
      <xdr:col>19</xdr:col>
      <xdr:colOff>177800</xdr:colOff>
      <xdr:row>79</xdr:row>
      <xdr:rowOff>8407</xdr:rowOff>
    </xdr:to>
    <xdr:cxnSp macro="">
      <xdr:nvCxnSpPr>
        <xdr:cNvPr id="180" name="直線コネクタ 179"/>
        <xdr:cNvCxnSpPr/>
      </xdr:nvCxnSpPr>
      <xdr:spPr>
        <a:xfrm flipV="1">
          <a:off x="2908300" y="13544519"/>
          <a:ext cx="889000" cy="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140830</xdr:rowOff>
    </xdr:from>
    <xdr:to>
      <xdr:col>20</xdr:col>
      <xdr:colOff>38100</xdr:colOff>
      <xdr:row>78</xdr:row>
      <xdr:rowOff>70980</xdr:rowOff>
    </xdr:to>
    <xdr:sp macro="" textlink="">
      <xdr:nvSpPr>
        <xdr:cNvPr id="181" name="フローチャート: 判断 180"/>
        <xdr:cNvSpPr/>
      </xdr:nvSpPr>
      <xdr:spPr>
        <a:xfrm>
          <a:off x="3746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87507</xdr:rowOff>
    </xdr:from>
    <xdr:ext cx="534377" cy="259045"/>
    <xdr:sp macro="" textlink="">
      <xdr:nvSpPr>
        <xdr:cNvPr id="182" name="テキスト ボックス 181"/>
        <xdr:cNvSpPr txBox="1"/>
      </xdr:nvSpPr>
      <xdr:spPr>
        <a:xfrm>
          <a:off x="3530111" y="1311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8407</xdr:rowOff>
    </xdr:from>
    <xdr:to>
      <xdr:col>15</xdr:col>
      <xdr:colOff>50800</xdr:colOff>
      <xdr:row>79</xdr:row>
      <xdr:rowOff>18351</xdr:rowOff>
    </xdr:to>
    <xdr:cxnSp macro="">
      <xdr:nvCxnSpPr>
        <xdr:cNvPr id="183" name="直線コネクタ 182"/>
        <xdr:cNvCxnSpPr/>
      </xdr:nvCxnSpPr>
      <xdr:spPr>
        <a:xfrm flipV="1">
          <a:off x="2019300" y="13552957"/>
          <a:ext cx="889000" cy="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9100</xdr:rowOff>
    </xdr:from>
    <xdr:to>
      <xdr:col>15</xdr:col>
      <xdr:colOff>101600</xdr:colOff>
      <xdr:row>78</xdr:row>
      <xdr:rowOff>110700</xdr:rowOff>
    </xdr:to>
    <xdr:sp macro="" textlink="">
      <xdr:nvSpPr>
        <xdr:cNvPr id="184" name="フローチャート: 判断 183"/>
        <xdr:cNvSpPr/>
      </xdr:nvSpPr>
      <xdr:spPr>
        <a:xfrm>
          <a:off x="2857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127227</xdr:rowOff>
    </xdr:from>
    <xdr:ext cx="469744" cy="259045"/>
    <xdr:sp macro="" textlink="">
      <xdr:nvSpPr>
        <xdr:cNvPr id="185" name="テキスト ボックス 184"/>
        <xdr:cNvSpPr txBox="1"/>
      </xdr:nvSpPr>
      <xdr:spPr>
        <a:xfrm>
          <a:off x="2673428" y="1315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17666</xdr:rowOff>
    </xdr:from>
    <xdr:to>
      <xdr:col>10</xdr:col>
      <xdr:colOff>114300</xdr:colOff>
      <xdr:row>79</xdr:row>
      <xdr:rowOff>18351</xdr:rowOff>
    </xdr:to>
    <xdr:cxnSp macro="">
      <xdr:nvCxnSpPr>
        <xdr:cNvPr id="186" name="直線コネクタ 185"/>
        <xdr:cNvCxnSpPr/>
      </xdr:nvCxnSpPr>
      <xdr:spPr>
        <a:xfrm>
          <a:off x="1130300" y="13562216"/>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17138</xdr:rowOff>
    </xdr:from>
    <xdr:to>
      <xdr:col>10</xdr:col>
      <xdr:colOff>165100</xdr:colOff>
      <xdr:row>78</xdr:row>
      <xdr:rowOff>118738</xdr:rowOff>
    </xdr:to>
    <xdr:sp macro="" textlink="">
      <xdr:nvSpPr>
        <xdr:cNvPr id="187" name="フローチャート: 判断 186"/>
        <xdr:cNvSpPr/>
      </xdr:nvSpPr>
      <xdr:spPr>
        <a:xfrm>
          <a:off x="1968500" y="1339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135265</xdr:rowOff>
    </xdr:from>
    <xdr:ext cx="469744" cy="259045"/>
    <xdr:sp macro="" textlink="">
      <xdr:nvSpPr>
        <xdr:cNvPr id="188" name="テキスト ボックス 187"/>
        <xdr:cNvSpPr txBox="1"/>
      </xdr:nvSpPr>
      <xdr:spPr>
        <a:xfrm>
          <a:off x="1784428" y="1316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28169</xdr:rowOff>
    </xdr:from>
    <xdr:to>
      <xdr:col>6</xdr:col>
      <xdr:colOff>38100</xdr:colOff>
      <xdr:row>78</xdr:row>
      <xdr:rowOff>129769</xdr:rowOff>
    </xdr:to>
    <xdr:sp macro="" textlink="">
      <xdr:nvSpPr>
        <xdr:cNvPr id="189" name="フローチャート: 判断 188"/>
        <xdr:cNvSpPr/>
      </xdr:nvSpPr>
      <xdr:spPr>
        <a:xfrm>
          <a:off x="1079500" y="1340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146296</xdr:rowOff>
    </xdr:from>
    <xdr:ext cx="469744" cy="259045"/>
    <xdr:sp macro="" textlink="">
      <xdr:nvSpPr>
        <xdr:cNvPr id="190" name="テキスト ボックス 189"/>
        <xdr:cNvSpPr txBox="1"/>
      </xdr:nvSpPr>
      <xdr:spPr>
        <a:xfrm>
          <a:off x="895428" y="1317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136792</xdr:rowOff>
    </xdr:from>
    <xdr:to>
      <xdr:col>24</xdr:col>
      <xdr:colOff>114300</xdr:colOff>
      <xdr:row>79</xdr:row>
      <xdr:rowOff>66942</xdr:rowOff>
    </xdr:to>
    <xdr:sp macro="" textlink="">
      <xdr:nvSpPr>
        <xdr:cNvPr id="196" name="楕円 195"/>
        <xdr:cNvSpPr/>
      </xdr:nvSpPr>
      <xdr:spPr>
        <a:xfrm>
          <a:off x="4584700" y="1350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51719</xdr:rowOff>
    </xdr:from>
    <xdr:ext cx="469744" cy="259045"/>
    <xdr:sp macro="" textlink="">
      <xdr:nvSpPr>
        <xdr:cNvPr id="197" name="維持補修費該当値テキスト"/>
        <xdr:cNvSpPr txBox="1"/>
      </xdr:nvSpPr>
      <xdr:spPr>
        <a:xfrm>
          <a:off x="4686300" y="13424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120619</xdr:rowOff>
    </xdr:from>
    <xdr:to>
      <xdr:col>20</xdr:col>
      <xdr:colOff>38100</xdr:colOff>
      <xdr:row>79</xdr:row>
      <xdr:rowOff>50769</xdr:rowOff>
    </xdr:to>
    <xdr:sp macro="" textlink="">
      <xdr:nvSpPr>
        <xdr:cNvPr id="198" name="楕円 197"/>
        <xdr:cNvSpPr/>
      </xdr:nvSpPr>
      <xdr:spPr>
        <a:xfrm>
          <a:off x="3746500" y="1349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41896</xdr:rowOff>
    </xdr:from>
    <xdr:ext cx="469744" cy="259045"/>
    <xdr:sp macro="" textlink="">
      <xdr:nvSpPr>
        <xdr:cNvPr id="199" name="テキスト ボックス 198"/>
        <xdr:cNvSpPr txBox="1"/>
      </xdr:nvSpPr>
      <xdr:spPr>
        <a:xfrm>
          <a:off x="3562428" y="1358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129057</xdr:rowOff>
    </xdr:from>
    <xdr:to>
      <xdr:col>15</xdr:col>
      <xdr:colOff>101600</xdr:colOff>
      <xdr:row>79</xdr:row>
      <xdr:rowOff>59207</xdr:rowOff>
    </xdr:to>
    <xdr:sp macro="" textlink="">
      <xdr:nvSpPr>
        <xdr:cNvPr id="200" name="楕円 199"/>
        <xdr:cNvSpPr/>
      </xdr:nvSpPr>
      <xdr:spPr>
        <a:xfrm>
          <a:off x="2857500" y="1350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50334</xdr:rowOff>
    </xdr:from>
    <xdr:ext cx="469744" cy="259045"/>
    <xdr:sp macro="" textlink="">
      <xdr:nvSpPr>
        <xdr:cNvPr id="201" name="テキスト ボックス 200"/>
        <xdr:cNvSpPr txBox="1"/>
      </xdr:nvSpPr>
      <xdr:spPr>
        <a:xfrm>
          <a:off x="2673428" y="13594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139001</xdr:rowOff>
    </xdr:from>
    <xdr:to>
      <xdr:col>10</xdr:col>
      <xdr:colOff>165100</xdr:colOff>
      <xdr:row>79</xdr:row>
      <xdr:rowOff>69151</xdr:rowOff>
    </xdr:to>
    <xdr:sp macro="" textlink="">
      <xdr:nvSpPr>
        <xdr:cNvPr id="202" name="楕円 201"/>
        <xdr:cNvSpPr/>
      </xdr:nvSpPr>
      <xdr:spPr>
        <a:xfrm>
          <a:off x="1968500" y="1351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60278</xdr:rowOff>
    </xdr:from>
    <xdr:ext cx="469744" cy="259045"/>
    <xdr:sp macro="" textlink="">
      <xdr:nvSpPr>
        <xdr:cNvPr id="203" name="テキスト ボックス 202"/>
        <xdr:cNvSpPr txBox="1"/>
      </xdr:nvSpPr>
      <xdr:spPr>
        <a:xfrm>
          <a:off x="1784428" y="1360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138316</xdr:rowOff>
    </xdr:from>
    <xdr:to>
      <xdr:col>6</xdr:col>
      <xdr:colOff>38100</xdr:colOff>
      <xdr:row>79</xdr:row>
      <xdr:rowOff>68466</xdr:rowOff>
    </xdr:to>
    <xdr:sp macro="" textlink="">
      <xdr:nvSpPr>
        <xdr:cNvPr id="204" name="楕円 203"/>
        <xdr:cNvSpPr/>
      </xdr:nvSpPr>
      <xdr:spPr>
        <a:xfrm>
          <a:off x="1079500" y="135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59593</xdr:rowOff>
    </xdr:from>
    <xdr:ext cx="469744" cy="259045"/>
    <xdr:sp macro="" textlink="">
      <xdr:nvSpPr>
        <xdr:cNvPr id="205" name="テキスト ボックス 204"/>
        <xdr:cNvSpPr txBox="1"/>
      </xdr:nvSpPr>
      <xdr:spPr>
        <a:xfrm>
          <a:off x="895428" y="1360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67627</xdr:rowOff>
    </xdr:from>
    <xdr:to>
      <xdr:col>24</xdr:col>
      <xdr:colOff>62865</xdr:colOff>
      <xdr:row>98</xdr:row>
      <xdr:rowOff>164795</xdr:rowOff>
    </xdr:to>
    <xdr:cxnSp macro="">
      <xdr:nvCxnSpPr>
        <xdr:cNvPr id="230" name="直線コネクタ 229"/>
        <xdr:cNvCxnSpPr/>
      </xdr:nvCxnSpPr>
      <xdr:spPr>
        <a:xfrm flipV="1">
          <a:off x="4633595" y="15669577"/>
          <a:ext cx="1270" cy="1297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168622</xdr:rowOff>
    </xdr:from>
    <xdr:ext cx="534377" cy="259045"/>
    <xdr:sp macro="" textlink="">
      <xdr:nvSpPr>
        <xdr:cNvPr id="231" name="扶助費最小値テキスト"/>
        <xdr:cNvSpPr txBox="1"/>
      </xdr:nvSpPr>
      <xdr:spPr>
        <a:xfrm>
          <a:off x="4686300" y="1697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164795</xdr:rowOff>
    </xdr:from>
    <xdr:to>
      <xdr:col>24</xdr:col>
      <xdr:colOff>152400</xdr:colOff>
      <xdr:row>98</xdr:row>
      <xdr:rowOff>164795</xdr:rowOff>
    </xdr:to>
    <xdr:cxnSp macro="">
      <xdr:nvCxnSpPr>
        <xdr:cNvPr id="232" name="直線コネクタ 231"/>
        <xdr:cNvCxnSpPr/>
      </xdr:nvCxnSpPr>
      <xdr:spPr>
        <a:xfrm>
          <a:off x="4546600" y="1696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14304</xdr:rowOff>
    </xdr:from>
    <xdr:ext cx="599010" cy="259045"/>
    <xdr:sp macro="" textlink="">
      <xdr:nvSpPr>
        <xdr:cNvPr id="233" name="扶助費最大値テキスト"/>
        <xdr:cNvSpPr txBox="1"/>
      </xdr:nvSpPr>
      <xdr:spPr>
        <a:xfrm>
          <a:off x="4686300" y="15444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67627</xdr:rowOff>
    </xdr:from>
    <xdr:to>
      <xdr:col>24</xdr:col>
      <xdr:colOff>152400</xdr:colOff>
      <xdr:row>91</xdr:row>
      <xdr:rowOff>67627</xdr:rowOff>
    </xdr:to>
    <xdr:cxnSp macro="">
      <xdr:nvCxnSpPr>
        <xdr:cNvPr id="234" name="直線コネクタ 233"/>
        <xdr:cNvCxnSpPr/>
      </xdr:nvCxnSpPr>
      <xdr:spPr>
        <a:xfrm>
          <a:off x="4546600" y="156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153149</xdr:rowOff>
    </xdr:from>
    <xdr:to>
      <xdr:col>24</xdr:col>
      <xdr:colOff>63500</xdr:colOff>
      <xdr:row>94</xdr:row>
      <xdr:rowOff>169214</xdr:rowOff>
    </xdr:to>
    <xdr:cxnSp macro="">
      <xdr:nvCxnSpPr>
        <xdr:cNvPr id="235" name="直線コネクタ 234"/>
        <xdr:cNvCxnSpPr/>
      </xdr:nvCxnSpPr>
      <xdr:spPr>
        <a:xfrm flipV="1">
          <a:off x="3797300" y="16269449"/>
          <a:ext cx="838200" cy="1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114901</xdr:rowOff>
    </xdr:from>
    <xdr:ext cx="534377" cy="259045"/>
    <xdr:sp macro="" textlink="">
      <xdr:nvSpPr>
        <xdr:cNvPr id="236" name="扶助費平均値テキスト"/>
        <xdr:cNvSpPr txBox="1"/>
      </xdr:nvSpPr>
      <xdr:spPr>
        <a:xfrm>
          <a:off x="4686300" y="16574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136474</xdr:rowOff>
    </xdr:from>
    <xdr:to>
      <xdr:col>24</xdr:col>
      <xdr:colOff>114300</xdr:colOff>
      <xdr:row>97</xdr:row>
      <xdr:rowOff>66624</xdr:rowOff>
    </xdr:to>
    <xdr:sp macro="" textlink="">
      <xdr:nvSpPr>
        <xdr:cNvPr id="237" name="フローチャート: 判断 236"/>
        <xdr:cNvSpPr/>
      </xdr:nvSpPr>
      <xdr:spPr>
        <a:xfrm>
          <a:off x="45847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169214</xdr:rowOff>
    </xdr:from>
    <xdr:to>
      <xdr:col>19</xdr:col>
      <xdr:colOff>177800</xdr:colOff>
      <xdr:row>95</xdr:row>
      <xdr:rowOff>53645</xdr:rowOff>
    </xdr:to>
    <xdr:cxnSp macro="">
      <xdr:nvCxnSpPr>
        <xdr:cNvPr id="238" name="直線コネクタ 237"/>
        <xdr:cNvCxnSpPr/>
      </xdr:nvCxnSpPr>
      <xdr:spPr>
        <a:xfrm flipV="1">
          <a:off x="2908300" y="16285514"/>
          <a:ext cx="889000" cy="5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133693</xdr:rowOff>
    </xdr:from>
    <xdr:to>
      <xdr:col>20</xdr:col>
      <xdr:colOff>38100</xdr:colOff>
      <xdr:row>97</xdr:row>
      <xdr:rowOff>63843</xdr:rowOff>
    </xdr:to>
    <xdr:sp macro="" textlink="">
      <xdr:nvSpPr>
        <xdr:cNvPr id="239" name="フローチャート: 判断 238"/>
        <xdr:cNvSpPr/>
      </xdr:nvSpPr>
      <xdr:spPr>
        <a:xfrm>
          <a:off x="3746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54970</xdr:rowOff>
    </xdr:from>
    <xdr:ext cx="534377" cy="259045"/>
    <xdr:sp macro="" textlink="">
      <xdr:nvSpPr>
        <xdr:cNvPr id="240" name="テキスト ボックス 239"/>
        <xdr:cNvSpPr txBox="1"/>
      </xdr:nvSpPr>
      <xdr:spPr>
        <a:xfrm>
          <a:off x="3530111" y="1668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42887</xdr:rowOff>
    </xdr:from>
    <xdr:to>
      <xdr:col>15</xdr:col>
      <xdr:colOff>50800</xdr:colOff>
      <xdr:row>95</xdr:row>
      <xdr:rowOff>53645</xdr:rowOff>
    </xdr:to>
    <xdr:cxnSp macro="">
      <xdr:nvCxnSpPr>
        <xdr:cNvPr id="241" name="直線コネクタ 240"/>
        <xdr:cNvCxnSpPr/>
      </xdr:nvCxnSpPr>
      <xdr:spPr>
        <a:xfrm>
          <a:off x="2019300" y="16330637"/>
          <a:ext cx="889000" cy="1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20853</xdr:rowOff>
    </xdr:from>
    <xdr:to>
      <xdr:col>15</xdr:col>
      <xdr:colOff>101600</xdr:colOff>
      <xdr:row>97</xdr:row>
      <xdr:rowOff>122453</xdr:rowOff>
    </xdr:to>
    <xdr:sp macro="" textlink="">
      <xdr:nvSpPr>
        <xdr:cNvPr id="242" name="フローチャート: 判断 241"/>
        <xdr:cNvSpPr/>
      </xdr:nvSpPr>
      <xdr:spPr>
        <a:xfrm>
          <a:off x="2857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113580</xdr:rowOff>
    </xdr:from>
    <xdr:ext cx="534377" cy="259045"/>
    <xdr:sp macro="" textlink="">
      <xdr:nvSpPr>
        <xdr:cNvPr id="243" name="テキスト ボックス 242"/>
        <xdr:cNvSpPr txBox="1"/>
      </xdr:nvSpPr>
      <xdr:spPr>
        <a:xfrm>
          <a:off x="2641111" y="1674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42887</xdr:rowOff>
    </xdr:from>
    <xdr:to>
      <xdr:col>10</xdr:col>
      <xdr:colOff>114300</xdr:colOff>
      <xdr:row>95</xdr:row>
      <xdr:rowOff>168275</xdr:rowOff>
    </xdr:to>
    <xdr:cxnSp macro="">
      <xdr:nvCxnSpPr>
        <xdr:cNvPr id="244" name="直線コネクタ 243"/>
        <xdr:cNvCxnSpPr/>
      </xdr:nvCxnSpPr>
      <xdr:spPr>
        <a:xfrm flipV="1">
          <a:off x="1130300" y="16330637"/>
          <a:ext cx="889000" cy="12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154863</xdr:rowOff>
    </xdr:from>
    <xdr:to>
      <xdr:col>10</xdr:col>
      <xdr:colOff>165100</xdr:colOff>
      <xdr:row>97</xdr:row>
      <xdr:rowOff>85013</xdr:rowOff>
    </xdr:to>
    <xdr:sp macro="" textlink="">
      <xdr:nvSpPr>
        <xdr:cNvPr id="245" name="フローチャート: 判断 244"/>
        <xdr:cNvSpPr/>
      </xdr:nvSpPr>
      <xdr:spPr>
        <a:xfrm>
          <a:off x="1968500" y="1661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76140</xdr:rowOff>
    </xdr:from>
    <xdr:ext cx="534377" cy="259045"/>
    <xdr:sp macro="" textlink="">
      <xdr:nvSpPr>
        <xdr:cNvPr id="246" name="テキスト ボックス 245"/>
        <xdr:cNvSpPr txBox="1"/>
      </xdr:nvSpPr>
      <xdr:spPr>
        <a:xfrm>
          <a:off x="1752111" y="1670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39776</xdr:rowOff>
    </xdr:from>
    <xdr:to>
      <xdr:col>6</xdr:col>
      <xdr:colOff>38100</xdr:colOff>
      <xdr:row>97</xdr:row>
      <xdr:rowOff>141376</xdr:rowOff>
    </xdr:to>
    <xdr:sp macro="" textlink="">
      <xdr:nvSpPr>
        <xdr:cNvPr id="247" name="フローチャート: 判断 246"/>
        <xdr:cNvSpPr/>
      </xdr:nvSpPr>
      <xdr:spPr>
        <a:xfrm>
          <a:off x="1079500" y="1667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132503</xdr:rowOff>
    </xdr:from>
    <xdr:ext cx="534377" cy="259045"/>
    <xdr:sp macro="" textlink="">
      <xdr:nvSpPr>
        <xdr:cNvPr id="248" name="テキスト ボックス 247"/>
        <xdr:cNvSpPr txBox="1"/>
      </xdr:nvSpPr>
      <xdr:spPr>
        <a:xfrm>
          <a:off x="863111" y="1676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102349</xdr:rowOff>
    </xdr:from>
    <xdr:to>
      <xdr:col>24</xdr:col>
      <xdr:colOff>114300</xdr:colOff>
      <xdr:row>95</xdr:row>
      <xdr:rowOff>32499</xdr:rowOff>
    </xdr:to>
    <xdr:sp macro="" textlink="">
      <xdr:nvSpPr>
        <xdr:cNvPr id="254" name="楕円 253"/>
        <xdr:cNvSpPr/>
      </xdr:nvSpPr>
      <xdr:spPr>
        <a:xfrm>
          <a:off x="4584700" y="1621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125226</xdr:rowOff>
    </xdr:from>
    <xdr:ext cx="534377" cy="259045"/>
    <xdr:sp macro="" textlink="">
      <xdr:nvSpPr>
        <xdr:cNvPr id="255" name="扶助費該当値テキスト"/>
        <xdr:cNvSpPr txBox="1"/>
      </xdr:nvSpPr>
      <xdr:spPr>
        <a:xfrm>
          <a:off x="4686300" y="1607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118414</xdr:rowOff>
    </xdr:from>
    <xdr:to>
      <xdr:col>20</xdr:col>
      <xdr:colOff>38100</xdr:colOff>
      <xdr:row>95</xdr:row>
      <xdr:rowOff>48564</xdr:rowOff>
    </xdr:to>
    <xdr:sp macro="" textlink="">
      <xdr:nvSpPr>
        <xdr:cNvPr id="256" name="楕円 255"/>
        <xdr:cNvSpPr/>
      </xdr:nvSpPr>
      <xdr:spPr>
        <a:xfrm>
          <a:off x="3746500" y="1623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65091</xdr:rowOff>
    </xdr:from>
    <xdr:ext cx="534377" cy="259045"/>
    <xdr:sp macro="" textlink="">
      <xdr:nvSpPr>
        <xdr:cNvPr id="257" name="テキスト ボックス 256"/>
        <xdr:cNvSpPr txBox="1"/>
      </xdr:nvSpPr>
      <xdr:spPr>
        <a:xfrm>
          <a:off x="3530111" y="1600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2845</xdr:rowOff>
    </xdr:from>
    <xdr:to>
      <xdr:col>15</xdr:col>
      <xdr:colOff>101600</xdr:colOff>
      <xdr:row>95</xdr:row>
      <xdr:rowOff>104445</xdr:rowOff>
    </xdr:to>
    <xdr:sp macro="" textlink="">
      <xdr:nvSpPr>
        <xdr:cNvPr id="258" name="楕円 257"/>
        <xdr:cNvSpPr/>
      </xdr:nvSpPr>
      <xdr:spPr>
        <a:xfrm>
          <a:off x="2857500" y="1629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120972</xdr:rowOff>
    </xdr:from>
    <xdr:ext cx="534377" cy="259045"/>
    <xdr:sp macro="" textlink="">
      <xdr:nvSpPr>
        <xdr:cNvPr id="259" name="テキスト ボックス 258"/>
        <xdr:cNvSpPr txBox="1"/>
      </xdr:nvSpPr>
      <xdr:spPr>
        <a:xfrm>
          <a:off x="2641111" y="1606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163537</xdr:rowOff>
    </xdr:from>
    <xdr:to>
      <xdr:col>10</xdr:col>
      <xdr:colOff>165100</xdr:colOff>
      <xdr:row>95</xdr:row>
      <xdr:rowOff>93687</xdr:rowOff>
    </xdr:to>
    <xdr:sp macro="" textlink="">
      <xdr:nvSpPr>
        <xdr:cNvPr id="260" name="楕円 259"/>
        <xdr:cNvSpPr/>
      </xdr:nvSpPr>
      <xdr:spPr>
        <a:xfrm>
          <a:off x="1968500" y="1627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110214</xdr:rowOff>
    </xdr:from>
    <xdr:ext cx="534377" cy="259045"/>
    <xdr:sp macro="" textlink="">
      <xdr:nvSpPr>
        <xdr:cNvPr id="261" name="テキスト ボックス 260"/>
        <xdr:cNvSpPr txBox="1"/>
      </xdr:nvSpPr>
      <xdr:spPr>
        <a:xfrm>
          <a:off x="1752111" y="1605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117475</xdr:rowOff>
    </xdr:from>
    <xdr:to>
      <xdr:col>6</xdr:col>
      <xdr:colOff>38100</xdr:colOff>
      <xdr:row>96</xdr:row>
      <xdr:rowOff>47625</xdr:rowOff>
    </xdr:to>
    <xdr:sp macro="" textlink="">
      <xdr:nvSpPr>
        <xdr:cNvPr id="262" name="楕円 261"/>
        <xdr:cNvSpPr/>
      </xdr:nvSpPr>
      <xdr:spPr>
        <a:xfrm>
          <a:off x="1079500" y="1640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64152</xdr:rowOff>
    </xdr:from>
    <xdr:ext cx="534377" cy="259045"/>
    <xdr:sp macro="" textlink="">
      <xdr:nvSpPr>
        <xdr:cNvPr id="263" name="テキスト ボックス 262"/>
        <xdr:cNvSpPr txBox="1"/>
      </xdr:nvSpPr>
      <xdr:spPr>
        <a:xfrm>
          <a:off x="863111" y="1618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69047</xdr:rowOff>
    </xdr:from>
    <xdr:to>
      <xdr:col>54</xdr:col>
      <xdr:colOff>189865</xdr:colOff>
      <xdr:row>38</xdr:row>
      <xdr:rowOff>43300</xdr:rowOff>
    </xdr:to>
    <xdr:cxnSp macro="">
      <xdr:nvCxnSpPr>
        <xdr:cNvPr id="285" name="直線コネクタ 284"/>
        <xdr:cNvCxnSpPr/>
      </xdr:nvCxnSpPr>
      <xdr:spPr>
        <a:xfrm flipV="1">
          <a:off x="10475595" y="5383997"/>
          <a:ext cx="1270" cy="1174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47127</xdr:rowOff>
    </xdr:from>
    <xdr:ext cx="534377" cy="259045"/>
    <xdr:sp macro="" textlink="">
      <xdr:nvSpPr>
        <xdr:cNvPr id="286" name="補助費等最小値テキスト"/>
        <xdr:cNvSpPr txBox="1"/>
      </xdr:nvSpPr>
      <xdr:spPr>
        <a:xfrm>
          <a:off x="10528300" y="656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43300</xdr:rowOff>
    </xdr:from>
    <xdr:to>
      <xdr:col>55</xdr:col>
      <xdr:colOff>88900</xdr:colOff>
      <xdr:row>38</xdr:row>
      <xdr:rowOff>43300</xdr:rowOff>
    </xdr:to>
    <xdr:cxnSp macro="">
      <xdr:nvCxnSpPr>
        <xdr:cNvPr id="287" name="直線コネクタ 286"/>
        <xdr:cNvCxnSpPr/>
      </xdr:nvCxnSpPr>
      <xdr:spPr>
        <a:xfrm>
          <a:off x="10388600" y="655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15724</xdr:rowOff>
    </xdr:from>
    <xdr:ext cx="599010" cy="259045"/>
    <xdr:sp macro="" textlink="">
      <xdr:nvSpPr>
        <xdr:cNvPr id="288" name="補助費等最大値テキスト"/>
        <xdr:cNvSpPr txBox="1"/>
      </xdr:nvSpPr>
      <xdr:spPr>
        <a:xfrm>
          <a:off x="10528300" y="515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69047</xdr:rowOff>
    </xdr:from>
    <xdr:to>
      <xdr:col>55</xdr:col>
      <xdr:colOff>88900</xdr:colOff>
      <xdr:row>31</xdr:row>
      <xdr:rowOff>69047</xdr:rowOff>
    </xdr:to>
    <xdr:cxnSp macro="">
      <xdr:nvCxnSpPr>
        <xdr:cNvPr id="289" name="直線コネクタ 288"/>
        <xdr:cNvCxnSpPr/>
      </xdr:nvCxnSpPr>
      <xdr:spPr>
        <a:xfrm>
          <a:off x="10388600" y="538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157179</xdr:rowOff>
    </xdr:from>
    <xdr:to>
      <xdr:col>55</xdr:col>
      <xdr:colOff>0</xdr:colOff>
      <xdr:row>37</xdr:row>
      <xdr:rowOff>161970</xdr:rowOff>
    </xdr:to>
    <xdr:cxnSp macro="">
      <xdr:nvCxnSpPr>
        <xdr:cNvPr id="290" name="直線コネクタ 289"/>
        <xdr:cNvCxnSpPr/>
      </xdr:nvCxnSpPr>
      <xdr:spPr>
        <a:xfrm flipV="1">
          <a:off x="9639300" y="6500829"/>
          <a:ext cx="838200" cy="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48011</xdr:rowOff>
    </xdr:from>
    <xdr:ext cx="599010" cy="259045"/>
    <xdr:sp macro="" textlink="">
      <xdr:nvSpPr>
        <xdr:cNvPr id="291" name="補助費等平均値テキスト"/>
        <xdr:cNvSpPr txBox="1"/>
      </xdr:nvSpPr>
      <xdr:spPr>
        <a:xfrm>
          <a:off x="10528300" y="6220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25134</xdr:rowOff>
    </xdr:from>
    <xdr:to>
      <xdr:col>55</xdr:col>
      <xdr:colOff>50800</xdr:colOff>
      <xdr:row>37</xdr:row>
      <xdr:rowOff>126734</xdr:rowOff>
    </xdr:to>
    <xdr:sp macro="" textlink="">
      <xdr:nvSpPr>
        <xdr:cNvPr id="292" name="フローチャート: 判断 291"/>
        <xdr:cNvSpPr/>
      </xdr:nvSpPr>
      <xdr:spPr>
        <a:xfrm>
          <a:off x="10426700" y="636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147950</xdr:rowOff>
    </xdr:from>
    <xdr:to>
      <xdr:col>50</xdr:col>
      <xdr:colOff>114300</xdr:colOff>
      <xdr:row>37</xdr:row>
      <xdr:rowOff>161970</xdr:rowOff>
    </xdr:to>
    <xdr:cxnSp macro="">
      <xdr:nvCxnSpPr>
        <xdr:cNvPr id="293" name="直線コネクタ 292"/>
        <xdr:cNvCxnSpPr/>
      </xdr:nvCxnSpPr>
      <xdr:spPr>
        <a:xfrm>
          <a:off x="8750300" y="6491600"/>
          <a:ext cx="889000" cy="1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39980</xdr:rowOff>
    </xdr:from>
    <xdr:to>
      <xdr:col>50</xdr:col>
      <xdr:colOff>165100</xdr:colOff>
      <xdr:row>37</xdr:row>
      <xdr:rowOff>141580</xdr:rowOff>
    </xdr:to>
    <xdr:sp macro="" textlink="">
      <xdr:nvSpPr>
        <xdr:cNvPr id="294" name="フローチャート: 判断 293"/>
        <xdr:cNvSpPr/>
      </xdr:nvSpPr>
      <xdr:spPr>
        <a:xfrm>
          <a:off x="9588500" y="638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158107</xdr:rowOff>
    </xdr:from>
    <xdr:ext cx="534377" cy="259045"/>
    <xdr:sp macro="" textlink="">
      <xdr:nvSpPr>
        <xdr:cNvPr id="295" name="テキスト ボックス 294"/>
        <xdr:cNvSpPr txBox="1"/>
      </xdr:nvSpPr>
      <xdr:spPr>
        <a:xfrm>
          <a:off x="9372111" y="615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147950</xdr:rowOff>
    </xdr:from>
    <xdr:to>
      <xdr:col>45</xdr:col>
      <xdr:colOff>177800</xdr:colOff>
      <xdr:row>37</xdr:row>
      <xdr:rowOff>150435</xdr:rowOff>
    </xdr:to>
    <xdr:cxnSp macro="">
      <xdr:nvCxnSpPr>
        <xdr:cNvPr id="296" name="直線コネクタ 295"/>
        <xdr:cNvCxnSpPr/>
      </xdr:nvCxnSpPr>
      <xdr:spPr>
        <a:xfrm flipV="1">
          <a:off x="7861300" y="6491600"/>
          <a:ext cx="889000" cy="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48152</xdr:rowOff>
    </xdr:from>
    <xdr:to>
      <xdr:col>46</xdr:col>
      <xdr:colOff>38100</xdr:colOff>
      <xdr:row>37</xdr:row>
      <xdr:rowOff>149752</xdr:rowOff>
    </xdr:to>
    <xdr:sp macro="" textlink="">
      <xdr:nvSpPr>
        <xdr:cNvPr id="297" name="フローチャート: 判断 296"/>
        <xdr:cNvSpPr/>
      </xdr:nvSpPr>
      <xdr:spPr>
        <a:xfrm>
          <a:off x="8699500" y="639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166279</xdr:rowOff>
    </xdr:from>
    <xdr:ext cx="534377" cy="259045"/>
    <xdr:sp macro="" textlink="">
      <xdr:nvSpPr>
        <xdr:cNvPr id="298" name="テキスト ボックス 297"/>
        <xdr:cNvSpPr txBox="1"/>
      </xdr:nvSpPr>
      <xdr:spPr>
        <a:xfrm>
          <a:off x="8483111" y="616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150435</xdr:rowOff>
    </xdr:from>
    <xdr:to>
      <xdr:col>41</xdr:col>
      <xdr:colOff>50800</xdr:colOff>
      <xdr:row>37</xdr:row>
      <xdr:rowOff>157051</xdr:rowOff>
    </xdr:to>
    <xdr:cxnSp macro="">
      <xdr:nvCxnSpPr>
        <xdr:cNvPr id="299" name="直線コネクタ 298"/>
        <xdr:cNvCxnSpPr/>
      </xdr:nvCxnSpPr>
      <xdr:spPr>
        <a:xfrm flipV="1">
          <a:off x="6972300" y="6494085"/>
          <a:ext cx="889000" cy="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51974</xdr:rowOff>
    </xdr:from>
    <xdr:to>
      <xdr:col>41</xdr:col>
      <xdr:colOff>101600</xdr:colOff>
      <xdr:row>37</xdr:row>
      <xdr:rowOff>153574</xdr:rowOff>
    </xdr:to>
    <xdr:sp macro="" textlink="">
      <xdr:nvSpPr>
        <xdr:cNvPr id="300" name="フローチャート: 判断 299"/>
        <xdr:cNvSpPr/>
      </xdr:nvSpPr>
      <xdr:spPr>
        <a:xfrm>
          <a:off x="7810500" y="639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170101</xdr:rowOff>
    </xdr:from>
    <xdr:ext cx="534377" cy="259045"/>
    <xdr:sp macro="" textlink="">
      <xdr:nvSpPr>
        <xdr:cNvPr id="301" name="テキスト ボックス 300"/>
        <xdr:cNvSpPr txBox="1"/>
      </xdr:nvSpPr>
      <xdr:spPr>
        <a:xfrm>
          <a:off x="7594111" y="617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64476</xdr:rowOff>
    </xdr:from>
    <xdr:to>
      <xdr:col>36</xdr:col>
      <xdr:colOff>165100</xdr:colOff>
      <xdr:row>37</xdr:row>
      <xdr:rowOff>166077</xdr:rowOff>
    </xdr:to>
    <xdr:sp macro="" textlink="">
      <xdr:nvSpPr>
        <xdr:cNvPr id="302" name="フローチャート: 判断 301"/>
        <xdr:cNvSpPr/>
      </xdr:nvSpPr>
      <xdr:spPr>
        <a:xfrm>
          <a:off x="6921500" y="640812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11153</xdr:rowOff>
    </xdr:from>
    <xdr:ext cx="534377" cy="259045"/>
    <xdr:sp macro="" textlink="">
      <xdr:nvSpPr>
        <xdr:cNvPr id="303" name="テキスト ボックス 302"/>
        <xdr:cNvSpPr txBox="1"/>
      </xdr:nvSpPr>
      <xdr:spPr>
        <a:xfrm>
          <a:off x="6705111" y="618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106379</xdr:rowOff>
    </xdr:from>
    <xdr:to>
      <xdr:col>55</xdr:col>
      <xdr:colOff>50800</xdr:colOff>
      <xdr:row>38</xdr:row>
      <xdr:rowOff>36529</xdr:rowOff>
    </xdr:to>
    <xdr:sp macro="" textlink="">
      <xdr:nvSpPr>
        <xdr:cNvPr id="309" name="楕円 308"/>
        <xdr:cNvSpPr/>
      </xdr:nvSpPr>
      <xdr:spPr>
        <a:xfrm>
          <a:off x="10426700" y="645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21306</xdr:rowOff>
    </xdr:from>
    <xdr:ext cx="534377" cy="259045"/>
    <xdr:sp macro="" textlink="">
      <xdr:nvSpPr>
        <xdr:cNvPr id="310" name="補助費等該当値テキスト"/>
        <xdr:cNvSpPr txBox="1"/>
      </xdr:nvSpPr>
      <xdr:spPr>
        <a:xfrm>
          <a:off x="10528300" y="636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111170</xdr:rowOff>
    </xdr:from>
    <xdr:to>
      <xdr:col>50</xdr:col>
      <xdr:colOff>165100</xdr:colOff>
      <xdr:row>38</xdr:row>
      <xdr:rowOff>41320</xdr:rowOff>
    </xdr:to>
    <xdr:sp macro="" textlink="">
      <xdr:nvSpPr>
        <xdr:cNvPr id="311" name="楕円 310"/>
        <xdr:cNvSpPr/>
      </xdr:nvSpPr>
      <xdr:spPr>
        <a:xfrm>
          <a:off x="9588500" y="645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32447</xdr:rowOff>
    </xdr:from>
    <xdr:ext cx="534377" cy="259045"/>
    <xdr:sp macro="" textlink="">
      <xdr:nvSpPr>
        <xdr:cNvPr id="312" name="テキスト ボックス 311"/>
        <xdr:cNvSpPr txBox="1"/>
      </xdr:nvSpPr>
      <xdr:spPr>
        <a:xfrm>
          <a:off x="9372111" y="6547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97150</xdr:rowOff>
    </xdr:from>
    <xdr:to>
      <xdr:col>46</xdr:col>
      <xdr:colOff>38100</xdr:colOff>
      <xdr:row>38</xdr:row>
      <xdr:rowOff>27301</xdr:rowOff>
    </xdr:to>
    <xdr:sp macro="" textlink="">
      <xdr:nvSpPr>
        <xdr:cNvPr id="313" name="楕円 312"/>
        <xdr:cNvSpPr/>
      </xdr:nvSpPr>
      <xdr:spPr>
        <a:xfrm>
          <a:off x="8699500" y="644080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18427</xdr:rowOff>
    </xdr:from>
    <xdr:ext cx="534377" cy="259045"/>
    <xdr:sp macro="" textlink="">
      <xdr:nvSpPr>
        <xdr:cNvPr id="314" name="テキスト ボックス 313"/>
        <xdr:cNvSpPr txBox="1"/>
      </xdr:nvSpPr>
      <xdr:spPr>
        <a:xfrm>
          <a:off x="8483111" y="653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99635</xdr:rowOff>
    </xdr:from>
    <xdr:to>
      <xdr:col>41</xdr:col>
      <xdr:colOff>101600</xdr:colOff>
      <xdr:row>38</xdr:row>
      <xdr:rowOff>29785</xdr:rowOff>
    </xdr:to>
    <xdr:sp macro="" textlink="">
      <xdr:nvSpPr>
        <xdr:cNvPr id="315" name="楕円 314"/>
        <xdr:cNvSpPr/>
      </xdr:nvSpPr>
      <xdr:spPr>
        <a:xfrm>
          <a:off x="7810500" y="644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20912</xdr:rowOff>
    </xdr:from>
    <xdr:ext cx="534377" cy="259045"/>
    <xdr:sp macro="" textlink="">
      <xdr:nvSpPr>
        <xdr:cNvPr id="316" name="テキスト ボックス 315"/>
        <xdr:cNvSpPr txBox="1"/>
      </xdr:nvSpPr>
      <xdr:spPr>
        <a:xfrm>
          <a:off x="7594111" y="6536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106251</xdr:rowOff>
    </xdr:from>
    <xdr:to>
      <xdr:col>36</xdr:col>
      <xdr:colOff>165100</xdr:colOff>
      <xdr:row>38</xdr:row>
      <xdr:rowOff>36401</xdr:rowOff>
    </xdr:to>
    <xdr:sp macro="" textlink="">
      <xdr:nvSpPr>
        <xdr:cNvPr id="317" name="楕円 316"/>
        <xdr:cNvSpPr/>
      </xdr:nvSpPr>
      <xdr:spPr>
        <a:xfrm>
          <a:off x="6921500" y="644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27528</xdr:rowOff>
    </xdr:from>
    <xdr:ext cx="534377" cy="259045"/>
    <xdr:sp macro="" textlink="">
      <xdr:nvSpPr>
        <xdr:cNvPr id="318" name="テキスト ボックス 317"/>
        <xdr:cNvSpPr txBox="1"/>
      </xdr:nvSpPr>
      <xdr:spPr>
        <a:xfrm>
          <a:off x="6705111" y="6542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11461</xdr:rowOff>
    </xdr:from>
    <xdr:to>
      <xdr:col>54</xdr:col>
      <xdr:colOff>189865</xdr:colOff>
      <xdr:row>58</xdr:row>
      <xdr:rowOff>134890</xdr:rowOff>
    </xdr:to>
    <xdr:cxnSp macro="">
      <xdr:nvCxnSpPr>
        <xdr:cNvPr id="340" name="直線コネクタ 339"/>
        <xdr:cNvCxnSpPr/>
      </xdr:nvCxnSpPr>
      <xdr:spPr>
        <a:xfrm flipV="1">
          <a:off x="10475595" y="8755411"/>
          <a:ext cx="1270" cy="132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166236</xdr:rowOff>
    </xdr:from>
    <xdr:ext cx="534377" cy="259045"/>
    <xdr:sp macro="" textlink="">
      <xdr:nvSpPr>
        <xdr:cNvPr id="341" name="普通建設事業費最小値テキスト"/>
        <xdr:cNvSpPr txBox="1"/>
      </xdr:nvSpPr>
      <xdr:spPr>
        <a:xfrm>
          <a:off x="10528300" y="1011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134890</xdr:rowOff>
    </xdr:from>
    <xdr:to>
      <xdr:col>55</xdr:col>
      <xdr:colOff>88900</xdr:colOff>
      <xdr:row>58</xdr:row>
      <xdr:rowOff>134890</xdr:rowOff>
    </xdr:to>
    <xdr:cxnSp macro="">
      <xdr:nvCxnSpPr>
        <xdr:cNvPr id="342" name="直線コネクタ 341"/>
        <xdr:cNvCxnSpPr/>
      </xdr:nvCxnSpPr>
      <xdr:spPr>
        <a:xfrm>
          <a:off x="10388600" y="1007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129588</xdr:rowOff>
    </xdr:from>
    <xdr:ext cx="690189" cy="259045"/>
    <xdr:sp macro="" textlink="">
      <xdr:nvSpPr>
        <xdr:cNvPr id="343" name="普通建設事業費最大値テキスト"/>
        <xdr:cNvSpPr txBox="1"/>
      </xdr:nvSpPr>
      <xdr:spPr>
        <a:xfrm>
          <a:off x="10528300" y="85306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11461</xdr:rowOff>
    </xdr:from>
    <xdr:to>
      <xdr:col>55</xdr:col>
      <xdr:colOff>88900</xdr:colOff>
      <xdr:row>51</xdr:row>
      <xdr:rowOff>11461</xdr:rowOff>
    </xdr:to>
    <xdr:cxnSp macro="">
      <xdr:nvCxnSpPr>
        <xdr:cNvPr id="344" name="直線コネクタ 343"/>
        <xdr:cNvCxnSpPr/>
      </xdr:nvCxnSpPr>
      <xdr:spPr>
        <a:xfrm>
          <a:off x="10388600" y="875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92919</xdr:rowOff>
    </xdr:from>
    <xdr:to>
      <xdr:col>55</xdr:col>
      <xdr:colOff>0</xdr:colOff>
      <xdr:row>58</xdr:row>
      <xdr:rowOff>129256</xdr:rowOff>
    </xdr:to>
    <xdr:cxnSp macro="">
      <xdr:nvCxnSpPr>
        <xdr:cNvPr id="345" name="直線コネクタ 344"/>
        <xdr:cNvCxnSpPr/>
      </xdr:nvCxnSpPr>
      <xdr:spPr>
        <a:xfrm flipV="1">
          <a:off x="9639300" y="10037019"/>
          <a:ext cx="838200" cy="3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39236</xdr:rowOff>
    </xdr:from>
    <xdr:ext cx="599010" cy="259045"/>
    <xdr:sp macro="" textlink="">
      <xdr:nvSpPr>
        <xdr:cNvPr id="346" name="普通建設事業費平均値テキスト"/>
        <xdr:cNvSpPr txBox="1"/>
      </xdr:nvSpPr>
      <xdr:spPr>
        <a:xfrm>
          <a:off x="10528300" y="9983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60809</xdr:rowOff>
    </xdr:from>
    <xdr:to>
      <xdr:col>55</xdr:col>
      <xdr:colOff>50800</xdr:colOff>
      <xdr:row>58</xdr:row>
      <xdr:rowOff>162409</xdr:rowOff>
    </xdr:to>
    <xdr:sp macro="" textlink="">
      <xdr:nvSpPr>
        <xdr:cNvPr id="347" name="フローチャート: 判断 346"/>
        <xdr:cNvSpPr/>
      </xdr:nvSpPr>
      <xdr:spPr>
        <a:xfrm>
          <a:off x="10426700" y="1000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123610</xdr:rowOff>
    </xdr:from>
    <xdr:to>
      <xdr:col>50</xdr:col>
      <xdr:colOff>114300</xdr:colOff>
      <xdr:row>58</xdr:row>
      <xdr:rowOff>129256</xdr:rowOff>
    </xdr:to>
    <xdr:cxnSp macro="">
      <xdr:nvCxnSpPr>
        <xdr:cNvPr id="348" name="直線コネクタ 347"/>
        <xdr:cNvCxnSpPr/>
      </xdr:nvCxnSpPr>
      <xdr:spPr>
        <a:xfrm>
          <a:off x="8750300" y="10067710"/>
          <a:ext cx="889000" cy="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57204</xdr:rowOff>
    </xdr:from>
    <xdr:to>
      <xdr:col>50</xdr:col>
      <xdr:colOff>165100</xdr:colOff>
      <xdr:row>58</xdr:row>
      <xdr:rowOff>158804</xdr:rowOff>
    </xdr:to>
    <xdr:sp macro="" textlink="">
      <xdr:nvSpPr>
        <xdr:cNvPr id="349" name="フローチャート: 判断 348"/>
        <xdr:cNvSpPr/>
      </xdr:nvSpPr>
      <xdr:spPr>
        <a:xfrm>
          <a:off x="9588500" y="100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3881</xdr:rowOff>
    </xdr:from>
    <xdr:ext cx="599010" cy="259045"/>
    <xdr:sp macro="" textlink="">
      <xdr:nvSpPr>
        <xdr:cNvPr id="350" name="テキスト ボックス 349"/>
        <xdr:cNvSpPr txBox="1"/>
      </xdr:nvSpPr>
      <xdr:spPr>
        <a:xfrm>
          <a:off x="9339795" y="9776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122580</xdr:rowOff>
    </xdr:from>
    <xdr:to>
      <xdr:col>45</xdr:col>
      <xdr:colOff>177800</xdr:colOff>
      <xdr:row>58</xdr:row>
      <xdr:rowOff>123610</xdr:rowOff>
    </xdr:to>
    <xdr:cxnSp macro="">
      <xdr:nvCxnSpPr>
        <xdr:cNvPr id="351" name="直線コネクタ 350"/>
        <xdr:cNvCxnSpPr/>
      </xdr:nvCxnSpPr>
      <xdr:spPr>
        <a:xfrm>
          <a:off x="7861300" y="10066680"/>
          <a:ext cx="889000" cy="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59499</xdr:rowOff>
    </xdr:from>
    <xdr:to>
      <xdr:col>46</xdr:col>
      <xdr:colOff>38100</xdr:colOff>
      <xdr:row>58</xdr:row>
      <xdr:rowOff>161099</xdr:rowOff>
    </xdr:to>
    <xdr:sp macro="" textlink="">
      <xdr:nvSpPr>
        <xdr:cNvPr id="352" name="フローチャート: 判断 351"/>
        <xdr:cNvSpPr/>
      </xdr:nvSpPr>
      <xdr:spPr>
        <a:xfrm>
          <a:off x="8699500" y="1000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6176</xdr:rowOff>
    </xdr:from>
    <xdr:ext cx="599010" cy="259045"/>
    <xdr:sp macro="" textlink="">
      <xdr:nvSpPr>
        <xdr:cNvPr id="353" name="テキスト ボックス 352"/>
        <xdr:cNvSpPr txBox="1"/>
      </xdr:nvSpPr>
      <xdr:spPr>
        <a:xfrm>
          <a:off x="8450795" y="9778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122580</xdr:rowOff>
    </xdr:from>
    <xdr:to>
      <xdr:col>41</xdr:col>
      <xdr:colOff>50800</xdr:colOff>
      <xdr:row>58</xdr:row>
      <xdr:rowOff>127484</xdr:rowOff>
    </xdr:to>
    <xdr:cxnSp macro="">
      <xdr:nvCxnSpPr>
        <xdr:cNvPr id="354" name="直線コネクタ 353"/>
        <xdr:cNvCxnSpPr/>
      </xdr:nvCxnSpPr>
      <xdr:spPr>
        <a:xfrm flipV="1">
          <a:off x="6972300" y="10066680"/>
          <a:ext cx="889000" cy="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61540</xdr:rowOff>
    </xdr:from>
    <xdr:to>
      <xdr:col>41</xdr:col>
      <xdr:colOff>101600</xdr:colOff>
      <xdr:row>58</xdr:row>
      <xdr:rowOff>163140</xdr:rowOff>
    </xdr:to>
    <xdr:sp macro="" textlink="">
      <xdr:nvSpPr>
        <xdr:cNvPr id="355" name="フローチャート: 判断 354"/>
        <xdr:cNvSpPr/>
      </xdr:nvSpPr>
      <xdr:spPr>
        <a:xfrm>
          <a:off x="7810500" y="1000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8217</xdr:rowOff>
    </xdr:from>
    <xdr:ext cx="599010" cy="259045"/>
    <xdr:sp macro="" textlink="">
      <xdr:nvSpPr>
        <xdr:cNvPr id="356" name="テキスト ボックス 355"/>
        <xdr:cNvSpPr txBox="1"/>
      </xdr:nvSpPr>
      <xdr:spPr>
        <a:xfrm>
          <a:off x="7561795" y="978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61543</xdr:rowOff>
    </xdr:from>
    <xdr:to>
      <xdr:col>36</xdr:col>
      <xdr:colOff>165100</xdr:colOff>
      <xdr:row>58</xdr:row>
      <xdr:rowOff>163143</xdr:rowOff>
    </xdr:to>
    <xdr:sp macro="" textlink="">
      <xdr:nvSpPr>
        <xdr:cNvPr id="357" name="フローチャート: 判断 356"/>
        <xdr:cNvSpPr/>
      </xdr:nvSpPr>
      <xdr:spPr>
        <a:xfrm>
          <a:off x="6921500" y="1000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8220</xdr:rowOff>
    </xdr:from>
    <xdr:ext cx="599010" cy="259045"/>
    <xdr:sp macro="" textlink="">
      <xdr:nvSpPr>
        <xdr:cNvPr id="358" name="テキスト ボックス 357"/>
        <xdr:cNvSpPr txBox="1"/>
      </xdr:nvSpPr>
      <xdr:spPr>
        <a:xfrm>
          <a:off x="6672795" y="9780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42119</xdr:rowOff>
    </xdr:from>
    <xdr:to>
      <xdr:col>55</xdr:col>
      <xdr:colOff>50800</xdr:colOff>
      <xdr:row>58</xdr:row>
      <xdr:rowOff>143719</xdr:rowOff>
    </xdr:to>
    <xdr:sp macro="" textlink="">
      <xdr:nvSpPr>
        <xdr:cNvPr id="364" name="楕円 363"/>
        <xdr:cNvSpPr/>
      </xdr:nvSpPr>
      <xdr:spPr>
        <a:xfrm>
          <a:off x="10426700" y="998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1496</xdr:rowOff>
    </xdr:from>
    <xdr:ext cx="599010" cy="259045"/>
    <xdr:sp macro="" textlink="">
      <xdr:nvSpPr>
        <xdr:cNvPr id="365" name="普通建設事業費該当値テキスト"/>
        <xdr:cNvSpPr txBox="1"/>
      </xdr:nvSpPr>
      <xdr:spPr>
        <a:xfrm>
          <a:off x="10528300" y="9774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78456</xdr:rowOff>
    </xdr:from>
    <xdr:to>
      <xdr:col>50</xdr:col>
      <xdr:colOff>165100</xdr:colOff>
      <xdr:row>59</xdr:row>
      <xdr:rowOff>8606</xdr:rowOff>
    </xdr:to>
    <xdr:sp macro="" textlink="">
      <xdr:nvSpPr>
        <xdr:cNvPr id="366" name="楕円 365"/>
        <xdr:cNvSpPr/>
      </xdr:nvSpPr>
      <xdr:spPr>
        <a:xfrm>
          <a:off x="9588500" y="1002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171183</xdr:rowOff>
    </xdr:from>
    <xdr:ext cx="534377" cy="259045"/>
    <xdr:sp macro="" textlink="">
      <xdr:nvSpPr>
        <xdr:cNvPr id="367" name="テキスト ボックス 366"/>
        <xdr:cNvSpPr txBox="1"/>
      </xdr:nvSpPr>
      <xdr:spPr>
        <a:xfrm>
          <a:off x="9372111" y="1011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72810</xdr:rowOff>
    </xdr:from>
    <xdr:to>
      <xdr:col>46</xdr:col>
      <xdr:colOff>38100</xdr:colOff>
      <xdr:row>59</xdr:row>
      <xdr:rowOff>2960</xdr:rowOff>
    </xdr:to>
    <xdr:sp macro="" textlink="">
      <xdr:nvSpPr>
        <xdr:cNvPr id="368" name="楕円 367"/>
        <xdr:cNvSpPr/>
      </xdr:nvSpPr>
      <xdr:spPr>
        <a:xfrm>
          <a:off x="8699500" y="1001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165537</xdr:rowOff>
    </xdr:from>
    <xdr:ext cx="534377" cy="259045"/>
    <xdr:sp macro="" textlink="">
      <xdr:nvSpPr>
        <xdr:cNvPr id="369" name="テキスト ボックス 368"/>
        <xdr:cNvSpPr txBox="1"/>
      </xdr:nvSpPr>
      <xdr:spPr>
        <a:xfrm>
          <a:off x="8483111" y="10109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71780</xdr:rowOff>
    </xdr:from>
    <xdr:to>
      <xdr:col>41</xdr:col>
      <xdr:colOff>101600</xdr:colOff>
      <xdr:row>59</xdr:row>
      <xdr:rowOff>1930</xdr:rowOff>
    </xdr:to>
    <xdr:sp macro="" textlink="">
      <xdr:nvSpPr>
        <xdr:cNvPr id="370" name="楕円 369"/>
        <xdr:cNvSpPr/>
      </xdr:nvSpPr>
      <xdr:spPr>
        <a:xfrm>
          <a:off x="7810500" y="1001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164507</xdr:rowOff>
    </xdr:from>
    <xdr:ext cx="534377" cy="259045"/>
    <xdr:sp macro="" textlink="">
      <xdr:nvSpPr>
        <xdr:cNvPr id="371" name="テキスト ボックス 370"/>
        <xdr:cNvSpPr txBox="1"/>
      </xdr:nvSpPr>
      <xdr:spPr>
        <a:xfrm>
          <a:off x="7594111" y="1010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76684</xdr:rowOff>
    </xdr:from>
    <xdr:to>
      <xdr:col>36</xdr:col>
      <xdr:colOff>165100</xdr:colOff>
      <xdr:row>59</xdr:row>
      <xdr:rowOff>6834</xdr:rowOff>
    </xdr:to>
    <xdr:sp macro="" textlink="">
      <xdr:nvSpPr>
        <xdr:cNvPr id="372" name="楕円 371"/>
        <xdr:cNvSpPr/>
      </xdr:nvSpPr>
      <xdr:spPr>
        <a:xfrm>
          <a:off x="6921500" y="1002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169411</xdr:rowOff>
    </xdr:from>
    <xdr:ext cx="534377" cy="259045"/>
    <xdr:sp macro="" textlink="">
      <xdr:nvSpPr>
        <xdr:cNvPr id="373" name="テキスト ボックス 372"/>
        <xdr:cNvSpPr txBox="1"/>
      </xdr:nvSpPr>
      <xdr:spPr>
        <a:xfrm>
          <a:off x="6705111" y="1011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167500</xdr:rowOff>
    </xdr:from>
    <xdr:to>
      <xdr:col>54</xdr:col>
      <xdr:colOff>189865</xdr:colOff>
      <xdr:row>78</xdr:row>
      <xdr:rowOff>139700</xdr:rowOff>
    </xdr:to>
    <xdr:cxnSp macro="">
      <xdr:nvCxnSpPr>
        <xdr:cNvPr id="395" name="直線コネクタ 394"/>
        <xdr:cNvCxnSpPr/>
      </xdr:nvCxnSpPr>
      <xdr:spPr>
        <a:xfrm flipV="1">
          <a:off x="10475595" y="12340450"/>
          <a:ext cx="1270" cy="1172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11698</xdr:rowOff>
    </xdr:from>
    <xdr:ext cx="249299" cy="259045"/>
    <xdr:sp macro="" textlink="">
      <xdr:nvSpPr>
        <xdr:cNvPr id="396" name="普通建設事業費 （ うち新規整備　）最小値テキスト"/>
        <xdr:cNvSpPr txBox="1"/>
      </xdr:nvSpPr>
      <xdr:spPr>
        <a:xfrm>
          <a:off x="10528300" y="135562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114177</xdr:rowOff>
    </xdr:from>
    <xdr:ext cx="690189" cy="259045"/>
    <xdr:sp macro="" textlink="">
      <xdr:nvSpPr>
        <xdr:cNvPr id="398" name="普通建設事業費 （ うち新規整備　）最大値テキスト"/>
        <xdr:cNvSpPr txBox="1"/>
      </xdr:nvSpPr>
      <xdr:spPr>
        <a:xfrm>
          <a:off x="10528300" y="121156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167500</xdr:rowOff>
    </xdr:from>
    <xdr:to>
      <xdr:col>55</xdr:col>
      <xdr:colOff>88900</xdr:colOff>
      <xdr:row>71</xdr:row>
      <xdr:rowOff>167500</xdr:rowOff>
    </xdr:to>
    <xdr:cxnSp macro="">
      <xdr:nvCxnSpPr>
        <xdr:cNvPr id="399" name="直線コネクタ 398"/>
        <xdr:cNvCxnSpPr/>
      </xdr:nvCxnSpPr>
      <xdr:spPr>
        <a:xfrm>
          <a:off x="10388600" y="123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128346</xdr:rowOff>
    </xdr:from>
    <xdr:to>
      <xdr:col>55</xdr:col>
      <xdr:colOff>0</xdr:colOff>
      <xdr:row>78</xdr:row>
      <xdr:rowOff>138601</xdr:rowOff>
    </xdr:to>
    <xdr:cxnSp macro="">
      <xdr:nvCxnSpPr>
        <xdr:cNvPr id="400" name="直線コネクタ 399"/>
        <xdr:cNvCxnSpPr/>
      </xdr:nvCxnSpPr>
      <xdr:spPr>
        <a:xfrm flipV="1">
          <a:off x="9639300" y="13501446"/>
          <a:ext cx="838200" cy="1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56148</xdr:rowOff>
    </xdr:from>
    <xdr:ext cx="534377" cy="259045"/>
    <xdr:sp macro="" textlink="">
      <xdr:nvSpPr>
        <xdr:cNvPr id="401" name="普通建設事業費 （ うち新規整備　）平均値テキスト"/>
        <xdr:cNvSpPr txBox="1"/>
      </xdr:nvSpPr>
      <xdr:spPr>
        <a:xfrm>
          <a:off x="10528300" y="13429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77721</xdr:rowOff>
    </xdr:from>
    <xdr:to>
      <xdr:col>55</xdr:col>
      <xdr:colOff>50800</xdr:colOff>
      <xdr:row>79</xdr:row>
      <xdr:rowOff>7871</xdr:rowOff>
    </xdr:to>
    <xdr:sp macro="" textlink="">
      <xdr:nvSpPr>
        <xdr:cNvPr id="402" name="フローチャート: 判断 401"/>
        <xdr:cNvSpPr/>
      </xdr:nvSpPr>
      <xdr:spPr>
        <a:xfrm>
          <a:off x="10426700" y="1345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134648</xdr:rowOff>
    </xdr:from>
    <xdr:to>
      <xdr:col>50</xdr:col>
      <xdr:colOff>114300</xdr:colOff>
      <xdr:row>78</xdr:row>
      <xdr:rowOff>138601</xdr:rowOff>
    </xdr:to>
    <xdr:cxnSp macro="">
      <xdr:nvCxnSpPr>
        <xdr:cNvPr id="403" name="直線コネクタ 402"/>
        <xdr:cNvCxnSpPr/>
      </xdr:nvCxnSpPr>
      <xdr:spPr>
        <a:xfrm>
          <a:off x="8750300" y="13507748"/>
          <a:ext cx="889000" cy="3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74512</xdr:rowOff>
    </xdr:from>
    <xdr:to>
      <xdr:col>50</xdr:col>
      <xdr:colOff>165100</xdr:colOff>
      <xdr:row>79</xdr:row>
      <xdr:rowOff>4662</xdr:rowOff>
    </xdr:to>
    <xdr:sp macro="" textlink="">
      <xdr:nvSpPr>
        <xdr:cNvPr id="404" name="フローチャート: 判断 403"/>
        <xdr:cNvSpPr/>
      </xdr:nvSpPr>
      <xdr:spPr>
        <a:xfrm>
          <a:off x="9588500" y="134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21189</xdr:rowOff>
    </xdr:from>
    <xdr:ext cx="534377" cy="259045"/>
    <xdr:sp macro="" textlink="">
      <xdr:nvSpPr>
        <xdr:cNvPr id="405" name="テキスト ボックス 404"/>
        <xdr:cNvSpPr txBox="1"/>
      </xdr:nvSpPr>
      <xdr:spPr>
        <a:xfrm>
          <a:off x="9372111" y="1322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134449</xdr:rowOff>
    </xdr:from>
    <xdr:to>
      <xdr:col>45</xdr:col>
      <xdr:colOff>177800</xdr:colOff>
      <xdr:row>78</xdr:row>
      <xdr:rowOff>134648</xdr:rowOff>
    </xdr:to>
    <xdr:cxnSp macro="">
      <xdr:nvCxnSpPr>
        <xdr:cNvPr id="406" name="直線コネクタ 405"/>
        <xdr:cNvCxnSpPr/>
      </xdr:nvCxnSpPr>
      <xdr:spPr>
        <a:xfrm>
          <a:off x="7861300" y="13507549"/>
          <a:ext cx="889000" cy="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74042</xdr:rowOff>
    </xdr:from>
    <xdr:to>
      <xdr:col>46</xdr:col>
      <xdr:colOff>38100</xdr:colOff>
      <xdr:row>79</xdr:row>
      <xdr:rowOff>4192</xdr:rowOff>
    </xdr:to>
    <xdr:sp macro="" textlink="">
      <xdr:nvSpPr>
        <xdr:cNvPr id="407" name="フローチャート: 判断 406"/>
        <xdr:cNvSpPr/>
      </xdr:nvSpPr>
      <xdr:spPr>
        <a:xfrm>
          <a:off x="8699500" y="1344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20719</xdr:rowOff>
    </xdr:from>
    <xdr:ext cx="534377" cy="259045"/>
    <xdr:sp macro="" textlink="">
      <xdr:nvSpPr>
        <xdr:cNvPr id="408" name="テキスト ボックス 407"/>
        <xdr:cNvSpPr txBox="1"/>
      </xdr:nvSpPr>
      <xdr:spPr>
        <a:xfrm>
          <a:off x="8483111" y="132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76569</xdr:rowOff>
    </xdr:from>
    <xdr:to>
      <xdr:col>41</xdr:col>
      <xdr:colOff>101600</xdr:colOff>
      <xdr:row>79</xdr:row>
      <xdr:rowOff>6719</xdr:rowOff>
    </xdr:to>
    <xdr:sp macro="" textlink="">
      <xdr:nvSpPr>
        <xdr:cNvPr id="409" name="フローチャート: 判断 408"/>
        <xdr:cNvSpPr/>
      </xdr:nvSpPr>
      <xdr:spPr>
        <a:xfrm>
          <a:off x="7810500" y="134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23246</xdr:rowOff>
    </xdr:from>
    <xdr:ext cx="534377" cy="259045"/>
    <xdr:sp macro="" textlink="">
      <xdr:nvSpPr>
        <xdr:cNvPr id="410" name="テキスト ボックス 409"/>
        <xdr:cNvSpPr txBox="1"/>
      </xdr:nvSpPr>
      <xdr:spPr>
        <a:xfrm>
          <a:off x="7594111" y="1322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77546</xdr:rowOff>
    </xdr:from>
    <xdr:to>
      <xdr:col>55</xdr:col>
      <xdr:colOff>50800</xdr:colOff>
      <xdr:row>79</xdr:row>
      <xdr:rowOff>7696</xdr:rowOff>
    </xdr:to>
    <xdr:sp macro="" textlink="">
      <xdr:nvSpPr>
        <xdr:cNvPr id="416" name="楕円 415"/>
        <xdr:cNvSpPr/>
      </xdr:nvSpPr>
      <xdr:spPr>
        <a:xfrm>
          <a:off x="10426700" y="1345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36923</xdr:rowOff>
    </xdr:from>
    <xdr:ext cx="534377" cy="259045"/>
    <xdr:sp macro="" textlink="">
      <xdr:nvSpPr>
        <xdr:cNvPr id="417" name="普通建設事業費 （ うち新規整備　）該当値テキスト"/>
        <xdr:cNvSpPr txBox="1"/>
      </xdr:nvSpPr>
      <xdr:spPr>
        <a:xfrm>
          <a:off x="10528300" y="1323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87801</xdr:rowOff>
    </xdr:from>
    <xdr:to>
      <xdr:col>50</xdr:col>
      <xdr:colOff>165100</xdr:colOff>
      <xdr:row>79</xdr:row>
      <xdr:rowOff>17951</xdr:rowOff>
    </xdr:to>
    <xdr:sp macro="" textlink="">
      <xdr:nvSpPr>
        <xdr:cNvPr id="418" name="楕円 417"/>
        <xdr:cNvSpPr/>
      </xdr:nvSpPr>
      <xdr:spPr>
        <a:xfrm>
          <a:off x="9588500" y="1346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9078</xdr:rowOff>
    </xdr:from>
    <xdr:ext cx="469744" cy="259045"/>
    <xdr:sp macro="" textlink="">
      <xdr:nvSpPr>
        <xdr:cNvPr id="419" name="テキスト ボックス 418"/>
        <xdr:cNvSpPr txBox="1"/>
      </xdr:nvSpPr>
      <xdr:spPr>
        <a:xfrm>
          <a:off x="9404428" y="13553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83848</xdr:rowOff>
    </xdr:from>
    <xdr:to>
      <xdr:col>46</xdr:col>
      <xdr:colOff>38100</xdr:colOff>
      <xdr:row>79</xdr:row>
      <xdr:rowOff>13998</xdr:rowOff>
    </xdr:to>
    <xdr:sp macro="" textlink="">
      <xdr:nvSpPr>
        <xdr:cNvPr id="420" name="楕円 419"/>
        <xdr:cNvSpPr/>
      </xdr:nvSpPr>
      <xdr:spPr>
        <a:xfrm>
          <a:off x="8699500" y="1345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5125</xdr:rowOff>
    </xdr:from>
    <xdr:ext cx="534377" cy="259045"/>
    <xdr:sp macro="" textlink="">
      <xdr:nvSpPr>
        <xdr:cNvPr id="421" name="テキスト ボックス 420"/>
        <xdr:cNvSpPr txBox="1"/>
      </xdr:nvSpPr>
      <xdr:spPr>
        <a:xfrm>
          <a:off x="8483111" y="1354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83649</xdr:rowOff>
    </xdr:from>
    <xdr:to>
      <xdr:col>41</xdr:col>
      <xdr:colOff>101600</xdr:colOff>
      <xdr:row>79</xdr:row>
      <xdr:rowOff>13799</xdr:rowOff>
    </xdr:to>
    <xdr:sp macro="" textlink="">
      <xdr:nvSpPr>
        <xdr:cNvPr id="422" name="楕円 421"/>
        <xdr:cNvSpPr/>
      </xdr:nvSpPr>
      <xdr:spPr>
        <a:xfrm>
          <a:off x="7810500" y="1345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4926</xdr:rowOff>
    </xdr:from>
    <xdr:ext cx="534377" cy="259045"/>
    <xdr:sp macro="" textlink="">
      <xdr:nvSpPr>
        <xdr:cNvPr id="423" name="テキスト ボックス 422"/>
        <xdr:cNvSpPr txBox="1"/>
      </xdr:nvSpPr>
      <xdr:spPr>
        <a:xfrm>
          <a:off x="7594111" y="1354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46092</xdr:rowOff>
    </xdr:from>
    <xdr:to>
      <xdr:col>54</xdr:col>
      <xdr:colOff>189865</xdr:colOff>
      <xdr:row>99</xdr:row>
      <xdr:rowOff>20371</xdr:rowOff>
    </xdr:to>
    <xdr:cxnSp macro="">
      <xdr:nvCxnSpPr>
        <xdr:cNvPr id="447" name="直線コネクタ 446"/>
        <xdr:cNvCxnSpPr/>
      </xdr:nvCxnSpPr>
      <xdr:spPr>
        <a:xfrm flipV="1">
          <a:off x="10475595" y="15476592"/>
          <a:ext cx="1270" cy="151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24198</xdr:rowOff>
    </xdr:from>
    <xdr:ext cx="469744" cy="259045"/>
    <xdr:sp macro="" textlink="">
      <xdr:nvSpPr>
        <xdr:cNvPr id="448" name="普通建設事業費 （ うち更新整備　）最小値テキスト"/>
        <xdr:cNvSpPr txBox="1"/>
      </xdr:nvSpPr>
      <xdr:spPr>
        <a:xfrm>
          <a:off x="10528300" y="1699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20371</xdr:rowOff>
    </xdr:from>
    <xdr:to>
      <xdr:col>55</xdr:col>
      <xdr:colOff>88900</xdr:colOff>
      <xdr:row>99</xdr:row>
      <xdr:rowOff>20371</xdr:rowOff>
    </xdr:to>
    <xdr:cxnSp macro="">
      <xdr:nvCxnSpPr>
        <xdr:cNvPr id="449" name="直線コネクタ 448"/>
        <xdr:cNvCxnSpPr/>
      </xdr:nvCxnSpPr>
      <xdr:spPr>
        <a:xfrm>
          <a:off x="10388600" y="1699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164219</xdr:rowOff>
    </xdr:from>
    <xdr:ext cx="599010" cy="259045"/>
    <xdr:sp macro="" textlink="">
      <xdr:nvSpPr>
        <xdr:cNvPr id="450" name="普通建設事業費 （ うち更新整備　）最大値テキスト"/>
        <xdr:cNvSpPr txBox="1"/>
      </xdr:nvSpPr>
      <xdr:spPr>
        <a:xfrm>
          <a:off x="10528300" y="15251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46092</xdr:rowOff>
    </xdr:from>
    <xdr:to>
      <xdr:col>55</xdr:col>
      <xdr:colOff>88900</xdr:colOff>
      <xdr:row>90</xdr:row>
      <xdr:rowOff>46092</xdr:rowOff>
    </xdr:to>
    <xdr:cxnSp macro="">
      <xdr:nvCxnSpPr>
        <xdr:cNvPr id="451" name="直線コネクタ 450"/>
        <xdr:cNvCxnSpPr/>
      </xdr:nvCxnSpPr>
      <xdr:spPr>
        <a:xfrm>
          <a:off x="10388600" y="1547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159348</xdr:rowOff>
    </xdr:from>
    <xdr:to>
      <xdr:col>55</xdr:col>
      <xdr:colOff>0</xdr:colOff>
      <xdr:row>98</xdr:row>
      <xdr:rowOff>94208</xdr:rowOff>
    </xdr:to>
    <xdr:cxnSp macro="">
      <xdr:nvCxnSpPr>
        <xdr:cNvPr id="452" name="直線コネクタ 451"/>
        <xdr:cNvCxnSpPr/>
      </xdr:nvCxnSpPr>
      <xdr:spPr>
        <a:xfrm flipV="1">
          <a:off x="9639300" y="16447098"/>
          <a:ext cx="838200" cy="44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87070</xdr:rowOff>
    </xdr:from>
    <xdr:ext cx="534377" cy="259045"/>
    <xdr:sp macro="" textlink="">
      <xdr:nvSpPr>
        <xdr:cNvPr id="453" name="普通建設事業費 （ うち更新整備　）平均値テキスト"/>
        <xdr:cNvSpPr txBox="1"/>
      </xdr:nvSpPr>
      <xdr:spPr>
        <a:xfrm>
          <a:off x="10528300" y="1671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108643</xdr:rowOff>
    </xdr:from>
    <xdr:to>
      <xdr:col>55</xdr:col>
      <xdr:colOff>50800</xdr:colOff>
      <xdr:row>98</xdr:row>
      <xdr:rowOff>38793</xdr:rowOff>
    </xdr:to>
    <xdr:sp macro="" textlink="">
      <xdr:nvSpPr>
        <xdr:cNvPr id="454" name="フローチャート: 判断 453"/>
        <xdr:cNvSpPr/>
      </xdr:nvSpPr>
      <xdr:spPr>
        <a:xfrm>
          <a:off x="10426700" y="1673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92376</xdr:rowOff>
    </xdr:from>
    <xdr:to>
      <xdr:col>50</xdr:col>
      <xdr:colOff>114300</xdr:colOff>
      <xdr:row>98</xdr:row>
      <xdr:rowOff>94208</xdr:rowOff>
    </xdr:to>
    <xdr:cxnSp macro="">
      <xdr:nvCxnSpPr>
        <xdr:cNvPr id="455" name="直線コネクタ 454"/>
        <xdr:cNvCxnSpPr/>
      </xdr:nvCxnSpPr>
      <xdr:spPr>
        <a:xfrm>
          <a:off x="8750300" y="16894476"/>
          <a:ext cx="889000" cy="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120588</xdr:rowOff>
    </xdr:from>
    <xdr:to>
      <xdr:col>50</xdr:col>
      <xdr:colOff>165100</xdr:colOff>
      <xdr:row>98</xdr:row>
      <xdr:rowOff>50738</xdr:rowOff>
    </xdr:to>
    <xdr:sp macro="" textlink="">
      <xdr:nvSpPr>
        <xdr:cNvPr id="456" name="フローチャート: 判断 455"/>
        <xdr:cNvSpPr/>
      </xdr:nvSpPr>
      <xdr:spPr>
        <a:xfrm>
          <a:off x="9588500" y="1675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67265</xdr:rowOff>
    </xdr:from>
    <xdr:ext cx="534377" cy="259045"/>
    <xdr:sp macro="" textlink="">
      <xdr:nvSpPr>
        <xdr:cNvPr id="457" name="テキスト ボックス 456"/>
        <xdr:cNvSpPr txBox="1"/>
      </xdr:nvSpPr>
      <xdr:spPr>
        <a:xfrm>
          <a:off x="9372111" y="1652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92376</xdr:rowOff>
    </xdr:from>
    <xdr:to>
      <xdr:col>45</xdr:col>
      <xdr:colOff>177800</xdr:colOff>
      <xdr:row>98</xdr:row>
      <xdr:rowOff>120977</xdr:rowOff>
    </xdr:to>
    <xdr:cxnSp macro="">
      <xdr:nvCxnSpPr>
        <xdr:cNvPr id="458" name="直線コネクタ 457"/>
        <xdr:cNvCxnSpPr/>
      </xdr:nvCxnSpPr>
      <xdr:spPr>
        <a:xfrm flipV="1">
          <a:off x="7861300" y="16894476"/>
          <a:ext cx="889000" cy="2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165649</xdr:rowOff>
    </xdr:from>
    <xdr:to>
      <xdr:col>46</xdr:col>
      <xdr:colOff>38100</xdr:colOff>
      <xdr:row>98</xdr:row>
      <xdr:rowOff>95799</xdr:rowOff>
    </xdr:to>
    <xdr:sp macro="" textlink="">
      <xdr:nvSpPr>
        <xdr:cNvPr id="459" name="フローチャート: 判断 458"/>
        <xdr:cNvSpPr/>
      </xdr:nvSpPr>
      <xdr:spPr>
        <a:xfrm>
          <a:off x="8699500" y="167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112326</xdr:rowOff>
    </xdr:from>
    <xdr:ext cx="534377" cy="259045"/>
    <xdr:sp macro="" textlink="">
      <xdr:nvSpPr>
        <xdr:cNvPr id="460" name="テキスト ボックス 459"/>
        <xdr:cNvSpPr txBox="1"/>
      </xdr:nvSpPr>
      <xdr:spPr>
        <a:xfrm>
          <a:off x="8483111" y="165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149974</xdr:rowOff>
    </xdr:from>
    <xdr:to>
      <xdr:col>41</xdr:col>
      <xdr:colOff>101600</xdr:colOff>
      <xdr:row>98</xdr:row>
      <xdr:rowOff>80124</xdr:rowOff>
    </xdr:to>
    <xdr:sp macro="" textlink="">
      <xdr:nvSpPr>
        <xdr:cNvPr id="461" name="フローチャート: 判断 460"/>
        <xdr:cNvSpPr/>
      </xdr:nvSpPr>
      <xdr:spPr>
        <a:xfrm>
          <a:off x="7810500" y="167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96651</xdr:rowOff>
    </xdr:from>
    <xdr:ext cx="534377" cy="259045"/>
    <xdr:sp macro="" textlink="">
      <xdr:nvSpPr>
        <xdr:cNvPr id="462" name="テキスト ボックス 461"/>
        <xdr:cNvSpPr txBox="1"/>
      </xdr:nvSpPr>
      <xdr:spPr>
        <a:xfrm>
          <a:off x="7594111" y="1655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108548</xdr:rowOff>
    </xdr:from>
    <xdr:to>
      <xdr:col>55</xdr:col>
      <xdr:colOff>50800</xdr:colOff>
      <xdr:row>96</xdr:row>
      <xdr:rowOff>38698</xdr:rowOff>
    </xdr:to>
    <xdr:sp macro="" textlink="">
      <xdr:nvSpPr>
        <xdr:cNvPr id="468" name="楕円 467"/>
        <xdr:cNvSpPr/>
      </xdr:nvSpPr>
      <xdr:spPr>
        <a:xfrm>
          <a:off x="10426700" y="1639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131425</xdr:rowOff>
    </xdr:from>
    <xdr:ext cx="599010" cy="259045"/>
    <xdr:sp macro="" textlink="">
      <xdr:nvSpPr>
        <xdr:cNvPr id="469" name="普通建設事業費 （ うち更新整備　）該当値テキスト"/>
        <xdr:cNvSpPr txBox="1"/>
      </xdr:nvSpPr>
      <xdr:spPr>
        <a:xfrm>
          <a:off x="10528300" y="1624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43408</xdr:rowOff>
    </xdr:from>
    <xdr:to>
      <xdr:col>50</xdr:col>
      <xdr:colOff>165100</xdr:colOff>
      <xdr:row>98</xdr:row>
      <xdr:rowOff>145008</xdr:rowOff>
    </xdr:to>
    <xdr:sp macro="" textlink="">
      <xdr:nvSpPr>
        <xdr:cNvPr id="470" name="楕円 469"/>
        <xdr:cNvSpPr/>
      </xdr:nvSpPr>
      <xdr:spPr>
        <a:xfrm>
          <a:off x="9588500" y="1684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136135</xdr:rowOff>
    </xdr:from>
    <xdr:ext cx="534377" cy="259045"/>
    <xdr:sp macro="" textlink="">
      <xdr:nvSpPr>
        <xdr:cNvPr id="471" name="テキスト ボックス 470"/>
        <xdr:cNvSpPr txBox="1"/>
      </xdr:nvSpPr>
      <xdr:spPr>
        <a:xfrm>
          <a:off x="9372111" y="1693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41576</xdr:rowOff>
    </xdr:from>
    <xdr:to>
      <xdr:col>46</xdr:col>
      <xdr:colOff>38100</xdr:colOff>
      <xdr:row>98</xdr:row>
      <xdr:rowOff>143176</xdr:rowOff>
    </xdr:to>
    <xdr:sp macro="" textlink="">
      <xdr:nvSpPr>
        <xdr:cNvPr id="472" name="楕円 471"/>
        <xdr:cNvSpPr/>
      </xdr:nvSpPr>
      <xdr:spPr>
        <a:xfrm>
          <a:off x="8699500" y="1684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134303</xdr:rowOff>
    </xdr:from>
    <xdr:ext cx="534377" cy="259045"/>
    <xdr:sp macro="" textlink="">
      <xdr:nvSpPr>
        <xdr:cNvPr id="473" name="テキスト ボックス 472"/>
        <xdr:cNvSpPr txBox="1"/>
      </xdr:nvSpPr>
      <xdr:spPr>
        <a:xfrm>
          <a:off x="8483111" y="1693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70177</xdr:rowOff>
    </xdr:from>
    <xdr:to>
      <xdr:col>41</xdr:col>
      <xdr:colOff>101600</xdr:colOff>
      <xdr:row>99</xdr:row>
      <xdr:rowOff>327</xdr:rowOff>
    </xdr:to>
    <xdr:sp macro="" textlink="">
      <xdr:nvSpPr>
        <xdr:cNvPr id="474" name="楕円 473"/>
        <xdr:cNvSpPr/>
      </xdr:nvSpPr>
      <xdr:spPr>
        <a:xfrm>
          <a:off x="7810500" y="1687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162904</xdr:rowOff>
    </xdr:from>
    <xdr:ext cx="534377" cy="259045"/>
    <xdr:sp macro="" textlink="">
      <xdr:nvSpPr>
        <xdr:cNvPr id="475" name="テキスト ボックス 474"/>
        <xdr:cNvSpPr txBox="1"/>
      </xdr:nvSpPr>
      <xdr:spPr>
        <a:xfrm>
          <a:off x="7594111" y="1696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121894</xdr:rowOff>
    </xdr:from>
    <xdr:to>
      <xdr:col>85</xdr:col>
      <xdr:colOff>126364</xdr:colOff>
      <xdr:row>39</xdr:row>
      <xdr:rowOff>44450</xdr:rowOff>
    </xdr:to>
    <xdr:cxnSp macro="">
      <xdr:nvCxnSpPr>
        <xdr:cNvPr id="499" name="直線コネクタ 498"/>
        <xdr:cNvCxnSpPr/>
      </xdr:nvCxnSpPr>
      <xdr:spPr>
        <a:xfrm flipV="1">
          <a:off x="16317595" y="5436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80528</xdr:rowOff>
    </xdr:from>
    <xdr:ext cx="249299" cy="259045"/>
    <xdr:sp macro="" textlink="">
      <xdr:nvSpPr>
        <xdr:cNvPr id="500" name="災害復旧事業費最小値テキスト"/>
        <xdr:cNvSpPr txBox="1"/>
      </xdr:nvSpPr>
      <xdr:spPr>
        <a:xfrm>
          <a:off x="16370300" y="676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68571</xdr:rowOff>
    </xdr:from>
    <xdr:ext cx="599010" cy="259045"/>
    <xdr:sp macro="" textlink="">
      <xdr:nvSpPr>
        <xdr:cNvPr id="502" name="災害復旧事業費最大値テキスト"/>
        <xdr:cNvSpPr txBox="1"/>
      </xdr:nvSpPr>
      <xdr:spPr>
        <a:xfrm>
          <a:off x="16370300" y="521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121894</xdr:rowOff>
    </xdr:from>
    <xdr:to>
      <xdr:col>86</xdr:col>
      <xdr:colOff>25400</xdr:colOff>
      <xdr:row>31</xdr:row>
      <xdr:rowOff>121894</xdr:rowOff>
    </xdr:to>
    <xdr:cxnSp macro="">
      <xdr:nvCxnSpPr>
        <xdr:cNvPr id="503" name="直線コネクタ 502"/>
        <xdr:cNvCxnSpPr/>
      </xdr:nvCxnSpPr>
      <xdr:spPr>
        <a:xfrm>
          <a:off x="16230600" y="543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4" name="直線コネクタ 503"/>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169428</xdr:rowOff>
    </xdr:from>
    <xdr:ext cx="469744" cy="259045"/>
    <xdr:sp macro="" textlink="">
      <xdr:nvSpPr>
        <xdr:cNvPr id="505" name="災害復旧事業費平均値テキスト"/>
        <xdr:cNvSpPr txBox="1"/>
      </xdr:nvSpPr>
      <xdr:spPr>
        <a:xfrm>
          <a:off x="16370300" y="6513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146551</xdr:rowOff>
    </xdr:from>
    <xdr:to>
      <xdr:col>85</xdr:col>
      <xdr:colOff>177800</xdr:colOff>
      <xdr:row>39</xdr:row>
      <xdr:rowOff>76701</xdr:rowOff>
    </xdr:to>
    <xdr:sp macro="" textlink="">
      <xdr:nvSpPr>
        <xdr:cNvPr id="506" name="フローチャート: 判断 505"/>
        <xdr:cNvSpPr/>
      </xdr:nvSpPr>
      <xdr:spPr>
        <a:xfrm>
          <a:off x="16268700" y="666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43035</xdr:rowOff>
    </xdr:from>
    <xdr:to>
      <xdr:col>81</xdr:col>
      <xdr:colOff>50800</xdr:colOff>
      <xdr:row>39</xdr:row>
      <xdr:rowOff>44450</xdr:rowOff>
    </xdr:to>
    <xdr:cxnSp macro="">
      <xdr:nvCxnSpPr>
        <xdr:cNvPr id="507" name="直線コネクタ 506"/>
        <xdr:cNvCxnSpPr/>
      </xdr:nvCxnSpPr>
      <xdr:spPr>
        <a:xfrm>
          <a:off x="14592300" y="6729585"/>
          <a:ext cx="889000" cy="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147557</xdr:rowOff>
    </xdr:from>
    <xdr:to>
      <xdr:col>81</xdr:col>
      <xdr:colOff>101600</xdr:colOff>
      <xdr:row>39</xdr:row>
      <xdr:rowOff>77707</xdr:rowOff>
    </xdr:to>
    <xdr:sp macro="" textlink="">
      <xdr:nvSpPr>
        <xdr:cNvPr id="508" name="フローチャート: 判断 507"/>
        <xdr:cNvSpPr/>
      </xdr:nvSpPr>
      <xdr:spPr>
        <a:xfrm>
          <a:off x="15430500" y="666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94234</xdr:rowOff>
    </xdr:from>
    <xdr:ext cx="469744" cy="259045"/>
    <xdr:sp macro="" textlink="">
      <xdr:nvSpPr>
        <xdr:cNvPr id="509" name="テキスト ボックス 508"/>
        <xdr:cNvSpPr txBox="1"/>
      </xdr:nvSpPr>
      <xdr:spPr>
        <a:xfrm>
          <a:off x="15246428" y="643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43035</xdr:rowOff>
    </xdr:from>
    <xdr:to>
      <xdr:col>76</xdr:col>
      <xdr:colOff>114300</xdr:colOff>
      <xdr:row>39</xdr:row>
      <xdr:rowOff>44450</xdr:rowOff>
    </xdr:to>
    <xdr:cxnSp macro="">
      <xdr:nvCxnSpPr>
        <xdr:cNvPr id="510" name="直線コネクタ 509"/>
        <xdr:cNvCxnSpPr/>
      </xdr:nvCxnSpPr>
      <xdr:spPr>
        <a:xfrm flipV="1">
          <a:off x="13703300" y="6729585"/>
          <a:ext cx="889000" cy="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152889</xdr:rowOff>
    </xdr:from>
    <xdr:to>
      <xdr:col>76</xdr:col>
      <xdr:colOff>165100</xdr:colOff>
      <xdr:row>39</xdr:row>
      <xdr:rowOff>83039</xdr:rowOff>
    </xdr:to>
    <xdr:sp macro="" textlink="">
      <xdr:nvSpPr>
        <xdr:cNvPr id="511" name="フローチャート: 判断 510"/>
        <xdr:cNvSpPr/>
      </xdr:nvSpPr>
      <xdr:spPr>
        <a:xfrm>
          <a:off x="14541500" y="666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99566</xdr:rowOff>
    </xdr:from>
    <xdr:ext cx="469744" cy="259045"/>
    <xdr:sp macro="" textlink="">
      <xdr:nvSpPr>
        <xdr:cNvPr id="512" name="テキスト ボックス 511"/>
        <xdr:cNvSpPr txBox="1"/>
      </xdr:nvSpPr>
      <xdr:spPr>
        <a:xfrm>
          <a:off x="14357428" y="6443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3" name="直線コネクタ 512"/>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141732</xdr:rowOff>
    </xdr:from>
    <xdr:to>
      <xdr:col>72</xdr:col>
      <xdr:colOff>38100</xdr:colOff>
      <xdr:row>39</xdr:row>
      <xdr:rowOff>71882</xdr:rowOff>
    </xdr:to>
    <xdr:sp macro="" textlink="">
      <xdr:nvSpPr>
        <xdr:cNvPr id="514" name="フローチャート: 判断 513"/>
        <xdr:cNvSpPr/>
      </xdr:nvSpPr>
      <xdr:spPr>
        <a:xfrm>
          <a:off x="13652500" y="665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88408</xdr:rowOff>
    </xdr:from>
    <xdr:ext cx="534377" cy="259045"/>
    <xdr:sp macro="" textlink="">
      <xdr:nvSpPr>
        <xdr:cNvPr id="515" name="テキスト ボックス 514"/>
        <xdr:cNvSpPr txBox="1"/>
      </xdr:nvSpPr>
      <xdr:spPr>
        <a:xfrm>
          <a:off x="13436111" y="643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147595</xdr:rowOff>
    </xdr:from>
    <xdr:to>
      <xdr:col>67</xdr:col>
      <xdr:colOff>101600</xdr:colOff>
      <xdr:row>39</xdr:row>
      <xdr:rowOff>77745</xdr:rowOff>
    </xdr:to>
    <xdr:sp macro="" textlink="">
      <xdr:nvSpPr>
        <xdr:cNvPr id="516" name="フローチャート: 判断 515"/>
        <xdr:cNvSpPr/>
      </xdr:nvSpPr>
      <xdr:spPr>
        <a:xfrm>
          <a:off x="12763500" y="666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94272</xdr:rowOff>
    </xdr:from>
    <xdr:ext cx="469744" cy="259045"/>
    <xdr:sp macro="" textlink="">
      <xdr:nvSpPr>
        <xdr:cNvPr id="517" name="テキスト ボックス 516"/>
        <xdr:cNvSpPr txBox="1"/>
      </xdr:nvSpPr>
      <xdr:spPr>
        <a:xfrm>
          <a:off x="12579428" y="6437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3" name="楕円 52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124978</xdr:rowOff>
    </xdr:from>
    <xdr:ext cx="249299" cy="259045"/>
    <xdr:sp macro="" textlink="">
      <xdr:nvSpPr>
        <xdr:cNvPr id="524" name="災害復旧事業費該当値テキスト"/>
        <xdr:cNvSpPr txBox="1"/>
      </xdr:nvSpPr>
      <xdr:spPr>
        <a:xfrm>
          <a:off x="16370300" y="6640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5" name="楕円 52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6" name="テキスト ボックス 525"/>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163685</xdr:rowOff>
    </xdr:from>
    <xdr:to>
      <xdr:col>76</xdr:col>
      <xdr:colOff>165100</xdr:colOff>
      <xdr:row>39</xdr:row>
      <xdr:rowOff>93835</xdr:rowOff>
    </xdr:to>
    <xdr:sp macro="" textlink="">
      <xdr:nvSpPr>
        <xdr:cNvPr id="527" name="楕円 526"/>
        <xdr:cNvSpPr/>
      </xdr:nvSpPr>
      <xdr:spPr>
        <a:xfrm>
          <a:off x="14541500" y="66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84962</xdr:rowOff>
    </xdr:from>
    <xdr:ext cx="378565" cy="259045"/>
    <xdr:sp macro="" textlink="">
      <xdr:nvSpPr>
        <xdr:cNvPr id="528" name="テキスト ボックス 527"/>
        <xdr:cNvSpPr txBox="1"/>
      </xdr:nvSpPr>
      <xdr:spPr>
        <a:xfrm>
          <a:off x="14403017" y="6771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29" name="楕円 52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0" name="テキスト ボックス 529"/>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1" name="楕円 53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2" name="テキスト ボックス 531"/>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8" name="テキスト ボックス 55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5" name="テキスト ボックス 57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2" name="直線コネクタ 59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3" name="テキスト ボックス 59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4" name="直線コネクタ 59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5" name="テキスト ボックス 59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6" name="直線コネクタ 59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597" name="テキスト ボックス 59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98" name="直線コネクタ 59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599" name="テキスト ボックス 59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0" name="直線コネクタ 59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1" name="テキスト ボックス 60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47876</xdr:rowOff>
    </xdr:from>
    <xdr:to>
      <xdr:col>85</xdr:col>
      <xdr:colOff>126364</xdr:colOff>
      <xdr:row>78</xdr:row>
      <xdr:rowOff>110100</xdr:rowOff>
    </xdr:to>
    <xdr:cxnSp macro="">
      <xdr:nvCxnSpPr>
        <xdr:cNvPr id="603" name="直線コネクタ 602"/>
        <xdr:cNvCxnSpPr/>
      </xdr:nvCxnSpPr>
      <xdr:spPr>
        <a:xfrm flipV="1">
          <a:off x="16317595" y="12392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113927</xdr:rowOff>
    </xdr:from>
    <xdr:ext cx="469744" cy="259045"/>
    <xdr:sp macro="" textlink="">
      <xdr:nvSpPr>
        <xdr:cNvPr id="604" name="公債費最小値テキスト"/>
        <xdr:cNvSpPr txBox="1"/>
      </xdr:nvSpPr>
      <xdr:spPr>
        <a:xfrm>
          <a:off x="16370300" y="134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110100</xdr:rowOff>
    </xdr:from>
    <xdr:to>
      <xdr:col>86</xdr:col>
      <xdr:colOff>25400</xdr:colOff>
      <xdr:row>78</xdr:row>
      <xdr:rowOff>110100</xdr:rowOff>
    </xdr:to>
    <xdr:cxnSp macro="">
      <xdr:nvCxnSpPr>
        <xdr:cNvPr id="605" name="直線コネクタ 604"/>
        <xdr:cNvCxnSpPr/>
      </xdr:nvCxnSpPr>
      <xdr:spPr>
        <a:xfrm>
          <a:off x="16230600" y="134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166003</xdr:rowOff>
    </xdr:from>
    <xdr:ext cx="599010" cy="259045"/>
    <xdr:sp macro="" textlink="">
      <xdr:nvSpPr>
        <xdr:cNvPr id="606" name="公債費最大値テキスト"/>
        <xdr:cNvSpPr txBox="1"/>
      </xdr:nvSpPr>
      <xdr:spPr>
        <a:xfrm>
          <a:off x="16370300" y="1216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47876</xdr:rowOff>
    </xdr:from>
    <xdr:to>
      <xdr:col>86</xdr:col>
      <xdr:colOff>25400</xdr:colOff>
      <xdr:row>72</xdr:row>
      <xdr:rowOff>47876</xdr:rowOff>
    </xdr:to>
    <xdr:cxnSp macro="">
      <xdr:nvCxnSpPr>
        <xdr:cNvPr id="607" name="直線コネクタ 606"/>
        <xdr:cNvCxnSpPr/>
      </xdr:nvCxnSpPr>
      <xdr:spPr>
        <a:xfrm>
          <a:off x="16230600" y="1239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132966</xdr:rowOff>
    </xdr:from>
    <xdr:to>
      <xdr:col>85</xdr:col>
      <xdr:colOff>127000</xdr:colOff>
      <xdr:row>77</xdr:row>
      <xdr:rowOff>141401</xdr:rowOff>
    </xdr:to>
    <xdr:cxnSp macro="">
      <xdr:nvCxnSpPr>
        <xdr:cNvPr id="608" name="直線コネクタ 607"/>
        <xdr:cNvCxnSpPr/>
      </xdr:nvCxnSpPr>
      <xdr:spPr>
        <a:xfrm flipV="1">
          <a:off x="15481300" y="13334616"/>
          <a:ext cx="838200" cy="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134394</xdr:rowOff>
    </xdr:from>
    <xdr:ext cx="534377" cy="259045"/>
    <xdr:sp macro="" textlink="">
      <xdr:nvSpPr>
        <xdr:cNvPr id="609" name="公債費平均値テキスト"/>
        <xdr:cNvSpPr txBox="1"/>
      </xdr:nvSpPr>
      <xdr:spPr>
        <a:xfrm>
          <a:off x="16370300" y="12993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111517</xdr:rowOff>
    </xdr:from>
    <xdr:to>
      <xdr:col>85</xdr:col>
      <xdr:colOff>177800</xdr:colOff>
      <xdr:row>77</xdr:row>
      <xdr:rowOff>41667</xdr:rowOff>
    </xdr:to>
    <xdr:sp macro="" textlink="">
      <xdr:nvSpPr>
        <xdr:cNvPr id="610" name="フローチャート: 判断 609"/>
        <xdr:cNvSpPr/>
      </xdr:nvSpPr>
      <xdr:spPr>
        <a:xfrm>
          <a:off x="162687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141401</xdr:rowOff>
    </xdr:from>
    <xdr:to>
      <xdr:col>81</xdr:col>
      <xdr:colOff>50800</xdr:colOff>
      <xdr:row>77</xdr:row>
      <xdr:rowOff>160187</xdr:rowOff>
    </xdr:to>
    <xdr:cxnSp macro="">
      <xdr:nvCxnSpPr>
        <xdr:cNvPr id="611" name="直線コネクタ 610"/>
        <xdr:cNvCxnSpPr/>
      </xdr:nvCxnSpPr>
      <xdr:spPr>
        <a:xfrm flipV="1">
          <a:off x="14592300" y="13343051"/>
          <a:ext cx="889000" cy="1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116204</xdr:rowOff>
    </xdr:from>
    <xdr:to>
      <xdr:col>81</xdr:col>
      <xdr:colOff>101600</xdr:colOff>
      <xdr:row>77</xdr:row>
      <xdr:rowOff>46354</xdr:rowOff>
    </xdr:to>
    <xdr:sp macro="" textlink="">
      <xdr:nvSpPr>
        <xdr:cNvPr id="612" name="フローチャート: 判断 611"/>
        <xdr:cNvSpPr/>
      </xdr:nvSpPr>
      <xdr:spPr>
        <a:xfrm>
          <a:off x="15430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62881</xdr:rowOff>
    </xdr:from>
    <xdr:ext cx="534377" cy="259045"/>
    <xdr:sp macro="" textlink="">
      <xdr:nvSpPr>
        <xdr:cNvPr id="613" name="テキスト ボックス 612"/>
        <xdr:cNvSpPr txBox="1"/>
      </xdr:nvSpPr>
      <xdr:spPr>
        <a:xfrm>
          <a:off x="15214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160187</xdr:rowOff>
    </xdr:from>
    <xdr:to>
      <xdr:col>76</xdr:col>
      <xdr:colOff>114300</xdr:colOff>
      <xdr:row>77</xdr:row>
      <xdr:rowOff>168001</xdr:rowOff>
    </xdr:to>
    <xdr:cxnSp macro="">
      <xdr:nvCxnSpPr>
        <xdr:cNvPr id="614" name="直線コネクタ 613"/>
        <xdr:cNvCxnSpPr/>
      </xdr:nvCxnSpPr>
      <xdr:spPr>
        <a:xfrm flipV="1">
          <a:off x="13703300" y="13361837"/>
          <a:ext cx="889000" cy="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118943</xdr:rowOff>
    </xdr:from>
    <xdr:to>
      <xdr:col>76</xdr:col>
      <xdr:colOff>165100</xdr:colOff>
      <xdr:row>77</xdr:row>
      <xdr:rowOff>49093</xdr:rowOff>
    </xdr:to>
    <xdr:sp macro="" textlink="">
      <xdr:nvSpPr>
        <xdr:cNvPr id="615" name="フローチャート: 判断 614"/>
        <xdr:cNvSpPr/>
      </xdr:nvSpPr>
      <xdr:spPr>
        <a:xfrm>
          <a:off x="14541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65619</xdr:rowOff>
    </xdr:from>
    <xdr:ext cx="534377" cy="259045"/>
    <xdr:sp macro="" textlink="">
      <xdr:nvSpPr>
        <xdr:cNvPr id="616" name="テキスト ボックス 615"/>
        <xdr:cNvSpPr txBox="1"/>
      </xdr:nvSpPr>
      <xdr:spPr>
        <a:xfrm>
          <a:off x="14325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168001</xdr:rowOff>
    </xdr:from>
    <xdr:to>
      <xdr:col>71</xdr:col>
      <xdr:colOff>177800</xdr:colOff>
      <xdr:row>78</xdr:row>
      <xdr:rowOff>12543</xdr:rowOff>
    </xdr:to>
    <xdr:cxnSp macro="">
      <xdr:nvCxnSpPr>
        <xdr:cNvPr id="617" name="直線コネクタ 616"/>
        <xdr:cNvCxnSpPr/>
      </xdr:nvCxnSpPr>
      <xdr:spPr>
        <a:xfrm flipV="1">
          <a:off x="12814300" y="13369651"/>
          <a:ext cx="889000" cy="1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106607</xdr:rowOff>
    </xdr:from>
    <xdr:to>
      <xdr:col>72</xdr:col>
      <xdr:colOff>38100</xdr:colOff>
      <xdr:row>77</xdr:row>
      <xdr:rowOff>36757</xdr:rowOff>
    </xdr:to>
    <xdr:sp macro="" textlink="">
      <xdr:nvSpPr>
        <xdr:cNvPr id="618" name="フローチャート: 判断 617"/>
        <xdr:cNvSpPr/>
      </xdr:nvSpPr>
      <xdr:spPr>
        <a:xfrm>
          <a:off x="13652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53284</xdr:rowOff>
    </xdr:from>
    <xdr:ext cx="534377" cy="259045"/>
    <xdr:sp macro="" textlink="">
      <xdr:nvSpPr>
        <xdr:cNvPr id="619" name="テキスト ボックス 618"/>
        <xdr:cNvSpPr txBox="1"/>
      </xdr:nvSpPr>
      <xdr:spPr>
        <a:xfrm>
          <a:off x="13436111" y="129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96124</xdr:rowOff>
    </xdr:from>
    <xdr:to>
      <xdr:col>67</xdr:col>
      <xdr:colOff>101600</xdr:colOff>
      <xdr:row>77</xdr:row>
      <xdr:rowOff>26274</xdr:rowOff>
    </xdr:to>
    <xdr:sp macro="" textlink="">
      <xdr:nvSpPr>
        <xdr:cNvPr id="620" name="フローチャート: 判断 619"/>
        <xdr:cNvSpPr/>
      </xdr:nvSpPr>
      <xdr:spPr>
        <a:xfrm>
          <a:off x="12763500" y="1312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42801</xdr:rowOff>
    </xdr:from>
    <xdr:ext cx="534377" cy="259045"/>
    <xdr:sp macro="" textlink="">
      <xdr:nvSpPr>
        <xdr:cNvPr id="621" name="テキスト ボックス 620"/>
        <xdr:cNvSpPr txBox="1"/>
      </xdr:nvSpPr>
      <xdr:spPr>
        <a:xfrm>
          <a:off x="12547111" y="1290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2" name="テキスト ボックス 62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3" name="テキスト ボックス 62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4" name="テキスト ボックス 62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5" name="テキスト ボックス 62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6" name="テキスト ボックス 62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82166</xdr:rowOff>
    </xdr:from>
    <xdr:to>
      <xdr:col>85</xdr:col>
      <xdr:colOff>177800</xdr:colOff>
      <xdr:row>78</xdr:row>
      <xdr:rowOff>12316</xdr:rowOff>
    </xdr:to>
    <xdr:sp macro="" textlink="">
      <xdr:nvSpPr>
        <xdr:cNvPr id="627" name="楕円 626"/>
        <xdr:cNvSpPr/>
      </xdr:nvSpPr>
      <xdr:spPr>
        <a:xfrm>
          <a:off x="16268700" y="1328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60593</xdr:rowOff>
    </xdr:from>
    <xdr:ext cx="534377" cy="259045"/>
    <xdr:sp macro="" textlink="">
      <xdr:nvSpPr>
        <xdr:cNvPr id="628" name="公債費該当値テキスト"/>
        <xdr:cNvSpPr txBox="1"/>
      </xdr:nvSpPr>
      <xdr:spPr>
        <a:xfrm>
          <a:off x="16370300" y="1326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90601</xdr:rowOff>
    </xdr:from>
    <xdr:to>
      <xdr:col>81</xdr:col>
      <xdr:colOff>101600</xdr:colOff>
      <xdr:row>78</xdr:row>
      <xdr:rowOff>20751</xdr:rowOff>
    </xdr:to>
    <xdr:sp macro="" textlink="">
      <xdr:nvSpPr>
        <xdr:cNvPr id="629" name="楕円 628"/>
        <xdr:cNvSpPr/>
      </xdr:nvSpPr>
      <xdr:spPr>
        <a:xfrm>
          <a:off x="15430500" y="1329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11878</xdr:rowOff>
    </xdr:from>
    <xdr:ext cx="534377" cy="259045"/>
    <xdr:sp macro="" textlink="">
      <xdr:nvSpPr>
        <xdr:cNvPr id="630" name="テキスト ボックス 629"/>
        <xdr:cNvSpPr txBox="1"/>
      </xdr:nvSpPr>
      <xdr:spPr>
        <a:xfrm>
          <a:off x="15214111" y="1338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109387</xdr:rowOff>
    </xdr:from>
    <xdr:to>
      <xdr:col>76</xdr:col>
      <xdr:colOff>165100</xdr:colOff>
      <xdr:row>78</xdr:row>
      <xdr:rowOff>39537</xdr:rowOff>
    </xdr:to>
    <xdr:sp macro="" textlink="">
      <xdr:nvSpPr>
        <xdr:cNvPr id="631" name="楕円 630"/>
        <xdr:cNvSpPr/>
      </xdr:nvSpPr>
      <xdr:spPr>
        <a:xfrm>
          <a:off x="14541500" y="1331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30664</xdr:rowOff>
    </xdr:from>
    <xdr:ext cx="534377" cy="259045"/>
    <xdr:sp macro="" textlink="">
      <xdr:nvSpPr>
        <xdr:cNvPr id="632" name="テキスト ボックス 631"/>
        <xdr:cNvSpPr txBox="1"/>
      </xdr:nvSpPr>
      <xdr:spPr>
        <a:xfrm>
          <a:off x="14325111" y="1340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117201</xdr:rowOff>
    </xdr:from>
    <xdr:to>
      <xdr:col>72</xdr:col>
      <xdr:colOff>38100</xdr:colOff>
      <xdr:row>78</xdr:row>
      <xdr:rowOff>47351</xdr:rowOff>
    </xdr:to>
    <xdr:sp macro="" textlink="">
      <xdr:nvSpPr>
        <xdr:cNvPr id="633" name="楕円 632"/>
        <xdr:cNvSpPr/>
      </xdr:nvSpPr>
      <xdr:spPr>
        <a:xfrm>
          <a:off x="13652500" y="1331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38478</xdr:rowOff>
    </xdr:from>
    <xdr:ext cx="534377" cy="259045"/>
    <xdr:sp macro="" textlink="">
      <xdr:nvSpPr>
        <xdr:cNvPr id="634" name="テキスト ボックス 633"/>
        <xdr:cNvSpPr txBox="1"/>
      </xdr:nvSpPr>
      <xdr:spPr>
        <a:xfrm>
          <a:off x="13436111" y="1341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133193</xdr:rowOff>
    </xdr:from>
    <xdr:to>
      <xdr:col>67</xdr:col>
      <xdr:colOff>101600</xdr:colOff>
      <xdr:row>78</xdr:row>
      <xdr:rowOff>63343</xdr:rowOff>
    </xdr:to>
    <xdr:sp macro="" textlink="">
      <xdr:nvSpPr>
        <xdr:cNvPr id="635" name="楕円 634"/>
        <xdr:cNvSpPr/>
      </xdr:nvSpPr>
      <xdr:spPr>
        <a:xfrm>
          <a:off x="12763500" y="1333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54470</xdr:rowOff>
    </xdr:from>
    <xdr:ext cx="534377" cy="259045"/>
    <xdr:sp macro="" textlink="">
      <xdr:nvSpPr>
        <xdr:cNvPr id="636" name="テキスト ボックス 635"/>
        <xdr:cNvSpPr txBox="1"/>
      </xdr:nvSpPr>
      <xdr:spPr>
        <a:xfrm>
          <a:off x="12547111" y="1342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7" name="正方形/長方形 63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8" name="正方形/長方形 63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9" name="正方形/長方形 63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0" name="正方形/長方形 63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1" name="正方形/長方形 64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2" name="正方形/長方形 64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3" name="正方形/長方形 64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4" name="正方形/長方形 64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5" name="テキスト ボックス 64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6" name="直線コネクタ 64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7" name="直線コネクタ 64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48" name="テキスト ボックス 64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9" name="直線コネクタ 64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0" name="テキスト ボックス 64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1" name="直線コネクタ 65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2" name="テキスト ボックス 65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3" name="直線コネクタ 65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4" name="テキスト ボックス 65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5" name="直線コネクタ 65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56" name="テキスト ボックス 655"/>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58" name="テキスト ボックス 65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32942</xdr:rowOff>
    </xdr:from>
    <xdr:to>
      <xdr:col>85</xdr:col>
      <xdr:colOff>126364</xdr:colOff>
      <xdr:row>99</xdr:row>
      <xdr:rowOff>43926</xdr:rowOff>
    </xdr:to>
    <xdr:cxnSp macro="">
      <xdr:nvCxnSpPr>
        <xdr:cNvPr id="660" name="直線コネクタ 659"/>
        <xdr:cNvCxnSpPr/>
      </xdr:nvCxnSpPr>
      <xdr:spPr>
        <a:xfrm flipV="1">
          <a:off x="16317595" y="15463442"/>
          <a:ext cx="1269" cy="15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59512</xdr:rowOff>
    </xdr:from>
    <xdr:ext cx="378565" cy="259045"/>
    <xdr:sp macro="" textlink="">
      <xdr:nvSpPr>
        <xdr:cNvPr id="661" name="積立金最小値テキスト"/>
        <xdr:cNvSpPr txBox="1"/>
      </xdr:nvSpPr>
      <xdr:spPr>
        <a:xfrm>
          <a:off x="16370300" y="17033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43926</xdr:rowOff>
    </xdr:from>
    <xdr:to>
      <xdr:col>86</xdr:col>
      <xdr:colOff>25400</xdr:colOff>
      <xdr:row>99</xdr:row>
      <xdr:rowOff>43926</xdr:rowOff>
    </xdr:to>
    <xdr:cxnSp macro="">
      <xdr:nvCxnSpPr>
        <xdr:cNvPr id="662" name="直線コネクタ 661"/>
        <xdr:cNvCxnSpPr/>
      </xdr:nvCxnSpPr>
      <xdr:spPr>
        <a:xfrm>
          <a:off x="16230600" y="1701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151069</xdr:rowOff>
    </xdr:from>
    <xdr:ext cx="690189" cy="259045"/>
    <xdr:sp macro="" textlink="">
      <xdr:nvSpPr>
        <xdr:cNvPr id="663" name="積立金最大値テキスト"/>
        <xdr:cNvSpPr txBox="1"/>
      </xdr:nvSpPr>
      <xdr:spPr>
        <a:xfrm>
          <a:off x="16370300" y="152386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32942</xdr:rowOff>
    </xdr:from>
    <xdr:to>
      <xdr:col>86</xdr:col>
      <xdr:colOff>25400</xdr:colOff>
      <xdr:row>90</xdr:row>
      <xdr:rowOff>32942</xdr:rowOff>
    </xdr:to>
    <xdr:cxnSp macro="">
      <xdr:nvCxnSpPr>
        <xdr:cNvPr id="664" name="直線コネクタ 663"/>
        <xdr:cNvCxnSpPr/>
      </xdr:nvCxnSpPr>
      <xdr:spPr>
        <a:xfrm>
          <a:off x="16230600" y="154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21185</xdr:rowOff>
    </xdr:from>
    <xdr:to>
      <xdr:col>85</xdr:col>
      <xdr:colOff>127000</xdr:colOff>
      <xdr:row>99</xdr:row>
      <xdr:rowOff>21346</xdr:rowOff>
    </xdr:to>
    <xdr:cxnSp macro="">
      <xdr:nvCxnSpPr>
        <xdr:cNvPr id="665" name="直線コネクタ 664"/>
        <xdr:cNvCxnSpPr/>
      </xdr:nvCxnSpPr>
      <xdr:spPr>
        <a:xfrm>
          <a:off x="15481300" y="16994735"/>
          <a:ext cx="838200" cy="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148412</xdr:rowOff>
    </xdr:from>
    <xdr:ext cx="534377" cy="259045"/>
    <xdr:sp macro="" textlink="">
      <xdr:nvSpPr>
        <xdr:cNvPr id="666" name="積立金平均値テキスト"/>
        <xdr:cNvSpPr txBox="1"/>
      </xdr:nvSpPr>
      <xdr:spPr>
        <a:xfrm>
          <a:off x="16370300" y="16779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125535</xdr:rowOff>
    </xdr:from>
    <xdr:to>
      <xdr:col>85</xdr:col>
      <xdr:colOff>177800</xdr:colOff>
      <xdr:row>99</xdr:row>
      <xdr:rowOff>55685</xdr:rowOff>
    </xdr:to>
    <xdr:sp macro="" textlink="">
      <xdr:nvSpPr>
        <xdr:cNvPr id="667" name="フローチャート: 判断 666"/>
        <xdr:cNvSpPr/>
      </xdr:nvSpPr>
      <xdr:spPr>
        <a:xfrm>
          <a:off x="162687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21185</xdr:rowOff>
    </xdr:from>
    <xdr:to>
      <xdr:col>81</xdr:col>
      <xdr:colOff>50800</xdr:colOff>
      <xdr:row>99</xdr:row>
      <xdr:rowOff>27056</xdr:rowOff>
    </xdr:to>
    <xdr:cxnSp macro="">
      <xdr:nvCxnSpPr>
        <xdr:cNvPr id="668" name="直線コネクタ 667"/>
        <xdr:cNvCxnSpPr/>
      </xdr:nvCxnSpPr>
      <xdr:spPr>
        <a:xfrm flipV="1">
          <a:off x="14592300" y="16994735"/>
          <a:ext cx="889000" cy="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121910</xdr:rowOff>
    </xdr:from>
    <xdr:to>
      <xdr:col>81</xdr:col>
      <xdr:colOff>101600</xdr:colOff>
      <xdr:row>99</xdr:row>
      <xdr:rowOff>52060</xdr:rowOff>
    </xdr:to>
    <xdr:sp macro="" textlink="">
      <xdr:nvSpPr>
        <xdr:cNvPr id="669" name="フローチャート: 判断 668"/>
        <xdr:cNvSpPr/>
      </xdr:nvSpPr>
      <xdr:spPr>
        <a:xfrm>
          <a:off x="15430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68587</xdr:rowOff>
    </xdr:from>
    <xdr:ext cx="534377" cy="259045"/>
    <xdr:sp macro="" textlink="">
      <xdr:nvSpPr>
        <xdr:cNvPr id="670" name="テキスト ボックス 669"/>
        <xdr:cNvSpPr txBox="1"/>
      </xdr:nvSpPr>
      <xdr:spPr>
        <a:xfrm>
          <a:off x="15214111" y="1669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14866</xdr:rowOff>
    </xdr:from>
    <xdr:to>
      <xdr:col>76</xdr:col>
      <xdr:colOff>114300</xdr:colOff>
      <xdr:row>99</xdr:row>
      <xdr:rowOff>27056</xdr:rowOff>
    </xdr:to>
    <xdr:cxnSp macro="">
      <xdr:nvCxnSpPr>
        <xdr:cNvPr id="671" name="直線コネクタ 670"/>
        <xdr:cNvCxnSpPr/>
      </xdr:nvCxnSpPr>
      <xdr:spPr>
        <a:xfrm>
          <a:off x="13703300" y="16988416"/>
          <a:ext cx="889000" cy="1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114894</xdr:rowOff>
    </xdr:from>
    <xdr:to>
      <xdr:col>76</xdr:col>
      <xdr:colOff>165100</xdr:colOff>
      <xdr:row>99</xdr:row>
      <xdr:rowOff>45044</xdr:rowOff>
    </xdr:to>
    <xdr:sp macro="" textlink="">
      <xdr:nvSpPr>
        <xdr:cNvPr id="672" name="フローチャート: 判断 671"/>
        <xdr:cNvSpPr/>
      </xdr:nvSpPr>
      <xdr:spPr>
        <a:xfrm>
          <a:off x="14541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61571</xdr:rowOff>
    </xdr:from>
    <xdr:ext cx="534377" cy="259045"/>
    <xdr:sp macro="" textlink="">
      <xdr:nvSpPr>
        <xdr:cNvPr id="673" name="テキスト ボックス 672"/>
        <xdr:cNvSpPr txBox="1"/>
      </xdr:nvSpPr>
      <xdr:spPr>
        <a:xfrm>
          <a:off x="14325111" y="1669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154919</xdr:rowOff>
    </xdr:from>
    <xdr:to>
      <xdr:col>71</xdr:col>
      <xdr:colOff>177800</xdr:colOff>
      <xdr:row>99</xdr:row>
      <xdr:rowOff>14866</xdr:rowOff>
    </xdr:to>
    <xdr:cxnSp macro="">
      <xdr:nvCxnSpPr>
        <xdr:cNvPr id="674" name="直線コネクタ 673"/>
        <xdr:cNvCxnSpPr/>
      </xdr:nvCxnSpPr>
      <xdr:spPr>
        <a:xfrm>
          <a:off x="12814300" y="16957019"/>
          <a:ext cx="889000" cy="3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35485</xdr:rowOff>
    </xdr:from>
    <xdr:to>
      <xdr:col>72</xdr:col>
      <xdr:colOff>38100</xdr:colOff>
      <xdr:row>98</xdr:row>
      <xdr:rowOff>137085</xdr:rowOff>
    </xdr:to>
    <xdr:sp macro="" textlink="">
      <xdr:nvSpPr>
        <xdr:cNvPr id="675" name="フローチャート: 判断 674"/>
        <xdr:cNvSpPr/>
      </xdr:nvSpPr>
      <xdr:spPr>
        <a:xfrm>
          <a:off x="13652500" y="1683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153612</xdr:rowOff>
    </xdr:from>
    <xdr:ext cx="599010" cy="259045"/>
    <xdr:sp macro="" textlink="">
      <xdr:nvSpPr>
        <xdr:cNvPr id="676" name="テキスト ボックス 675"/>
        <xdr:cNvSpPr txBox="1"/>
      </xdr:nvSpPr>
      <xdr:spPr>
        <a:xfrm>
          <a:off x="13403795" y="16612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113123</xdr:rowOff>
    </xdr:from>
    <xdr:to>
      <xdr:col>67</xdr:col>
      <xdr:colOff>101600</xdr:colOff>
      <xdr:row>99</xdr:row>
      <xdr:rowOff>43273</xdr:rowOff>
    </xdr:to>
    <xdr:sp macro="" textlink="">
      <xdr:nvSpPr>
        <xdr:cNvPr id="677" name="フローチャート: 判断 676"/>
        <xdr:cNvSpPr/>
      </xdr:nvSpPr>
      <xdr:spPr>
        <a:xfrm>
          <a:off x="12763500" y="16915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34400</xdr:rowOff>
    </xdr:from>
    <xdr:ext cx="534377" cy="259045"/>
    <xdr:sp macro="" textlink="">
      <xdr:nvSpPr>
        <xdr:cNvPr id="678" name="テキスト ボックス 677"/>
        <xdr:cNvSpPr txBox="1"/>
      </xdr:nvSpPr>
      <xdr:spPr>
        <a:xfrm>
          <a:off x="12547111" y="1700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141996</xdr:rowOff>
    </xdr:from>
    <xdr:to>
      <xdr:col>85</xdr:col>
      <xdr:colOff>177800</xdr:colOff>
      <xdr:row>99</xdr:row>
      <xdr:rowOff>72146</xdr:rowOff>
    </xdr:to>
    <xdr:sp macro="" textlink="">
      <xdr:nvSpPr>
        <xdr:cNvPr id="684" name="楕円 683"/>
        <xdr:cNvSpPr/>
      </xdr:nvSpPr>
      <xdr:spPr>
        <a:xfrm>
          <a:off x="16268700" y="1694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103963</xdr:rowOff>
    </xdr:from>
    <xdr:ext cx="534377" cy="259045"/>
    <xdr:sp macro="" textlink="">
      <xdr:nvSpPr>
        <xdr:cNvPr id="685" name="積立金該当値テキスト"/>
        <xdr:cNvSpPr txBox="1"/>
      </xdr:nvSpPr>
      <xdr:spPr>
        <a:xfrm>
          <a:off x="16370300" y="1690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141835</xdr:rowOff>
    </xdr:from>
    <xdr:to>
      <xdr:col>81</xdr:col>
      <xdr:colOff>101600</xdr:colOff>
      <xdr:row>99</xdr:row>
      <xdr:rowOff>71985</xdr:rowOff>
    </xdr:to>
    <xdr:sp macro="" textlink="">
      <xdr:nvSpPr>
        <xdr:cNvPr id="686" name="楕円 685"/>
        <xdr:cNvSpPr/>
      </xdr:nvSpPr>
      <xdr:spPr>
        <a:xfrm>
          <a:off x="15430500" y="1694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63112</xdr:rowOff>
    </xdr:from>
    <xdr:ext cx="534377" cy="259045"/>
    <xdr:sp macro="" textlink="">
      <xdr:nvSpPr>
        <xdr:cNvPr id="687" name="テキスト ボックス 686"/>
        <xdr:cNvSpPr txBox="1"/>
      </xdr:nvSpPr>
      <xdr:spPr>
        <a:xfrm>
          <a:off x="15214111" y="1703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147706</xdr:rowOff>
    </xdr:from>
    <xdr:to>
      <xdr:col>76</xdr:col>
      <xdr:colOff>165100</xdr:colOff>
      <xdr:row>99</xdr:row>
      <xdr:rowOff>77856</xdr:rowOff>
    </xdr:to>
    <xdr:sp macro="" textlink="">
      <xdr:nvSpPr>
        <xdr:cNvPr id="688" name="楕円 687"/>
        <xdr:cNvSpPr/>
      </xdr:nvSpPr>
      <xdr:spPr>
        <a:xfrm>
          <a:off x="14541500" y="1694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68983</xdr:rowOff>
    </xdr:from>
    <xdr:ext cx="534377" cy="259045"/>
    <xdr:sp macro="" textlink="">
      <xdr:nvSpPr>
        <xdr:cNvPr id="689" name="テキスト ボックス 688"/>
        <xdr:cNvSpPr txBox="1"/>
      </xdr:nvSpPr>
      <xdr:spPr>
        <a:xfrm>
          <a:off x="14325111" y="1704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135516</xdr:rowOff>
    </xdr:from>
    <xdr:to>
      <xdr:col>72</xdr:col>
      <xdr:colOff>38100</xdr:colOff>
      <xdr:row>99</xdr:row>
      <xdr:rowOff>65666</xdr:rowOff>
    </xdr:to>
    <xdr:sp macro="" textlink="">
      <xdr:nvSpPr>
        <xdr:cNvPr id="690" name="楕円 689"/>
        <xdr:cNvSpPr/>
      </xdr:nvSpPr>
      <xdr:spPr>
        <a:xfrm>
          <a:off x="13652500" y="1693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56793</xdr:rowOff>
    </xdr:from>
    <xdr:ext cx="534377" cy="259045"/>
    <xdr:sp macro="" textlink="">
      <xdr:nvSpPr>
        <xdr:cNvPr id="691" name="テキスト ボックス 690"/>
        <xdr:cNvSpPr txBox="1"/>
      </xdr:nvSpPr>
      <xdr:spPr>
        <a:xfrm>
          <a:off x="13436111" y="1703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104119</xdr:rowOff>
    </xdr:from>
    <xdr:to>
      <xdr:col>67</xdr:col>
      <xdr:colOff>101600</xdr:colOff>
      <xdr:row>99</xdr:row>
      <xdr:rowOff>34269</xdr:rowOff>
    </xdr:to>
    <xdr:sp macro="" textlink="">
      <xdr:nvSpPr>
        <xdr:cNvPr id="692" name="楕円 691"/>
        <xdr:cNvSpPr/>
      </xdr:nvSpPr>
      <xdr:spPr>
        <a:xfrm>
          <a:off x="12763500" y="1690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50796</xdr:rowOff>
    </xdr:from>
    <xdr:ext cx="534377" cy="259045"/>
    <xdr:sp macro="" textlink="">
      <xdr:nvSpPr>
        <xdr:cNvPr id="693" name="テキスト ボックス 692"/>
        <xdr:cNvSpPr txBox="1"/>
      </xdr:nvSpPr>
      <xdr:spPr>
        <a:xfrm>
          <a:off x="12547111" y="1668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111445</xdr:rowOff>
    </xdr:from>
    <xdr:to>
      <xdr:col>116</xdr:col>
      <xdr:colOff>62864</xdr:colOff>
      <xdr:row>38</xdr:row>
      <xdr:rowOff>139700</xdr:rowOff>
    </xdr:to>
    <xdr:cxnSp macro="">
      <xdr:nvCxnSpPr>
        <xdr:cNvPr id="715" name="直線コネクタ 714"/>
        <xdr:cNvCxnSpPr/>
      </xdr:nvCxnSpPr>
      <xdr:spPr>
        <a:xfrm flipV="1">
          <a:off x="22159595" y="5597845"/>
          <a:ext cx="1269" cy="1056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58122</xdr:rowOff>
    </xdr:from>
    <xdr:ext cx="534377" cy="259045"/>
    <xdr:sp macro="" textlink="">
      <xdr:nvSpPr>
        <xdr:cNvPr id="718" name="投資及び出資金最大値テキスト"/>
        <xdr:cNvSpPr txBox="1"/>
      </xdr:nvSpPr>
      <xdr:spPr>
        <a:xfrm>
          <a:off x="22212300" y="537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111445</xdr:rowOff>
    </xdr:from>
    <xdr:to>
      <xdr:col>116</xdr:col>
      <xdr:colOff>152400</xdr:colOff>
      <xdr:row>32</xdr:row>
      <xdr:rowOff>111445</xdr:rowOff>
    </xdr:to>
    <xdr:cxnSp macro="">
      <xdr:nvCxnSpPr>
        <xdr:cNvPr id="719" name="直線コネクタ 718"/>
        <xdr:cNvCxnSpPr/>
      </xdr:nvCxnSpPr>
      <xdr:spPr>
        <a:xfrm>
          <a:off x="22072600" y="559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75006</xdr:rowOff>
    </xdr:from>
    <xdr:to>
      <xdr:col>116</xdr:col>
      <xdr:colOff>63500</xdr:colOff>
      <xdr:row>38</xdr:row>
      <xdr:rowOff>12141</xdr:rowOff>
    </xdr:to>
    <xdr:cxnSp macro="">
      <xdr:nvCxnSpPr>
        <xdr:cNvPr id="720" name="直線コネクタ 719"/>
        <xdr:cNvCxnSpPr/>
      </xdr:nvCxnSpPr>
      <xdr:spPr>
        <a:xfrm flipV="1">
          <a:off x="21323300" y="6247206"/>
          <a:ext cx="838200" cy="28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132295</xdr:rowOff>
    </xdr:from>
    <xdr:ext cx="469744" cy="259045"/>
    <xdr:sp macro="" textlink="">
      <xdr:nvSpPr>
        <xdr:cNvPr id="721" name="投資及び出資金平均値テキスト"/>
        <xdr:cNvSpPr txBox="1"/>
      </xdr:nvSpPr>
      <xdr:spPr>
        <a:xfrm>
          <a:off x="22212300" y="64759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153868</xdr:rowOff>
    </xdr:from>
    <xdr:to>
      <xdr:col>116</xdr:col>
      <xdr:colOff>114300</xdr:colOff>
      <xdr:row>38</xdr:row>
      <xdr:rowOff>84018</xdr:rowOff>
    </xdr:to>
    <xdr:sp macro="" textlink="">
      <xdr:nvSpPr>
        <xdr:cNvPr id="722" name="フローチャート: 判断 721"/>
        <xdr:cNvSpPr/>
      </xdr:nvSpPr>
      <xdr:spPr>
        <a:xfrm>
          <a:off x="22110700" y="649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12141</xdr:rowOff>
    </xdr:from>
    <xdr:to>
      <xdr:col>111</xdr:col>
      <xdr:colOff>177800</xdr:colOff>
      <xdr:row>38</xdr:row>
      <xdr:rowOff>139700</xdr:rowOff>
    </xdr:to>
    <xdr:cxnSp macro="">
      <xdr:nvCxnSpPr>
        <xdr:cNvPr id="723" name="直線コネクタ 722"/>
        <xdr:cNvCxnSpPr/>
      </xdr:nvCxnSpPr>
      <xdr:spPr>
        <a:xfrm flipV="1">
          <a:off x="20434300" y="6527241"/>
          <a:ext cx="889000" cy="12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149890</xdr:rowOff>
    </xdr:from>
    <xdr:to>
      <xdr:col>112</xdr:col>
      <xdr:colOff>38100</xdr:colOff>
      <xdr:row>38</xdr:row>
      <xdr:rowOff>80040</xdr:rowOff>
    </xdr:to>
    <xdr:sp macro="" textlink="">
      <xdr:nvSpPr>
        <xdr:cNvPr id="724" name="フローチャート: 判断 723"/>
        <xdr:cNvSpPr/>
      </xdr:nvSpPr>
      <xdr:spPr>
        <a:xfrm>
          <a:off x="212725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71168</xdr:rowOff>
    </xdr:from>
    <xdr:ext cx="469744" cy="259045"/>
    <xdr:sp macro="" textlink="">
      <xdr:nvSpPr>
        <xdr:cNvPr id="725" name="テキスト ボックス 724"/>
        <xdr:cNvSpPr txBox="1"/>
      </xdr:nvSpPr>
      <xdr:spPr>
        <a:xfrm>
          <a:off x="21088428" y="658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6" name="直線コネクタ 72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156108</xdr:rowOff>
    </xdr:from>
    <xdr:to>
      <xdr:col>107</xdr:col>
      <xdr:colOff>101600</xdr:colOff>
      <xdr:row>38</xdr:row>
      <xdr:rowOff>86258</xdr:rowOff>
    </xdr:to>
    <xdr:sp macro="" textlink="">
      <xdr:nvSpPr>
        <xdr:cNvPr id="727" name="フローチャート: 判断 726"/>
        <xdr:cNvSpPr/>
      </xdr:nvSpPr>
      <xdr:spPr>
        <a:xfrm>
          <a:off x="20383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102785</xdr:rowOff>
    </xdr:from>
    <xdr:ext cx="469744" cy="259045"/>
    <xdr:sp macro="" textlink="">
      <xdr:nvSpPr>
        <xdr:cNvPr id="728" name="テキスト ボックス 727"/>
        <xdr:cNvSpPr txBox="1"/>
      </xdr:nvSpPr>
      <xdr:spPr>
        <a:xfrm>
          <a:off x="20199428" y="62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9" name="直線コネクタ 72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38151</xdr:rowOff>
    </xdr:from>
    <xdr:to>
      <xdr:col>102</xdr:col>
      <xdr:colOff>165100</xdr:colOff>
      <xdr:row>38</xdr:row>
      <xdr:rowOff>139751</xdr:rowOff>
    </xdr:to>
    <xdr:sp macro="" textlink="">
      <xdr:nvSpPr>
        <xdr:cNvPr id="730" name="フローチャート: 判断 729"/>
        <xdr:cNvSpPr/>
      </xdr:nvSpPr>
      <xdr:spPr>
        <a:xfrm>
          <a:off x="19494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156278</xdr:rowOff>
    </xdr:from>
    <xdr:ext cx="469744" cy="259045"/>
    <xdr:sp macro="" textlink="">
      <xdr:nvSpPr>
        <xdr:cNvPr id="731" name="テキスト ボックス 730"/>
        <xdr:cNvSpPr txBox="1"/>
      </xdr:nvSpPr>
      <xdr:spPr>
        <a:xfrm>
          <a:off x="19310428"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16342</xdr:rowOff>
    </xdr:from>
    <xdr:to>
      <xdr:col>98</xdr:col>
      <xdr:colOff>38100</xdr:colOff>
      <xdr:row>38</xdr:row>
      <xdr:rowOff>117942</xdr:rowOff>
    </xdr:to>
    <xdr:sp macro="" textlink="">
      <xdr:nvSpPr>
        <xdr:cNvPr id="732" name="フローチャート: 判断 731"/>
        <xdr:cNvSpPr/>
      </xdr:nvSpPr>
      <xdr:spPr>
        <a:xfrm>
          <a:off x="18605500" y="65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134469</xdr:rowOff>
    </xdr:from>
    <xdr:ext cx="469744" cy="259045"/>
    <xdr:sp macro="" textlink="">
      <xdr:nvSpPr>
        <xdr:cNvPr id="733" name="テキスト ボックス 732"/>
        <xdr:cNvSpPr txBox="1"/>
      </xdr:nvSpPr>
      <xdr:spPr>
        <a:xfrm>
          <a:off x="18421428" y="630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24206</xdr:rowOff>
    </xdr:from>
    <xdr:to>
      <xdr:col>116</xdr:col>
      <xdr:colOff>114300</xdr:colOff>
      <xdr:row>36</xdr:row>
      <xdr:rowOff>125806</xdr:rowOff>
    </xdr:to>
    <xdr:sp macro="" textlink="">
      <xdr:nvSpPr>
        <xdr:cNvPr id="739" name="楕円 738"/>
        <xdr:cNvSpPr/>
      </xdr:nvSpPr>
      <xdr:spPr>
        <a:xfrm>
          <a:off x="22110700" y="619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47083</xdr:rowOff>
    </xdr:from>
    <xdr:ext cx="469744" cy="259045"/>
    <xdr:sp macro="" textlink="">
      <xdr:nvSpPr>
        <xdr:cNvPr id="740" name="投資及び出資金該当値テキスト"/>
        <xdr:cNvSpPr txBox="1"/>
      </xdr:nvSpPr>
      <xdr:spPr>
        <a:xfrm>
          <a:off x="22212300" y="6047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132791</xdr:rowOff>
    </xdr:from>
    <xdr:to>
      <xdr:col>112</xdr:col>
      <xdr:colOff>38100</xdr:colOff>
      <xdr:row>38</xdr:row>
      <xdr:rowOff>62941</xdr:rowOff>
    </xdr:to>
    <xdr:sp macro="" textlink="">
      <xdr:nvSpPr>
        <xdr:cNvPr id="741" name="楕円 740"/>
        <xdr:cNvSpPr/>
      </xdr:nvSpPr>
      <xdr:spPr>
        <a:xfrm>
          <a:off x="21272500" y="647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79468</xdr:rowOff>
    </xdr:from>
    <xdr:ext cx="469744" cy="259045"/>
    <xdr:sp macro="" textlink="">
      <xdr:nvSpPr>
        <xdr:cNvPr id="742" name="テキスト ボックス 741"/>
        <xdr:cNvSpPr txBox="1"/>
      </xdr:nvSpPr>
      <xdr:spPr>
        <a:xfrm>
          <a:off x="21088428" y="6251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3" name="楕円 74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4" name="テキスト ボックス 74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5" name="楕円 74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6" name="テキスト ボックス 74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7" name="楕円 74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8" name="テキスト ボックス 74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9" name="直線コネクタ 75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0" name="テキスト ボックス 75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1" name="直線コネクタ 76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62" name="テキスト ボックス 761"/>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63" name="直線コネクタ 76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64" name="テキスト ボックス 763"/>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65" name="直線コネクタ 76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66" name="テキスト ボックス 765"/>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7" name="直線コネクタ 76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68" name="テキスト ボックス 767"/>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9" name="直線コネクタ 76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70" name="テキスト ボックス 769"/>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2" name="テキスト ボックス 77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8520</xdr:rowOff>
    </xdr:from>
    <xdr:to>
      <xdr:col>116</xdr:col>
      <xdr:colOff>62864</xdr:colOff>
      <xdr:row>59</xdr:row>
      <xdr:rowOff>98878</xdr:rowOff>
    </xdr:to>
    <xdr:cxnSp macro="">
      <xdr:nvCxnSpPr>
        <xdr:cNvPr id="774" name="直線コネクタ 773"/>
        <xdr:cNvCxnSpPr/>
      </xdr:nvCxnSpPr>
      <xdr:spPr>
        <a:xfrm flipV="1">
          <a:off x="22159595" y="8752470"/>
          <a:ext cx="1269" cy="1461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142591</xdr:rowOff>
    </xdr:from>
    <xdr:ext cx="249299" cy="259045"/>
    <xdr:sp macro="" textlink="">
      <xdr:nvSpPr>
        <xdr:cNvPr id="775" name="貸付金最小値テキスト"/>
        <xdr:cNvSpPr txBox="1"/>
      </xdr:nvSpPr>
      <xdr:spPr>
        <a:xfrm>
          <a:off x="22212300" y="10258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76" name="直線コネクタ 77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126647</xdr:rowOff>
    </xdr:from>
    <xdr:ext cx="599010" cy="259045"/>
    <xdr:sp macro="" textlink="">
      <xdr:nvSpPr>
        <xdr:cNvPr id="777" name="貸付金最大値テキスト"/>
        <xdr:cNvSpPr txBox="1"/>
      </xdr:nvSpPr>
      <xdr:spPr>
        <a:xfrm>
          <a:off x="22212300" y="852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8520</xdr:rowOff>
    </xdr:from>
    <xdr:to>
      <xdr:col>116</xdr:col>
      <xdr:colOff>152400</xdr:colOff>
      <xdr:row>51</xdr:row>
      <xdr:rowOff>8520</xdr:rowOff>
    </xdr:to>
    <xdr:cxnSp macro="">
      <xdr:nvCxnSpPr>
        <xdr:cNvPr id="778" name="直線コネクタ 777"/>
        <xdr:cNvCxnSpPr/>
      </xdr:nvCxnSpPr>
      <xdr:spPr>
        <a:xfrm>
          <a:off x="22072600" y="8752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90198</xdr:rowOff>
    </xdr:from>
    <xdr:to>
      <xdr:col>116</xdr:col>
      <xdr:colOff>63500</xdr:colOff>
      <xdr:row>59</xdr:row>
      <xdr:rowOff>93346</xdr:rowOff>
    </xdr:to>
    <xdr:cxnSp macro="">
      <xdr:nvCxnSpPr>
        <xdr:cNvPr id="779" name="直線コネクタ 778"/>
        <xdr:cNvCxnSpPr/>
      </xdr:nvCxnSpPr>
      <xdr:spPr>
        <a:xfrm>
          <a:off x="21323300" y="10205748"/>
          <a:ext cx="838200" cy="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60041</xdr:rowOff>
    </xdr:from>
    <xdr:ext cx="469744" cy="259045"/>
    <xdr:sp macro="" textlink="">
      <xdr:nvSpPr>
        <xdr:cNvPr id="780" name="貸付金平均値テキスト"/>
        <xdr:cNvSpPr txBox="1"/>
      </xdr:nvSpPr>
      <xdr:spPr>
        <a:xfrm>
          <a:off x="22212300" y="10004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37164</xdr:rowOff>
    </xdr:from>
    <xdr:to>
      <xdr:col>116</xdr:col>
      <xdr:colOff>114300</xdr:colOff>
      <xdr:row>59</xdr:row>
      <xdr:rowOff>138764</xdr:rowOff>
    </xdr:to>
    <xdr:sp macro="" textlink="">
      <xdr:nvSpPr>
        <xdr:cNvPr id="781" name="フローチャート: 判断 780"/>
        <xdr:cNvSpPr/>
      </xdr:nvSpPr>
      <xdr:spPr>
        <a:xfrm>
          <a:off x="221107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90198</xdr:rowOff>
    </xdr:from>
    <xdr:to>
      <xdr:col>111</xdr:col>
      <xdr:colOff>177800</xdr:colOff>
      <xdr:row>59</xdr:row>
      <xdr:rowOff>91361</xdr:rowOff>
    </xdr:to>
    <xdr:cxnSp macro="">
      <xdr:nvCxnSpPr>
        <xdr:cNvPr id="782" name="直線コネクタ 781"/>
        <xdr:cNvCxnSpPr/>
      </xdr:nvCxnSpPr>
      <xdr:spPr>
        <a:xfrm flipV="1">
          <a:off x="20434300" y="10205748"/>
          <a:ext cx="889000" cy="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36375</xdr:rowOff>
    </xdr:from>
    <xdr:to>
      <xdr:col>112</xdr:col>
      <xdr:colOff>38100</xdr:colOff>
      <xdr:row>59</xdr:row>
      <xdr:rowOff>137975</xdr:rowOff>
    </xdr:to>
    <xdr:sp macro="" textlink="">
      <xdr:nvSpPr>
        <xdr:cNvPr id="783" name="フローチャート: 判断 782"/>
        <xdr:cNvSpPr/>
      </xdr:nvSpPr>
      <xdr:spPr>
        <a:xfrm>
          <a:off x="21272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154502</xdr:rowOff>
    </xdr:from>
    <xdr:ext cx="469744" cy="259045"/>
    <xdr:sp macro="" textlink="">
      <xdr:nvSpPr>
        <xdr:cNvPr id="784" name="テキスト ボックス 783"/>
        <xdr:cNvSpPr txBox="1"/>
      </xdr:nvSpPr>
      <xdr:spPr>
        <a:xfrm>
          <a:off x="21088428" y="9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91077</xdr:rowOff>
    </xdr:from>
    <xdr:to>
      <xdr:col>107</xdr:col>
      <xdr:colOff>50800</xdr:colOff>
      <xdr:row>59</xdr:row>
      <xdr:rowOff>91361</xdr:rowOff>
    </xdr:to>
    <xdr:cxnSp macro="">
      <xdr:nvCxnSpPr>
        <xdr:cNvPr id="785" name="直線コネクタ 784"/>
        <xdr:cNvCxnSpPr/>
      </xdr:nvCxnSpPr>
      <xdr:spPr>
        <a:xfrm>
          <a:off x="19545300" y="10206627"/>
          <a:ext cx="889000" cy="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34731</xdr:rowOff>
    </xdr:from>
    <xdr:to>
      <xdr:col>107</xdr:col>
      <xdr:colOff>101600</xdr:colOff>
      <xdr:row>59</xdr:row>
      <xdr:rowOff>136331</xdr:rowOff>
    </xdr:to>
    <xdr:sp macro="" textlink="">
      <xdr:nvSpPr>
        <xdr:cNvPr id="786" name="フローチャート: 判断 785"/>
        <xdr:cNvSpPr/>
      </xdr:nvSpPr>
      <xdr:spPr>
        <a:xfrm>
          <a:off x="20383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152858</xdr:rowOff>
    </xdr:from>
    <xdr:ext cx="469744" cy="259045"/>
    <xdr:sp macro="" textlink="">
      <xdr:nvSpPr>
        <xdr:cNvPr id="787" name="テキスト ボックス 786"/>
        <xdr:cNvSpPr txBox="1"/>
      </xdr:nvSpPr>
      <xdr:spPr>
        <a:xfrm>
          <a:off x="20199428" y="992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90914</xdr:rowOff>
    </xdr:from>
    <xdr:to>
      <xdr:col>102</xdr:col>
      <xdr:colOff>114300</xdr:colOff>
      <xdr:row>59</xdr:row>
      <xdr:rowOff>91077</xdr:rowOff>
    </xdr:to>
    <xdr:cxnSp macro="">
      <xdr:nvCxnSpPr>
        <xdr:cNvPr id="788" name="直線コネクタ 787"/>
        <xdr:cNvCxnSpPr/>
      </xdr:nvCxnSpPr>
      <xdr:spPr>
        <a:xfrm>
          <a:off x="18656300" y="10206464"/>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38591</xdr:rowOff>
    </xdr:from>
    <xdr:to>
      <xdr:col>102</xdr:col>
      <xdr:colOff>165100</xdr:colOff>
      <xdr:row>59</xdr:row>
      <xdr:rowOff>140191</xdr:rowOff>
    </xdr:to>
    <xdr:sp macro="" textlink="">
      <xdr:nvSpPr>
        <xdr:cNvPr id="789" name="フローチャート: 判断 788"/>
        <xdr:cNvSpPr/>
      </xdr:nvSpPr>
      <xdr:spPr>
        <a:xfrm>
          <a:off x="19494500" y="1015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156718</xdr:rowOff>
    </xdr:from>
    <xdr:ext cx="469744" cy="259045"/>
    <xdr:sp macro="" textlink="">
      <xdr:nvSpPr>
        <xdr:cNvPr id="790" name="テキスト ボックス 789"/>
        <xdr:cNvSpPr txBox="1"/>
      </xdr:nvSpPr>
      <xdr:spPr>
        <a:xfrm>
          <a:off x="19310428" y="9929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38464</xdr:rowOff>
    </xdr:from>
    <xdr:to>
      <xdr:col>98</xdr:col>
      <xdr:colOff>38100</xdr:colOff>
      <xdr:row>59</xdr:row>
      <xdr:rowOff>140064</xdr:rowOff>
    </xdr:to>
    <xdr:sp macro="" textlink="">
      <xdr:nvSpPr>
        <xdr:cNvPr id="791" name="フローチャート: 判断 790"/>
        <xdr:cNvSpPr/>
      </xdr:nvSpPr>
      <xdr:spPr>
        <a:xfrm>
          <a:off x="18605500" y="10154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156591</xdr:rowOff>
    </xdr:from>
    <xdr:ext cx="469744" cy="259045"/>
    <xdr:sp macro="" textlink="">
      <xdr:nvSpPr>
        <xdr:cNvPr id="792" name="テキスト ボックス 791"/>
        <xdr:cNvSpPr txBox="1"/>
      </xdr:nvSpPr>
      <xdr:spPr>
        <a:xfrm>
          <a:off x="18421428" y="9929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42546</xdr:rowOff>
    </xdr:from>
    <xdr:to>
      <xdr:col>116</xdr:col>
      <xdr:colOff>114300</xdr:colOff>
      <xdr:row>59</xdr:row>
      <xdr:rowOff>144146</xdr:rowOff>
    </xdr:to>
    <xdr:sp macro="" textlink="">
      <xdr:nvSpPr>
        <xdr:cNvPr id="798" name="楕円 797"/>
        <xdr:cNvSpPr/>
      </xdr:nvSpPr>
      <xdr:spPr>
        <a:xfrm>
          <a:off x="22110700" y="1015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15591</xdr:rowOff>
    </xdr:from>
    <xdr:ext cx="469744" cy="259045"/>
    <xdr:sp macro="" textlink="">
      <xdr:nvSpPr>
        <xdr:cNvPr id="799" name="貸付金該当値テキスト"/>
        <xdr:cNvSpPr txBox="1"/>
      </xdr:nvSpPr>
      <xdr:spPr>
        <a:xfrm>
          <a:off x="22212300" y="1013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39398</xdr:rowOff>
    </xdr:from>
    <xdr:to>
      <xdr:col>112</xdr:col>
      <xdr:colOff>38100</xdr:colOff>
      <xdr:row>59</xdr:row>
      <xdr:rowOff>140998</xdr:rowOff>
    </xdr:to>
    <xdr:sp macro="" textlink="">
      <xdr:nvSpPr>
        <xdr:cNvPr id="800" name="楕円 799"/>
        <xdr:cNvSpPr/>
      </xdr:nvSpPr>
      <xdr:spPr>
        <a:xfrm>
          <a:off x="21272500" y="1015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132125</xdr:rowOff>
    </xdr:from>
    <xdr:ext cx="469744" cy="259045"/>
    <xdr:sp macro="" textlink="">
      <xdr:nvSpPr>
        <xdr:cNvPr id="801" name="テキスト ボックス 800"/>
        <xdr:cNvSpPr txBox="1"/>
      </xdr:nvSpPr>
      <xdr:spPr>
        <a:xfrm>
          <a:off x="21088428" y="1024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40561</xdr:rowOff>
    </xdr:from>
    <xdr:to>
      <xdr:col>107</xdr:col>
      <xdr:colOff>101600</xdr:colOff>
      <xdr:row>59</xdr:row>
      <xdr:rowOff>142161</xdr:rowOff>
    </xdr:to>
    <xdr:sp macro="" textlink="">
      <xdr:nvSpPr>
        <xdr:cNvPr id="802" name="楕円 801"/>
        <xdr:cNvSpPr/>
      </xdr:nvSpPr>
      <xdr:spPr>
        <a:xfrm>
          <a:off x="20383500" y="1015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133288</xdr:rowOff>
    </xdr:from>
    <xdr:ext cx="469744" cy="259045"/>
    <xdr:sp macro="" textlink="">
      <xdr:nvSpPr>
        <xdr:cNvPr id="803" name="テキスト ボックス 802"/>
        <xdr:cNvSpPr txBox="1"/>
      </xdr:nvSpPr>
      <xdr:spPr>
        <a:xfrm>
          <a:off x="20199428" y="10248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40277</xdr:rowOff>
    </xdr:from>
    <xdr:to>
      <xdr:col>102</xdr:col>
      <xdr:colOff>165100</xdr:colOff>
      <xdr:row>59</xdr:row>
      <xdr:rowOff>141877</xdr:rowOff>
    </xdr:to>
    <xdr:sp macro="" textlink="">
      <xdr:nvSpPr>
        <xdr:cNvPr id="804" name="楕円 803"/>
        <xdr:cNvSpPr/>
      </xdr:nvSpPr>
      <xdr:spPr>
        <a:xfrm>
          <a:off x="19494500" y="1015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133004</xdr:rowOff>
    </xdr:from>
    <xdr:ext cx="469744" cy="259045"/>
    <xdr:sp macro="" textlink="">
      <xdr:nvSpPr>
        <xdr:cNvPr id="805" name="テキスト ボックス 804"/>
        <xdr:cNvSpPr txBox="1"/>
      </xdr:nvSpPr>
      <xdr:spPr>
        <a:xfrm>
          <a:off x="19310428" y="10248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40114</xdr:rowOff>
    </xdr:from>
    <xdr:to>
      <xdr:col>98</xdr:col>
      <xdr:colOff>38100</xdr:colOff>
      <xdr:row>59</xdr:row>
      <xdr:rowOff>141714</xdr:rowOff>
    </xdr:to>
    <xdr:sp macro="" textlink="">
      <xdr:nvSpPr>
        <xdr:cNvPr id="806" name="楕円 805"/>
        <xdr:cNvSpPr/>
      </xdr:nvSpPr>
      <xdr:spPr>
        <a:xfrm>
          <a:off x="18605500" y="1015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132841</xdr:rowOff>
    </xdr:from>
    <xdr:ext cx="469744" cy="259045"/>
    <xdr:sp macro="" textlink="">
      <xdr:nvSpPr>
        <xdr:cNvPr id="807" name="テキスト ボックス 806"/>
        <xdr:cNvSpPr txBox="1"/>
      </xdr:nvSpPr>
      <xdr:spPr>
        <a:xfrm>
          <a:off x="18421428" y="1024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8" name="テキスト ボックス 81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9" name="直線コネクタ 81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0" name="テキスト ボックス 81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1" name="直線コネクタ 82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2" name="テキスト ボックス 82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3" name="直線コネクタ 82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4" name="テキスト ボックス 82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5" name="直線コネクタ 82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6" name="テキスト ボックス 82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7" name="直線コネクタ 82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8" name="テキスト ボックス 82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16701</xdr:rowOff>
    </xdr:from>
    <xdr:to>
      <xdr:col>116</xdr:col>
      <xdr:colOff>62864</xdr:colOff>
      <xdr:row>79</xdr:row>
      <xdr:rowOff>40056</xdr:rowOff>
    </xdr:to>
    <xdr:cxnSp macro="">
      <xdr:nvCxnSpPr>
        <xdr:cNvPr id="832" name="直線コネクタ 831"/>
        <xdr:cNvCxnSpPr/>
      </xdr:nvCxnSpPr>
      <xdr:spPr>
        <a:xfrm flipV="1">
          <a:off x="22159595" y="12189651"/>
          <a:ext cx="1269" cy="139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43883</xdr:rowOff>
    </xdr:from>
    <xdr:ext cx="534377" cy="259045"/>
    <xdr:sp macro="" textlink="">
      <xdr:nvSpPr>
        <xdr:cNvPr id="833" name="繰出金最小値テキスト"/>
        <xdr:cNvSpPr txBox="1"/>
      </xdr:nvSpPr>
      <xdr:spPr>
        <a:xfrm>
          <a:off x="22212300" y="1358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40056</xdr:rowOff>
    </xdr:from>
    <xdr:to>
      <xdr:col>116</xdr:col>
      <xdr:colOff>152400</xdr:colOff>
      <xdr:row>79</xdr:row>
      <xdr:rowOff>40056</xdr:rowOff>
    </xdr:to>
    <xdr:cxnSp macro="">
      <xdr:nvCxnSpPr>
        <xdr:cNvPr id="834" name="直線コネクタ 833"/>
        <xdr:cNvCxnSpPr/>
      </xdr:nvCxnSpPr>
      <xdr:spPr>
        <a:xfrm>
          <a:off x="22072600" y="13584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134828</xdr:rowOff>
    </xdr:from>
    <xdr:ext cx="599010" cy="259045"/>
    <xdr:sp macro="" textlink="">
      <xdr:nvSpPr>
        <xdr:cNvPr id="835" name="繰出金最大値テキスト"/>
        <xdr:cNvSpPr txBox="1"/>
      </xdr:nvSpPr>
      <xdr:spPr>
        <a:xfrm>
          <a:off x="22212300" y="1196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16701</xdr:rowOff>
    </xdr:from>
    <xdr:to>
      <xdr:col>116</xdr:col>
      <xdr:colOff>152400</xdr:colOff>
      <xdr:row>71</xdr:row>
      <xdr:rowOff>16701</xdr:rowOff>
    </xdr:to>
    <xdr:cxnSp macro="">
      <xdr:nvCxnSpPr>
        <xdr:cNvPr id="836" name="直線コネクタ 835"/>
        <xdr:cNvCxnSpPr/>
      </xdr:nvCxnSpPr>
      <xdr:spPr>
        <a:xfrm>
          <a:off x="22072600" y="1218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6705</xdr:rowOff>
    </xdr:from>
    <xdr:to>
      <xdr:col>116</xdr:col>
      <xdr:colOff>63500</xdr:colOff>
      <xdr:row>77</xdr:row>
      <xdr:rowOff>49124</xdr:rowOff>
    </xdr:to>
    <xdr:cxnSp macro="">
      <xdr:nvCxnSpPr>
        <xdr:cNvPr id="837" name="直線コネクタ 836"/>
        <xdr:cNvCxnSpPr/>
      </xdr:nvCxnSpPr>
      <xdr:spPr>
        <a:xfrm>
          <a:off x="21323300" y="13208355"/>
          <a:ext cx="838200" cy="4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156811</xdr:rowOff>
    </xdr:from>
    <xdr:ext cx="534377" cy="259045"/>
    <xdr:sp macro="" textlink="">
      <xdr:nvSpPr>
        <xdr:cNvPr id="838" name="繰出金平均値テキスト"/>
        <xdr:cNvSpPr txBox="1"/>
      </xdr:nvSpPr>
      <xdr:spPr>
        <a:xfrm>
          <a:off x="22212300" y="12844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133934</xdr:rowOff>
    </xdr:from>
    <xdr:to>
      <xdr:col>116</xdr:col>
      <xdr:colOff>114300</xdr:colOff>
      <xdr:row>76</xdr:row>
      <xdr:rowOff>64084</xdr:rowOff>
    </xdr:to>
    <xdr:sp macro="" textlink="">
      <xdr:nvSpPr>
        <xdr:cNvPr id="839" name="フローチャート: 判断 838"/>
        <xdr:cNvSpPr/>
      </xdr:nvSpPr>
      <xdr:spPr>
        <a:xfrm>
          <a:off x="221107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125501</xdr:rowOff>
    </xdr:from>
    <xdr:to>
      <xdr:col>111</xdr:col>
      <xdr:colOff>177800</xdr:colOff>
      <xdr:row>77</xdr:row>
      <xdr:rowOff>6705</xdr:rowOff>
    </xdr:to>
    <xdr:cxnSp macro="">
      <xdr:nvCxnSpPr>
        <xdr:cNvPr id="840" name="直線コネクタ 839"/>
        <xdr:cNvCxnSpPr/>
      </xdr:nvCxnSpPr>
      <xdr:spPr>
        <a:xfrm>
          <a:off x="20434300" y="13155701"/>
          <a:ext cx="889000" cy="5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117881</xdr:rowOff>
    </xdr:from>
    <xdr:to>
      <xdr:col>112</xdr:col>
      <xdr:colOff>38100</xdr:colOff>
      <xdr:row>76</xdr:row>
      <xdr:rowOff>48031</xdr:rowOff>
    </xdr:to>
    <xdr:sp macro="" textlink="">
      <xdr:nvSpPr>
        <xdr:cNvPr id="841" name="フローチャート: 判断 840"/>
        <xdr:cNvSpPr/>
      </xdr:nvSpPr>
      <xdr:spPr>
        <a:xfrm>
          <a:off x="21272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64558</xdr:rowOff>
    </xdr:from>
    <xdr:ext cx="534377" cy="259045"/>
    <xdr:sp macro="" textlink="">
      <xdr:nvSpPr>
        <xdr:cNvPr id="842" name="テキスト ボックス 841"/>
        <xdr:cNvSpPr txBox="1"/>
      </xdr:nvSpPr>
      <xdr:spPr>
        <a:xfrm>
          <a:off x="21056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125501</xdr:rowOff>
    </xdr:from>
    <xdr:to>
      <xdr:col>107</xdr:col>
      <xdr:colOff>50800</xdr:colOff>
      <xdr:row>76</xdr:row>
      <xdr:rowOff>163691</xdr:rowOff>
    </xdr:to>
    <xdr:cxnSp macro="">
      <xdr:nvCxnSpPr>
        <xdr:cNvPr id="843" name="直線コネクタ 842"/>
        <xdr:cNvCxnSpPr/>
      </xdr:nvCxnSpPr>
      <xdr:spPr>
        <a:xfrm flipV="1">
          <a:off x="19545300" y="13155701"/>
          <a:ext cx="889000" cy="3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126200</xdr:rowOff>
    </xdr:from>
    <xdr:to>
      <xdr:col>107</xdr:col>
      <xdr:colOff>101600</xdr:colOff>
      <xdr:row>76</xdr:row>
      <xdr:rowOff>56350</xdr:rowOff>
    </xdr:to>
    <xdr:sp macro="" textlink="">
      <xdr:nvSpPr>
        <xdr:cNvPr id="844" name="フローチャート: 判断 843"/>
        <xdr:cNvSpPr/>
      </xdr:nvSpPr>
      <xdr:spPr>
        <a:xfrm>
          <a:off x="20383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72877</xdr:rowOff>
    </xdr:from>
    <xdr:ext cx="534377" cy="259045"/>
    <xdr:sp macro="" textlink="">
      <xdr:nvSpPr>
        <xdr:cNvPr id="845" name="テキスト ボックス 844"/>
        <xdr:cNvSpPr txBox="1"/>
      </xdr:nvSpPr>
      <xdr:spPr>
        <a:xfrm>
          <a:off x="20167111" y="127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163691</xdr:rowOff>
    </xdr:from>
    <xdr:to>
      <xdr:col>102</xdr:col>
      <xdr:colOff>114300</xdr:colOff>
      <xdr:row>77</xdr:row>
      <xdr:rowOff>53480</xdr:rowOff>
    </xdr:to>
    <xdr:cxnSp macro="">
      <xdr:nvCxnSpPr>
        <xdr:cNvPr id="846" name="直線コネクタ 845"/>
        <xdr:cNvCxnSpPr/>
      </xdr:nvCxnSpPr>
      <xdr:spPr>
        <a:xfrm flipV="1">
          <a:off x="18656300" y="13193891"/>
          <a:ext cx="889000" cy="6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169290</xdr:rowOff>
    </xdr:from>
    <xdr:to>
      <xdr:col>102</xdr:col>
      <xdr:colOff>165100</xdr:colOff>
      <xdr:row>76</xdr:row>
      <xdr:rowOff>99440</xdr:rowOff>
    </xdr:to>
    <xdr:sp macro="" textlink="">
      <xdr:nvSpPr>
        <xdr:cNvPr id="847" name="フローチャート: 判断 846"/>
        <xdr:cNvSpPr/>
      </xdr:nvSpPr>
      <xdr:spPr>
        <a:xfrm>
          <a:off x="19494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115968</xdr:rowOff>
    </xdr:from>
    <xdr:ext cx="534377" cy="259045"/>
    <xdr:sp macro="" textlink="">
      <xdr:nvSpPr>
        <xdr:cNvPr id="848" name="テキスト ボックス 847"/>
        <xdr:cNvSpPr txBox="1"/>
      </xdr:nvSpPr>
      <xdr:spPr>
        <a:xfrm>
          <a:off x="19278111" y="128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26708</xdr:rowOff>
    </xdr:from>
    <xdr:to>
      <xdr:col>98</xdr:col>
      <xdr:colOff>38100</xdr:colOff>
      <xdr:row>76</xdr:row>
      <xdr:rowOff>128308</xdr:rowOff>
    </xdr:to>
    <xdr:sp macro="" textlink="">
      <xdr:nvSpPr>
        <xdr:cNvPr id="849" name="フローチャート: 判断 848"/>
        <xdr:cNvSpPr/>
      </xdr:nvSpPr>
      <xdr:spPr>
        <a:xfrm>
          <a:off x="18605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144835</xdr:rowOff>
    </xdr:from>
    <xdr:ext cx="534377" cy="259045"/>
    <xdr:sp macro="" textlink="">
      <xdr:nvSpPr>
        <xdr:cNvPr id="850" name="テキスト ボックス 849"/>
        <xdr:cNvSpPr txBox="1"/>
      </xdr:nvSpPr>
      <xdr:spPr>
        <a:xfrm>
          <a:off x="18389111" y="1283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169774</xdr:rowOff>
    </xdr:from>
    <xdr:to>
      <xdr:col>116</xdr:col>
      <xdr:colOff>114300</xdr:colOff>
      <xdr:row>77</xdr:row>
      <xdr:rowOff>99924</xdr:rowOff>
    </xdr:to>
    <xdr:sp macro="" textlink="">
      <xdr:nvSpPr>
        <xdr:cNvPr id="856" name="楕円 855"/>
        <xdr:cNvSpPr/>
      </xdr:nvSpPr>
      <xdr:spPr>
        <a:xfrm>
          <a:off x="22110700" y="1319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148201</xdr:rowOff>
    </xdr:from>
    <xdr:ext cx="534377" cy="259045"/>
    <xdr:sp macro="" textlink="">
      <xdr:nvSpPr>
        <xdr:cNvPr id="857" name="繰出金該当値テキスト"/>
        <xdr:cNvSpPr txBox="1"/>
      </xdr:nvSpPr>
      <xdr:spPr>
        <a:xfrm>
          <a:off x="22212300" y="1317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127355</xdr:rowOff>
    </xdr:from>
    <xdr:to>
      <xdr:col>112</xdr:col>
      <xdr:colOff>38100</xdr:colOff>
      <xdr:row>77</xdr:row>
      <xdr:rowOff>57505</xdr:rowOff>
    </xdr:to>
    <xdr:sp macro="" textlink="">
      <xdr:nvSpPr>
        <xdr:cNvPr id="858" name="楕円 857"/>
        <xdr:cNvSpPr/>
      </xdr:nvSpPr>
      <xdr:spPr>
        <a:xfrm>
          <a:off x="21272500" y="1315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48632</xdr:rowOff>
    </xdr:from>
    <xdr:ext cx="534377" cy="259045"/>
    <xdr:sp macro="" textlink="">
      <xdr:nvSpPr>
        <xdr:cNvPr id="859" name="テキスト ボックス 858"/>
        <xdr:cNvSpPr txBox="1"/>
      </xdr:nvSpPr>
      <xdr:spPr>
        <a:xfrm>
          <a:off x="21056111" y="1325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74701</xdr:rowOff>
    </xdr:from>
    <xdr:to>
      <xdr:col>107</xdr:col>
      <xdr:colOff>101600</xdr:colOff>
      <xdr:row>77</xdr:row>
      <xdr:rowOff>4851</xdr:rowOff>
    </xdr:to>
    <xdr:sp macro="" textlink="">
      <xdr:nvSpPr>
        <xdr:cNvPr id="860" name="楕円 859"/>
        <xdr:cNvSpPr/>
      </xdr:nvSpPr>
      <xdr:spPr>
        <a:xfrm>
          <a:off x="20383500" y="1310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167428</xdr:rowOff>
    </xdr:from>
    <xdr:ext cx="534377" cy="259045"/>
    <xdr:sp macro="" textlink="">
      <xdr:nvSpPr>
        <xdr:cNvPr id="861" name="テキスト ボックス 860"/>
        <xdr:cNvSpPr txBox="1"/>
      </xdr:nvSpPr>
      <xdr:spPr>
        <a:xfrm>
          <a:off x="20167111" y="1319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112891</xdr:rowOff>
    </xdr:from>
    <xdr:to>
      <xdr:col>102</xdr:col>
      <xdr:colOff>165100</xdr:colOff>
      <xdr:row>77</xdr:row>
      <xdr:rowOff>43041</xdr:rowOff>
    </xdr:to>
    <xdr:sp macro="" textlink="">
      <xdr:nvSpPr>
        <xdr:cNvPr id="862" name="楕円 861"/>
        <xdr:cNvSpPr/>
      </xdr:nvSpPr>
      <xdr:spPr>
        <a:xfrm>
          <a:off x="19494500" y="1314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34168</xdr:rowOff>
    </xdr:from>
    <xdr:ext cx="534377" cy="259045"/>
    <xdr:sp macro="" textlink="">
      <xdr:nvSpPr>
        <xdr:cNvPr id="863" name="テキスト ボックス 862"/>
        <xdr:cNvSpPr txBox="1"/>
      </xdr:nvSpPr>
      <xdr:spPr>
        <a:xfrm>
          <a:off x="19278111" y="1323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2680</xdr:rowOff>
    </xdr:from>
    <xdr:to>
      <xdr:col>98</xdr:col>
      <xdr:colOff>38100</xdr:colOff>
      <xdr:row>77</xdr:row>
      <xdr:rowOff>104280</xdr:rowOff>
    </xdr:to>
    <xdr:sp macro="" textlink="">
      <xdr:nvSpPr>
        <xdr:cNvPr id="864" name="楕円 863"/>
        <xdr:cNvSpPr/>
      </xdr:nvSpPr>
      <xdr:spPr>
        <a:xfrm>
          <a:off x="18605500" y="132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95407</xdr:rowOff>
    </xdr:from>
    <xdr:ext cx="534377" cy="259045"/>
    <xdr:sp macro="" textlink="">
      <xdr:nvSpPr>
        <xdr:cNvPr id="865" name="テキスト ボックス 864"/>
        <xdr:cNvSpPr txBox="1"/>
      </xdr:nvSpPr>
      <xdr:spPr>
        <a:xfrm>
          <a:off x="18389111" y="1329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フローチャート: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0" name="フローチャート: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1" name="テキスト ボックス 89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3" name="フローチャート: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4" name="テキスト ボックス 89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6" name="フローチャート: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7" name="テキスト ボックス 89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8" name="フローチャート: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9" name="テキスト ボックス 89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7" name="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8" name="テキスト ボックス 90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9" name="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0" name="テキスト ボックス 90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1" name="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2" name="テキスト ボックス 91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4" name="テキスト ボックス 91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性質別歳出の住民一人当たりのコストは、扶助費、投資及び出資金、普通建設事業費が類似団体平均を上回っている。投資及び出資金は平成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実施した水道事業に係る出資金、普通建設事業は町営団地更新事業費が増加したことによるものであり、一過性のものと言えるが、扶助費は例年類似団体平均を大きく上回っている。これは、主に類似団体に比べ年少人口が比較的多いことなどによる児童福祉関連の扶助費の額が大きいことが主な要因と考えられる。一方で単独での福祉施策の実施による面も一因となっていると思われることから、必要に応じて事業の見直しを図っていきたい。</a:t>
          </a:r>
        </a:p>
        <a:p>
          <a:r>
            <a:rPr kumimoji="1" lang="ja-JP" altLang="en-US" sz="1300">
              <a:latin typeface="ＭＳ Ｐゴシック" panose="020B0600070205080204" pitchFamily="50" charset="-128"/>
              <a:ea typeface="ＭＳ Ｐゴシック" panose="020B0600070205080204" pitchFamily="50" charset="-128"/>
            </a:rPr>
            <a:t>　その他の経費については、類似団体平均を総じて下回っており、全体として効率的な行財政運営を行うことができている。今後も引き続き歳出全般にわたり不断の見直しを続け、歳出の抑制に努めたい。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福岡県吉富町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6,854
6,799
5.72
4,626,379
4,376,498
215,373
2,051,031
3,285,815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103451</xdr:rowOff>
    </xdr:from>
    <xdr:to>
      <xdr:col>24</xdr:col>
      <xdr:colOff>62865</xdr:colOff>
      <xdr:row>38</xdr:row>
      <xdr:rowOff>132679</xdr:rowOff>
    </xdr:to>
    <xdr:cxnSp macro="">
      <xdr:nvCxnSpPr>
        <xdr:cNvPr id="58" name="直線コネクタ 57"/>
        <xdr:cNvCxnSpPr/>
      </xdr:nvCxnSpPr>
      <xdr:spPr>
        <a:xfrm flipV="1">
          <a:off x="4633595" y="5075501"/>
          <a:ext cx="1270" cy="157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136506</xdr:rowOff>
    </xdr:from>
    <xdr:ext cx="469744" cy="259045"/>
    <xdr:sp macro="" textlink="">
      <xdr:nvSpPr>
        <xdr:cNvPr id="59" name="議会費最小値テキスト"/>
        <xdr:cNvSpPr txBox="1"/>
      </xdr:nvSpPr>
      <xdr:spPr>
        <a:xfrm>
          <a:off x="4686300" y="665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132679</xdr:rowOff>
    </xdr:from>
    <xdr:to>
      <xdr:col>24</xdr:col>
      <xdr:colOff>152400</xdr:colOff>
      <xdr:row>38</xdr:row>
      <xdr:rowOff>132679</xdr:rowOff>
    </xdr:to>
    <xdr:cxnSp macro="">
      <xdr:nvCxnSpPr>
        <xdr:cNvPr id="60" name="直線コネクタ 59"/>
        <xdr:cNvCxnSpPr/>
      </xdr:nvCxnSpPr>
      <xdr:spPr>
        <a:xfrm>
          <a:off x="4546600" y="664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50128</xdr:rowOff>
    </xdr:from>
    <xdr:ext cx="534377" cy="259045"/>
    <xdr:sp macro="" textlink="">
      <xdr:nvSpPr>
        <xdr:cNvPr id="61" name="議会費最大値テキスト"/>
        <xdr:cNvSpPr txBox="1"/>
      </xdr:nvSpPr>
      <xdr:spPr>
        <a:xfrm>
          <a:off x="4686300" y="485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103451</xdr:rowOff>
    </xdr:from>
    <xdr:to>
      <xdr:col>24</xdr:col>
      <xdr:colOff>152400</xdr:colOff>
      <xdr:row>29</xdr:row>
      <xdr:rowOff>103451</xdr:rowOff>
    </xdr:to>
    <xdr:cxnSp macro="">
      <xdr:nvCxnSpPr>
        <xdr:cNvPr id="62" name="直線コネクタ 61"/>
        <xdr:cNvCxnSpPr/>
      </xdr:nvCxnSpPr>
      <xdr:spPr>
        <a:xfrm>
          <a:off x="4546600" y="5075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12664</xdr:rowOff>
    </xdr:from>
    <xdr:to>
      <xdr:col>24</xdr:col>
      <xdr:colOff>63500</xdr:colOff>
      <xdr:row>35</xdr:row>
      <xdr:rowOff>20991</xdr:rowOff>
    </xdr:to>
    <xdr:cxnSp macro="">
      <xdr:nvCxnSpPr>
        <xdr:cNvPr id="63" name="直線コネクタ 62"/>
        <xdr:cNvCxnSpPr/>
      </xdr:nvCxnSpPr>
      <xdr:spPr>
        <a:xfrm>
          <a:off x="3797300" y="6013414"/>
          <a:ext cx="838200" cy="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70955</xdr:rowOff>
    </xdr:from>
    <xdr:ext cx="469744" cy="259045"/>
    <xdr:sp macro="" textlink="">
      <xdr:nvSpPr>
        <xdr:cNvPr id="64" name="議会費平均値テキスト"/>
        <xdr:cNvSpPr txBox="1"/>
      </xdr:nvSpPr>
      <xdr:spPr>
        <a:xfrm>
          <a:off x="4686300" y="5728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48078</xdr:rowOff>
    </xdr:from>
    <xdr:to>
      <xdr:col>24</xdr:col>
      <xdr:colOff>114300</xdr:colOff>
      <xdr:row>34</xdr:row>
      <xdr:rowOff>149678</xdr:rowOff>
    </xdr:to>
    <xdr:sp macro="" textlink="">
      <xdr:nvSpPr>
        <xdr:cNvPr id="65" name="フローチャート: 判断 64"/>
        <xdr:cNvSpPr/>
      </xdr:nvSpPr>
      <xdr:spPr>
        <a:xfrm>
          <a:off x="4584700" y="587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61323</xdr:rowOff>
    </xdr:from>
    <xdr:to>
      <xdr:col>19</xdr:col>
      <xdr:colOff>177800</xdr:colOff>
      <xdr:row>35</xdr:row>
      <xdr:rowOff>12664</xdr:rowOff>
    </xdr:to>
    <xdr:cxnSp macro="">
      <xdr:nvCxnSpPr>
        <xdr:cNvPr id="66" name="直線コネクタ 65"/>
        <xdr:cNvCxnSpPr/>
      </xdr:nvCxnSpPr>
      <xdr:spPr>
        <a:xfrm>
          <a:off x="2908300" y="5890623"/>
          <a:ext cx="889000" cy="12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31587</xdr:rowOff>
    </xdr:from>
    <xdr:to>
      <xdr:col>20</xdr:col>
      <xdr:colOff>38100</xdr:colOff>
      <xdr:row>34</xdr:row>
      <xdr:rowOff>133187</xdr:rowOff>
    </xdr:to>
    <xdr:sp macro="" textlink="">
      <xdr:nvSpPr>
        <xdr:cNvPr id="67" name="フローチャート: 判断 66"/>
        <xdr:cNvSpPr/>
      </xdr:nvSpPr>
      <xdr:spPr>
        <a:xfrm>
          <a:off x="3746500" y="586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149714</xdr:rowOff>
    </xdr:from>
    <xdr:ext cx="469744" cy="259045"/>
    <xdr:sp macro="" textlink="">
      <xdr:nvSpPr>
        <xdr:cNvPr id="68" name="テキスト ボックス 67"/>
        <xdr:cNvSpPr txBox="1"/>
      </xdr:nvSpPr>
      <xdr:spPr>
        <a:xfrm>
          <a:off x="3562428" y="563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61323</xdr:rowOff>
    </xdr:from>
    <xdr:to>
      <xdr:col>15</xdr:col>
      <xdr:colOff>50800</xdr:colOff>
      <xdr:row>35</xdr:row>
      <xdr:rowOff>254</xdr:rowOff>
    </xdr:to>
    <xdr:cxnSp macro="">
      <xdr:nvCxnSpPr>
        <xdr:cNvPr id="69" name="直線コネクタ 68"/>
        <xdr:cNvCxnSpPr/>
      </xdr:nvCxnSpPr>
      <xdr:spPr>
        <a:xfrm flipV="1">
          <a:off x="2019300" y="5890623"/>
          <a:ext cx="889000" cy="11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147030</xdr:rowOff>
    </xdr:from>
    <xdr:to>
      <xdr:col>15</xdr:col>
      <xdr:colOff>101600</xdr:colOff>
      <xdr:row>34</xdr:row>
      <xdr:rowOff>77180</xdr:rowOff>
    </xdr:to>
    <xdr:sp macro="" textlink="">
      <xdr:nvSpPr>
        <xdr:cNvPr id="70" name="フローチャート: 判断 69"/>
        <xdr:cNvSpPr/>
      </xdr:nvSpPr>
      <xdr:spPr>
        <a:xfrm>
          <a:off x="2857500" y="580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93707</xdr:rowOff>
    </xdr:from>
    <xdr:ext cx="469744" cy="259045"/>
    <xdr:sp macro="" textlink="">
      <xdr:nvSpPr>
        <xdr:cNvPr id="71" name="テキスト ボックス 70"/>
        <xdr:cNvSpPr txBox="1"/>
      </xdr:nvSpPr>
      <xdr:spPr>
        <a:xfrm>
          <a:off x="2673428" y="558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254</xdr:rowOff>
    </xdr:from>
    <xdr:to>
      <xdr:col>10</xdr:col>
      <xdr:colOff>114300</xdr:colOff>
      <xdr:row>35</xdr:row>
      <xdr:rowOff>21318</xdr:rowOff>
    </xdr:to>
    <xdr:cxnSp macro="">
      <xdr:nvCxnSpPr>
        <xdr:cNvPr id="72" name="直線コネクタ 71"/>
        <xdr:cNvCxnSpPr/>
      </xdr:nvCxnSpPr>
      <xdr:spPr>
        <a:xfrm flipV="1">
          <a:off x="1130300" y="6001004"/>
          <a:ext cx="889000" cy="2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119108</xdr:rowOff>
    </xdr:from>
    <xdr:to>
      <xdr:col>10</xdr:col>
      <xdr:colOff>165100</xdr:colOff>
      <xdr:row>34</xdr:row>
      <xdr:rowOff>49258</xdr:rowOff>
    </xdr:to>
    <xdr:sp macro="" textlink="">
      <xdr:nvSpPr>
        <xdr:cNvPr id="73" name="フローチャート: 判断 72"/>
        <xdr:cNvSpPr/>
      </xdr:nvSpPr>
      <xdr:spPr>
        <a:xfrm>
          <a:off x="1968500" y="577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65785</xdr:rowOff>
    </xdr:from>
    <xdr:ext cx="469744" cy="259045"/>
    <xdr:sp macro="" textlink="">
      <xdr:nvSpPr>
        <xdr:cNvPr id="74" name="テキスト ボックス 73"/>
        <xdr:cNvSpPr txBox="1"/>
      </xdr:nvSpPr>
      <xdr:spPr>
        <a:xfrm>
          <a:off x="1784428" y="555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162705</xdr:rowOff>
    </xdr:from>
    <xdr:to>
      <xdr:col>6</xdr:col>
      <xdr:colOff>38100</xdr:colOff>
      <xdr:row>34</xdr:row>
      <xdr:rowOff>92855</xdr:rowOff>
    </xdr:to>
    <xdr:sp macro="" textlink="">
      <xdr:nvSpPr>
        <xdr:cNvPr id="75" name="フローチャート: 判断 74"/>
        <xdr:cNvSpPr/>
      </xdr:nvSpPr>
      <xdr:spPr>
        <a:xfrm>
          <a:off x="1079500" y="582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109382</xdr:rowOff>
    </xdr:from>
    <xdr:ext cx="469744" cy="259045"/>
    <xdr:sp macro="" textlink="">
      <xdr:nvSpPr>
        <xdr:cNvPr id="76" name="テキスト ボックス 75"/>
        <xdr:cNvSpPr txBox="1"/>
      </xdr:nvSpPr>
      <xdr:spPr>
        <a:xfrm>
          <a:off x="895428" y="5595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141641</xdr:rowOff>
    </xdr:from>
    <xdr:to>
      <xdr:col>24</xdr:col>
      <xdr:colOff>114300</xdr:colOff>
      <xdr:row>35</xdr:row>
      <xdr:rowOff>71791</xdr:rowOff>
    </xdr:to>
    <xdr:sp macro="" textlink="">
      <xdr:nvSpPr>
        <xdr:cNvPr id="82" name="楕円 81"/>
        <xdr:cNvSpPr/>
      </xdr:nvSpPr>
      <xdr:spPr>
        <a:xfrm>
          <a:off x="4584700" y="597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120068</xdr:rowOff>
    </xdr:from>
    <xdr:ext cx="469744" cy="259045"/>
    <xdr:sp macro="" textlink="">
      <xdr:nvSpPr>
        <xdr:cNvPr id="83" name="議会費該当値テキスト"/>
        <xdr:cNvSpPr txBox="1"/>
      </xdr:nvSpPr>
      <xdr:spPr>
        <a:xfrm>
          <a:off x="4686300" y="5949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133314</xdr:rowOff>
    </xdr:from>
    <xdr:to>
      <xdr:col>20</xdr:col>
      <xdr:colOff>38100</xdr:colOff>
      <xdr:row>35</xdr:row>
      <xdr:rowOff>63464</xdr:rowOff>
    </xdr:to>
    <xdr:sp macro="" textlink="">
      <xdr:nvSpPr>
        <xdr:cNvPr id="84" name="楕円 83"/>
        <xdr:cNvSpPr/>
      </xdr:nvSpPr>
      <xdr:spPr>
        <a:xfrm>
          <a:off x="3746500" y="596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54591</xdr:rowOff>
    </xdr:from>
    <xdr:ext cx="469744" cy="259045"/>
    <xdr:sp macro="" textlink="">
      <xdr:nvSpPr>
        <xdr:cNvPr id="85" name="テキスト ボックス 84"/>
        <xdr:cNvSpPr txBox="1"/>
      </xdr:nvSpPr>
      <xdr:spPr>
        <a:xfrm>
          <a:off x="3562428" y="605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10523</xdr:rowOff>
    </xdr:from>
    <xdr:to>
      <xdr:col>15</xdr:col>
      <xdr:colOff>101600</xdr:colOff>
      <xdr:row>34</xdr:row>
      <xdr:rowOff>112123</xdr:rowOff>
    </xdr:to>
    <xdr:sp macro="" textlink="">
      <xdr:nvSpPr>
        <xdr:cNvPr id="86" name="楕円 85"/>
        <xdr:cNvSpPr/>
      </xdr:nvSpPr>
      <xdr:spPr>
        <a:xfrm>
          <a:off x="2857500" y="583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103250</xdr:rowOff>
    </xdr:from>
    <xdr:ext cx="469744" cy="259045"/>
    <xdr:sp macro="" textlink="">
      <xdr:nvSpPr>
        <xdr:cNvPr id="87" name="テキスト ボックス 86"/>
        <xdr:cNvSpPr txBox="1"/>
      </xdr:nvSpPr>
      <xdr:spPr>
        <a:xfrm>
          <a:off x="2673428" y="593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120904</xdr:rowOff>
    </xdr:from>
    <xdr:to>
      <xdr:col>10</xdr:col>
      <xdr:colOff>165100</xdr:colOff>
      <xdr:row>35</xdr:row>
      <xdr:rowOff>51054</xdr:rowOff>
    </xdr:to>
    <xdr:sp macro="" textlink="">
      <xdr:nvSpPr>
        <xdr:cNvPr id="88" name="楕円 87"/>
        <xdr:cNvSpPr/>
      </xdr:nvSpPr>
      <xdr:spPr>
        <a:xfrm>
          <a:off x="1968500" y="595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42181</xdr:rowOff>
    </xdr:from>
    <xdr:ext cx="469744" cy="259045"/>
    <xdr:sp macro="" textlink="">
      <xdr:nvSpPr>
        <xdr:cNvPr id="89" name="テキスト ボックス 88"/>
        <xdr:cNvSpPr txBox="1"/>
      </xdr:nvSpPr>
      <xdr:spPr>
        <a:xfrm>
          <a:off x="1784428" y="6042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141968</xdr:rowOff>
    </xdr:from>
    <xdr:to>
      <xdr:col>6</xdr:col>
      <xdr:colOff>38100</xdr:colOff>
      <xdr:row>35</xdr:row>
      <xdr:rowOff>72118</xdr:rowOff>
    </xdr:to>
    <xdr:sp macro="" textlink="">
      <xdr:nvSpPr>
        <xdr:cNvPr id="90" name="楕円 89"/>
        <xdr:cNvSpPr/>
      </xdr:nvSpPr>
      <xdr:spPr>
        <a:xfrm>
          <a:off x="1079500" y="597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63245</xdr:rowOff>
    </xdr:from>
    <xdr:ext cx="469744" cy="259045"/>
    <xdr:sp macro="" textlink="">
      <xdr:nvSpPr>
        <xdr:cNvPr id="91" name="テキスト ボックス 90"/>
        <xdr:cNvSpPr txBox="1"/>
      </xdr:nvSpPr>
      <xdr:spPr>
        <a:xfrm>
          <a:off x="895428" y="606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137806</xdr:rowOff>
    </xdr:from>
    <xdr:to>
      <xdr:col>24</xdr:col>
      <xdr:colOff>62865</xdr:colOff>
      <xdr:row>59</xdr:row>
      <xdr:rowOff>32203</xdr:rowOff>
    </xdr:to>
    <xdr:cxnSp macro="">
      <xdr:nvCxnSpPr>
        <xdr:cNvPr id="117" name="直線コネクタ 116"/>
        <xdr:cNvCxnSpPr/>
      </xdr:nvCxnSpPr>
      <xdr:spPr>
        <a:xfrm flipV="1">
          <a:off x="4633595" y="8538856"/>
          <a:ext cx="1270" cy="1608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36030</xdr:rowOff>
    </xdr:from>
    <xdr:ext cx="534377" cy="259045"/>
    <xdr:sp macro="" textlink="">
      <xdr:nvSpPr>
        <xdr:cNvPr id="118" name="総務費最小値テキスト"/>
        <xdr:cNvSpPr txBox="1"/>
      </xdr:nvSpPr>
      <xdr:spPr>
        <a:xfrm>
          <a:off x="4686300" y="101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32203</xdr:rowOff>
    </xdr:from>
    <xdr:to>
      <xdr:col>24</xdr:col>
      <xdr:colOff>152400</xdr:colOff>
      <xdr:row>59</xdr:row>
      <xdr:rowOff>32203</xdr:rowOff>
    </xdr:to>
    <xdr:cxnSp macro="">
      <xdr:nvCxnSpPr>
        <xdr:cNvPr id="119" name="直線コネクタ 118"/>
        <xdr:cNvCxnSpPr/>
      </xdr:nvCxnSpPr>
      <xdr:spPr>
        <a:xfrm>
          <a:off x="4546600" y="1014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84483</xdr:rowOff>
    </xdr:from>
    <xdr:ext cx="690189" cy="259045"/>
    <xdr:sp macro="" textlink="">
      <xdr:nvSpPr>
        <xdr:cNvPr id="120" name="総務費最大値テキスト"/>
        <xdr:cNvSpPr txBox="1"/>
      </xdr:nvSpPr>
      <xdr:spPr>
        <a:xfrm>
          <a:off x="4686300" y="83140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1,539,240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137806</xdr:rowOff>
    </xdr:from>
    <xdr:to>
      <xdr:col>24</xdr:col>
      <xdr:colOff>152400</xdr:colOff>
      <xdr:row>49</xdr:row>
      <xdr:rowOff>137806</xdr:rowOff>
    </xdr:to>
    <xdr:cxnSp macro="">
      <xdr:nvCxnSpPr>
        <xdr:cNvPr id="121" name="直線コネクタ 120"/>
        <xdr:cNvCxnSpPr/>
      </xdr:nvCxnSpPr>
      <xdr:spPr>
        <a:xfrm>
          <a:off x="4546600" y="8538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150516</xdr:rowOff>
    </xdr:from>
    <xdr:to>
      <xdr:col>24</xdr:col>
      <xdr:colOff>63500</xdr:colOff>
      <xdr:row>59</xdr:row>
      <xdr:rowOff>15732</xdr:rowOff>
    </xdr:to>
    <xdr:cxnSp macro="">
      <xdr:nvCxnSpPr>
        <xdr:cNvPr id="122" name="直線コネクタ 121"/>
        <xdr:cNvCxnSpPr/>
      </xdr:nvCxnSpPr>
      <xdr:spPr>
        <a:xfrm flipV="1">
          <a:off x="3797300" y="10094616"/>
          <a:ext cx="838200" cy="3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97004</xdr:rowOff>
    </xdr:from>
    <xdr:ext cx="599010" cy="259045"/>
    <xdr:sp macro="" textlink="">
      <xdr:nvSpPr>
        <xdr:cNvPr id="123" name="総務費平均値テキスト"/>
        <xdr:cNvSpPr txBox="1"/>
      </xdr:nvSpPr>
      <xdr:spPr>
        <a:xfrm>
          <a:off x="4686300" y="98696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74127</xdr:rowOff>
    </xdr:from>
    <xdr:to>
      <xdr:col>24</xdr:col>
      <xdr:colOff>114300</xdr:colOff>
      <xdr:row>59</xdr:row>
      <xdr:rowOff>4277</xdr:rowOff>
    </xdr:to>
    <xdr:sp macro="" textlink="">
      <xdr:nvSpPr>
        <xdr:cNvPr id="124" name="フローチャート: 判断 123"/>
        <xdr:cNvSpPr/>
      </xdr:nvSpPr>
      <xdr:spPr>
        <a:xfrm>
          <a:off x="45847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15732</xdr:rowOff>
    </xdr:from>
    <xdr:to>
      <xdr:col>19</xdr:col>
      <xdr:colOff>177800</xdr:colOff>
      <xdr:row>59</xdr:row>
      <xdr:rowOff>23363</xdr:rowOff>
    </xdr:to>
    <xdr:cxnSp macro="">
      <xdr:nvCxnSpPr>
        <xdr:cNvPr id="125" name="直線コネクタ 124"/>
        <xdr:cNvCxnSpPr/>
      </xdr:nvCxnSpPr>
      <xdr:spPr>
        <a:xfrm flipV="1">
          <a:off x="2908300" y="10131282"/>
          <a:ext cx="889000" cy="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74029</xdr:rowOff>
    </xdr:from>
    <xdr:to>
      <xdr:col>20</xdr:col>
      <xdr:colOff>38100</xdr:colOff>
      <xdr:row>59</xdr:row>
      <xdr:rowOff>4179</xdr:rowOff>
    </xdr:to>
    <xdr:sp macro="" textlink="">
      <xdr:nvSpPr>
        <xdr:cNvPr id="126" name="フローチャート: 判断 125"/>
        <xdr:cNvSpPr/>
      </xdr:nvSpPr>
      <xdr:spPr>
        <a:xfrm>
          <a:off x="3746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20706</xdr:rowOff>
    </xdr:from>
    <xdr:ext cx="599010" cy="259045"/>
    <xdr:sp macro="" textlink="">
      <xdr:nvSpPr>
        <xdr:cNvPr id="127" name="テキスト ボックス 126"/>
        <xdr:cNvSpPr txBox="1"/>
      </xdr:nvSpPr>
      <xdr:spPr>
        <a:xfrm>
          <a:off x="3497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21527</xdr:rowOff>
    </xdr:from>
    <xdr:to>
      <xdr:col>15</xdr:col>
      <xdr:colOff>50800</xdr:colOff>
      <xdr:row>59</xdr:row>
      <xdr:rowOff>23363</xdr:rowOff>
    </xdr:to>
    <xdr:cxnSp macro="">
      <xdr:nvCxnSpPr>
        <xdr:cNvPr id="128" name="直線コネクタ 127"/>
        <xdr:cNvCxnSpPr/>
      </xdr:nvCxnSpPr>
      <xdr:spPr>
        <a:xfrm>
          <a:off x="2019300" y="10137077"/>
          <a:ext cx="889000" cy="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80280</xdr:rowOff>
    </xdr:from>
    <xdr:to>
      <xdr:col>15</xdr:col>
      <xdr:colOff>101600</xdr:colOff>
      <xdr:row>59</xdr:row>
      <xdr:rowOff>10430</xdr:rowOff>
    </xdr:to>
    <xdr:sp macro="" textlink="">
      <xdr:nvSpPr>
        <xdr:cNvPr id="129" name="フローチャート: 判断 128"/>
        <xdr:cNvSpPr/>
      </xdr:nvSpPr>
      <xdr:spPr>
        <a:xfrm>
          <a:off x="2857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26957</xdr:rowOff>
    </xdr:from>
    <xdr:ext cx="599010" cy="259045"/>
    <xdr:sp macro="" textlink="">
      <xdr:nvSpPr>
        <xdr:cNvPr id="130" name="テキスト ボックス 129"/>
        <xdr:cNvSpPr txBox="1"/>
      </xdr:nvSpPr>
      <xdr:spPr>
        <a:xfrm>
          <a:off x="2608795" y="979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3829</xdr:rowOff>
    </xdr:from>
    <xdr:to>
      <xdr:col>10</xdr:col>
      <xdr:colOff>114300</xdr:colOff>
      <xdr:row>59</xdr:row>
      <xdr:rowOff>21527</xdr:rowOff>
    </xdr:to>
    <xdr:cxnSp macro="">
      <xdr:nvCxnSpPr>
        <xdr:cNvPr id="131" name="直線コネクタ 130"/>
        <xdr:cNvCxnSpPr/>
      </xdr:nvCxnSpPr>
      <xdr:spPr>
        <a:xfrm>
          <a:off x="1130300" y="10119379"/>
          <a:ext cx="889000" cy="17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11303</xdr:rowOff>
    </xdr:from>
    <xdr:to>
      <xdr:col>10</xdr:col>
      <xdr:colOff>165100</xdr:colOff>
      <xdr:row>58</xdr:row>
      <xdr:rowOff>112903</xdr:rowOff>
    </xdr:to>
    <xdr:sp macro="" textlink="">
      <xdr:nvSpPr>
        <xdr:cNvPr id="132" name="フローチャート: 判断 131"/>
        <xdr:cNvSpPr/>
      </xdr:nvSpPr>
      <xdr:spPr>
        <a:xfrm>
          <a:off x="1968500" y="995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129430</xdr:rowOff>
    </xdr:from>
    <xdr:ext cx="599010" cy="259045"/>
    <xdr:sp macro="" textlink="">
      <xdr:nvSpPr>
        <xdr:cNvPr id="133" name="テキスト ボックス 132"/>
        <xdr:cNvSpPr txBox="1"/>
      </xdr:nvSpPr>
      <xdr:spPr>
        <a:xfrm>
          <a:off x="1719795" y="9730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82086</xdr:rowOff>
    </xdr:from>
    <xdr:to>
      <xdr:col>6</xdr:col>
      <xdr:colOff>38100</xdr:colOff>
      <xdr:row>59</xdr:row>
      <xdr:rowOff>12236</xdr:rowOff>
    </xdr:to>
    <xdr:sp macro="" textlink="">
      <xdr:nvSpPr>
        <xdr:cNvPr id="134" name="フローチャート: 判断 133"/>
        <xdr:cNvSpPr/>
      </xdr:nvSpPr>
      <xdr:spPr>
        <a:xfrm>
          <a:off x="1079500" y="100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28763</xdr:rowOff>
    </xdr:from>
    <xdr:ext cx="599010" cy="259045"/>
    <xdr:sp macro="" textlink="">
      <xdr:nvSpPr>
        <xdr:cNvPr id="135" name="テキスト ボックス 134"/>
        <xdr:cNvSpPr txBox="1"/>
      </xdr:nvSpPr>
      <xdr:spPr>
        <a:xfrm>
          <a:off x="830795" y="9801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99716</xdr:rowOff>
    </xdr:from>
    <xdr:to>
      <xdr:col>24</xdr:col>
      <xdr:colOff>114300</xdr:colOff>
      <xdr:row>59</xdr:row>
      <xdr:rowOff>29866</xdr:rowOff>
    </xdr:to>
    <xdr:sp macro="" textlink="">
      <xdr:nvSpPr>
        <xdr:cNvPr id="141" name="楕円 140"/>
        <xdr:cNvSpPr/>
      </xdr:nvSpPr>
      <xdr:spPr>
        <a:xfrm>
          <a:off x="4584700" y="1004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52554</xdr:rowOff>
    </xdr:from>
    <xdr:ext cx="599010" cy="259045"/>
    <xdr:sp macro="" textlink="">
      <xdr:nvSpPr>
        <xdr:cNvPr id="142" name="総務費該当値テキスト"/>
        <xdr:cNvSpPr txBox="1"/>
      </xdr:nvSpPr>
      <xdr:spPr>
        <a:xfrm>
          <a:off x="4686300" y="9996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136382</xdr:rowOff>
    </xdr:from>
    <xdr:to>
      <xdr:col>20</xdr:col>
      <xdr:colOff>38100</xdr:colOff>
      <xdr:row>59</xdr:row>
      <xdr:rowOff>66532</xdr:rowOff>
    </xdr:to>
    <xdr:sp macro="" textlink="">
      <xdr:nvSpPr>
        <xdr:cNvPr id="143" name="楕円 142"/>
        <xdr:cNvSpPr/>
      </xdr:nvSpPr>
      <xdr:spPr>
        <a:xfrm>
          <a:off x="3746500" y="1008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57659</xdr:rowOff>
    </xdr:from>
    <xdr:ext cx="534377" cy="259045"/>
    <xdr:sp macro="" textlink="">
      <xdr:nvSpPr>
        <xdr:cNvPr id="144" name="テキスト ボックス 143"/>
        <xdr:cNvSpPr txBox="1"/>
      </xdr:nvSpPr>
      <xdr:spPr>
        <a:xfrm>
          <a:off x="3530111" y="1017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144013</xdr:rowOff>
    </xdr:from>
    <xdr:to>
      <xdr:col>15</xdr:col>
      <xdr:colOff>101600</xdr:colOff>
      <xdr:row>59</xdr:row>
      <xdr:rowOff>74163</xdr:rowOff>
    </xdr:to>
    <xdr:sp macro="" textlink="">
      <xdr:nvSpPr>
        <xdr:cNvPr id="145" name="楕円 144"/>
        <xdr:cNvSpPr/>
      </xdr:nvSpPr>
      <xdr:spPr>
        <a:xfrm>
          <a:off x="2857500" y="10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65290</xdr:rowOff>
    </xdr:from>
    <xdr:ext cx="534377" cy="259045"/>
    <xdr:sp macro="" textlink="">
      <xdr:nvSpPr>
        <xdr:cNvPr id="146" name="テキスト ボックス 145"/>
        <xdr:cNvSpPr txBox="1"/>
      </xdr:nvSpPr>
      <xdr:spPr>
        <a:xfrm>
          <a:off x="2641111" y="1018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142177</xdr:rowOff>
    </xdr:from>
    <xdr:to>
      <xdr:col>10</xdr:col>
      <xdr:colOff>165100</xdr:colOff>
      <xdr:row>59</xdr:row>
      <xdr:rowOff>72327</xdr:rowOff>
    </xdr:to>
    <xdr:sp macro="" textlink="">
      <xdr:nvSpPr>
        <xdr:cNvPr id="147" name="楕円 146"/>
        <xdr:cNvSpPr/>
      </xdr:nvSpPr>
      <xdr:spPr>
        <a:xfrm>
          <a:off x="1968500" y="1008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63454</xdr:rowOff>
    </xdr:from>
    <xdr:ext cx="534377" cy="259045"/>
    <xdr:sp macro="" textlink="">
      <xdr:nvSpPr>
        <xdr:cNvPr id="148" name="テキスト ボックス 147"/>
        <xdr:cNvSpPr txBox="1"/>
      </xdr:nvSpPr>
      <xdr:spPr>
        <a:xfrm>
          <a:off x="1752111" y="1017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124479</xdr:rowOff>
    </xdr:from>
    <xdr:to>
      <xdr:col>6</xdr:col>
      <xdr:colOff>38100</xdr:colOff>
      <xdr:row>59</xdr:row>
      <xdr:rowOff>54629</xdr:rowOff>
    </xdr:to>
    <xdr:sp macro="" textlink="">
      <xdr:nvSpPr>
        <xdr:cNvPr id="149" name="楕円 148"/>
        <xdr:cNvSpPr/>
      </xdr:nvSpPr>
      <xdr:spPr>
        <a:xfrm>
          <a:off x="1079500" y="1006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45756</xdr:rowOff>
    </xdr:from>
    <xdr:ext cx="534377" cy="259045"/>
    <xdr:sp macro="" textlink="">
      <xdr:nvSpPr>
        <xdr:cNvPr id="150" name="テキスト ボックス 149"/>
        <xdr:cNvSpPr txBox="1"/>
      </xdr:nvSpPr>
      <xdr:spPr>
        <a:xfrm>
          <a:off x="863111" y="1016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101783</xdr:rowOff>
    </xdr:from>
    <xdr:to>
      <xdr:col>24</xdr:col>
      <xdr:colOff>62865</xdr:colOff>
      <xdr:row>79</xdr:row>
      <xdr:rowOff>2288</xdr:rowOff>
    </xdr:to>
    <xdr:cxnSp macro="">
      <xdr:nvCxnSpPr>
        <xdr:cNvPr id="175" name="直線コネクタ 174"/>
        <xdr:cNvCxnSpPr/>
      </xdr:nvCxnSpPr>
      <xdr:spPr>
        <a:xfrm flipV="1">
          <a:off x="4633595" y="12274733"/>
          <a:ext cx="1270" cy="127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6115</xdr:rowOff>
    </xdr:from>
    <xdr:ext cx="599010" cy="259045"/>
    <xdr:sp macro="" textlink="">
      <xdr:nvSpPr>
        <xdr:cNvPr id="176" name="民生費最小値テキスト"/>
        <xdr:cNvSpPr txBox="1"/>
      </xdr:nvSpPr>
      <xdr:spPr>
        <a:xfrm>
          <a:off x="4686300" y="13550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2288</xdr:rowOff>
    </xdr:from>
    <xdr:to>
      <xdr:col>24</xdr:col>
      <xdr:colOff>152400</xdr:colOff>
      <xdr:row>79</xdr:row>
      <xdr:rowOff>2288</xdr:rowOff>
    </xdr:to>
    <xdr:cxnSp macro="">
      <xdr:nvCxnSpPr>
        <xdr:cNvPr id="177" name="直線コネクタ 176"/>
        <xdr:cNvCxnSpPr/>
      </xdr:nvCxnSpPr>
      <xdr:spPr>
        <a:xfrm>
          <a:off x="4546600" y="1354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48460</xdr:rowOff>
    </xdr:from>
    <xdr:ext cx="599010" cy="259045"/>
    <xdr:sp macro="" textlink="">
      <xdr:nvSpPr>
        <xdr:cNvPr id="178" name="民生費最大値テキスト"/>
        <xdr:cNvSpPr txBox="1"/>
      </xdr:nvSpPr>
      <xdr:spPr>
        <a:xfrm>
          <a:off x="4686300" y="1204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272,476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101783</xdr:rowOff>
    </xdr:from>
    <xdr:to>
      <xdr:col>24</xdr:col>
      <xdr:colOff>152400</xdr:colOff>
      <xdr:row>71</xdr:row>
      <xdr:rowOff>101783</xdr:rowOff>
    </xdr:to>
    <xdr:cxnSp macro="">
      <xdr:nvCxnSpPr>
        <xdr:cNvPr id="179" name="直線コネクタ 178"/>
        <xdr:cNvCxnSpPr/>
      </xdr:nvCxnSpPr>
      <xdr:spPr>
        <a:xfrm>
          <a:off x="4546600" y="12274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105265</xdr:rowOff>
    </xdr:from>
    <xdr:to>
      <xdr:col>24</xdr:col>
      <xdr:colOff>63500</xdr:colOff>
      <xdr:row>76</xdr:row>
      <xdr:rowOff>109167</xdr:rowOff>
    </xdr:to>
    <xdr:cxnSp macro="">
      <xdr:nvCxnSpPr>
        <xdr:cNvPr id="180" name="直線コネクタ 179"/>
        <xdr:cNvCxnSpPr/>
      </xdr:nvCxnSpPr>
      <xdr:spPr>
        <a:xfrm flipV="1">
          <a:off x="3797300" y="13135465"/>
          <a:ext cx="838200" cy="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55897</xdr:rowOff>
    </xdr:from>
    <xdr:ext cx="599010" cy="259045"/>
    <xdr:sp macro="" textlink="">
      <xdr:nvSpPr>
        <xdr:cNvPr id="181" name="民生費平均値テキスト"/>
        <xdr:cNvSpPr txBox="1"/>
      </xdr:nvSpPr>
      <xdr:spPr>
        <a:xfrm>
          <a:off x="4686300" y="13086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77470</xdr:rowOff>
    </xdr:from>
    <xdr:to>
      <xdr:col>24</xdr:col>
      <xdr:colOff>114300</xdr:colOff>
      <xdr:row>77</xdr:row>
      <xdr:rowOff>7620</xdr:rowOff>
    </xdr:to>
    <xdr:sp macro="" textlink="">
      <xdr:nvSpPr>
        <xdr:cNvPr id="182" name="フローチャート: 判断 181"/>
        <xdr:cNvSpPr/>
      </xdr:nvSpPr>
      <xdr:spPr>
        <a:xfrm>
          <a:off x="45847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42521</xdr:rowOff>
    </xdr:from>
    <xdr:to>
      <xdr:col>19</xdr:col>
      <xdr:colOff>177800</xdr:colOff>
      <xdr:row>76</xdr:row>
      <xdr:rowOff>109167</xdr:rowOff>
    </xdr:to>
    <xdr:cxnSp macro="">
      <xdr:nvCxnSpPr>
        <xdr:cNvPr id="183" name="直線コネクタ 182"/>
        <xdr:cNvCxnSpPr/>
      </xdr:nvCxnSpPr>
      <xdr:spPr>
        <a:xfrm>
          <a:off x="2908300" y="13072721"/>
          <a:ext cx="889000" cy="6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51211</xdr:rowOff>
    </xdr:from>
    <xdr:to>
      <xdr:col>20</xdr:col>
      <xdr:colOff>38100</xdr:colOff>
      <xdr:row>76</xdr:row>
      <xdr:rowOff>152811</xdr:rowOff>
    </xdr:to>
    <xdr:sp macro="" textlink="">
      <xdr:nvSpPr>
        <xdr:cNvPr id="184" name="フローチャート: 判断 183"/>
        <xdr:cNvSpPr/>
      </xdr:nvSpPr>
      <xdr:spPr>
        <a:xfrm>
          <a:off x="3746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169339</xdr:rowOff>
    </xdr:from>
    <xdr:ext cx="599010" cy="259045"/>
    <xdr:sp macro="" textlink="">
      <xdr:nvSpPr>
        <xdr:cNvPr id="185" name="テキスト ボックス 184"/>
        <xdr:cNvSpPr txBox="1"/>
      </xdr:nvSpPr>
      <xdr:spPr>
        <a:xfrm>
          <a:off x="3497795" y="1285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141887</xdr:rowOff>
    </xdr:from>
    <xdr:to>
      <xdr:col>15</xdr:col>
      <xdr:colOff>50800</xdr:colOff>
      <xdr:row>76</xdr:row>
      <xdr:rowOff>42521</xdr:rowOff>
    </xdr:to>
    <xdr:cxnSp macro="">
      <xdr:nvCxnSpPr>
        <xdr:cNvPr id="186" name="直線コネクタ 185"/>
        <xdr:cNvCxnSpPr/>
      </xdr:nvCxnSpPr>
      <xdr:spPr>
        <a:xfrm>
          <a:off x="2019300" y="13000637"/>
          <a:ext cx="889000" cy="7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41526</xdr:rowOff>
    </xdr:from>
    <xdr:to>
      <xdr:col>15</xdr:col>
      <xdr:colOff>101600</xdr:colOff>
      <xdr:row>76</xdr:row>
      <xdr:rowOff>143126</xdr:rowOff>
    </xdr:to>
    <xdr:sp macro="" textlink="">
      <xdr:nvSpPr>
        <xdr:cNvPr id="187" name="フローチャート: 判断 186"/>
        <xdr:cNvSpPr/>
      </xdr:nvSpPr>
      <xdr:spPr>
        <a:xfrm>
          <a:off x="2857500" y="1307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134253</xdr:rowOff>
    </xdr:from>
    <xdr:ext cx="599010" cy="259045"/>
    <xdr:sp macro="" textlink="">
      <xdr:nvSpPr>
        <xdr:cNvPr id="188" name="テキスト ボックス 187"/>
        <xdr:cNvSpPr txBox="1"/>
      </xdr:nvSpPr>
      <xdr:spPr>
        <a:xfrm>
          <a:off x="2608795" y="13164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141887</xdr:rowOff>
    </xdr:from>
    <xdr:to>
      <xdr:col>10</xdr:col>
      <xdr:colOff>114300</xdr:colOff>
      <xdr:row>77</xdr:row>
      <xdr:rowOff>53541</xdr:rowOff>
    </xdr:to>
    <xdr:cxnSp macro="">
      <xdr:nvCxnSpPr>
        <xdr:cNvPr id="189" name="直線コネクタ 188"/>
        <xdr:cNvCxnSpPr/>
      </xdr:nvCxnSpPr>
      <xdr:spPr>
        <a:xfrm flipV="1">
          <a:off x="1130300" y="13000637"/>
          <a:ext cx="889000" cy="25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109429</xdr:rowOff>
    </xdr:from>
    <xdr:to>
      <xdr:col>10</xdr:col>
      <xdr:colOff>165100</xdr:colOff>
      <xdr:row>77</xdr:row>
      <xdr:rowOff>39579</xdr:rowOff>
    </xdr:to>
    <xdr:sp macro="" textlink="">
      <xdr:nvSpPr>
        <xdr:cNvPr id="190" name="フローチャート: 判断 189"/>
        <xdr:cNvSpPr/>
      </xdr:nvSpPr>
      <xdr:spPr>
        <a:xfrm>
          <a:off x="1968500" y="1313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30706</xdr:rowOff>
    </xdr:from>
    <xdr:ext cx="599010" cy="259045"/>
    <xdr:sp macro="" textlink="">
      <xdr:nvSpPr>
        <xdr:cNvPr id="191" name="テキスト ボックス 190"/>
        <xdr:cNvSpPr txBox="1"/>
      </xdr:nvSpPr>
      <xdr:spPr>
        <a:xfrm>
          <a:off x="1719795" y="13232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47287</xdr:rowOff>
    </xdr:from>
    <xdr:to>
      <xdr:col>6</xdr:col>
      <xdr:colOff>38100</xdr:colOff>
      <xdr:row>77</xdr:row>
      <xdr:rowOff>148887</xdr:rowOff>
    </xdr:to>
    <xdr:sp macro="" textlink="">
      <xdr:nvSpPr>
        <xdr:cNvPr id="192" name="フローチャート: 判断 191"/>
        <xdr:cNvSpPr/>
      </xdr:nvSpPr>
      <xdr:spPr>
        <a:xfrm>
          <a:off x="1079500" y="132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140014</xdr:rowOff>
    </xdr:from>
    <xdr:ext cx="599010" cy="259045"/>
    <xdr:sp macro="" textlink="">
      <xdr:nvSpPr>
        <xdr:cNvPr id="193" name="テキスト ボックス 192"/>
        <xdr:cNvSpPr txBox="1"/>
      </xdr:nvSpPr>
      <xdr:spPr>
        <a:xfrm>
          <a:off x="830795" y="1334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54465</xdr:rowOff>
    </xdr:from>
    <xdr:to>
      <xdr:col>24</xdr:col>
      <xdr:colOff>114300</xdr:colOff>
      <xdr:row>76</xdr:row>
      <xdr:rowOff>156065</xdr:rowOff>
    </xdr:to>
    <xdr:sp macro="" textlink="">
      <xdr:nvSpPr>
        <xdr:cNvPr id="199" name="楕円 198"/>
        <xdr:cNvSpPr/>
      </xdr:nvSpPr>
      <xdr:spPr>
        <a:xfrm>
          <a:off x="4584700" y="1308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77342</xdr:rowOff>
    </xdr:from>
    <xdr:ext cx="599010" cy="259045"/>
    <xdr:sp macro="" textlink="">
      <xdr:nvSpPr>
        <xdr:cNvPr id="200" name="民生費該当値テキスト"/>
        <xdr:cNvSpPr txBox="1"/>
      </xdr:nvSpPr>
      <xdr:spPr>
        <a:xfrm>
          <a:off x="4686300" y="12936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58367</xdr:rowOff>
    </xdr:from>
    <xdr:to>
      <xdr:col>20</xdr:col>
      <xdr:colOff>38100</xdr:colOff>
      <xdr:row>76</xdr:row>
      <xdr:rowOff>159967</xdr:rowOff>
    </xdr:to>
    <xdr:sp macro="" textlink="">
      <xdr:nvSpPr>
        <xdr:cNvPr id="201" name="楕円 200"/>
        <xdr:cNvSpPr/>
      </xdr:nvSpPr>
      <xdr:spPr>
        <a:xfrm>
          <a:off x="3746500" y="1308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151094</xdr:rowOff>
    </xdr:from>
    <xdr:ext cx="599010" cy="259045"/>
    <xdr:sp macro="" textlink="">
      <xdr:nvSpPr>
        <xdr:cNvPr id="202" name="テキスト ボックス 201"/>
        <xdr:cNvSpPr txBox="1"/>
      </xdr:nvSpPr>
      <xdr:spPr>
        <a:xfrm>
          <a:off x="3497795" y="13181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163171</xdr:rowOff>
    </xdr:from>
    <xdr:to>
      <xdr:col>15</xdr:col>
      <xdr:colOff>101600</xdr:colOff>
      <xdr:row>76</xdr:row>
      <xdr:rowOff>93321</xdr:rowOff>
    </xdr:to>
    <xdr:sp macro="" textlink="">
      <xdr:nvSpPr>
        <xdr:cNvPr id="203" name="楕円 202"/>
        <xdr:cNvSpPr/>
      </xdr:nvSpPr>
      <xdr:spPr>
        <a:xfrm>
          <a:off x="2857500" y="1302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109849</xdr:rowOff>
    </xdr:from>
    <xdr:ext cx="599010" cy="259045"/>
    <xdr:sp macro="" textlink="">
      <xdr:nvSpPr>
        <xdr:cNvPr id="204" name="テキスト ボックス 203"/>
        <xdr:cNvSpPr txBox="1"/>
      </xdr:nvSpPr>
      <xdr:spPr>
        <a:xfrm>
          <a:off x="2608795" y="12797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91087</xdr:rowOff>
    </xdr:from>
    <xdr:to>
      <xdr:col>10</xdr:col>
      <xdr:colOff>165100</xdr:colOff>
      <xdr:row>76</xdr:row>
      <xdr:rowOff>21236</xdr:rowOff>
    </xdr:to>
    <xdr:sp macro="" textlink="">
      <xdr:nvSpPr>
        <xdr:cNvPr id="205" name="楕円 204"/>
        <xdr:cNvSpPr/>
      </xdr:nvSpPr>
      <xdr:spPr>
        <a:xfrm>
          <a:off x="1968500" y="1294983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37764</xdr:rowOff>
    </xdr:from>
    <xdr:ext cx="599010" cy="259045"/>
    <xdr:sp macro="" textlink="">
      <xdr:nvSpPr>
        <xdr:cNvPr id="206" name="テキスト ボックス 205"/>
        <xdr:cNvSpPr txBox="1"/>
      </xdr:nvSpPr>
      <xdr:spPr>
        <a:xfrm>
          <a:off x="1719795" y="1272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2741</xdr:rowOff>
    </xdr:from>
    <xdr:to>
      <xdr:col>6</xdr:col>
      <xdr:colOff>38100</xdr:colOff>
      <xdr:row>77</xdr:row>
      <xdr:rowOff>104341</xdr:rowOff>
    </xdr:to>
    <xdr:sp macro="" textlink="">
      <xdr:nvSpPr>
        <xdr:cNvPr id="207" name="楕円 206"/>
        <xdr:cNvSpPr/>
      </xdr:nvSpPr>
      <xdr:spPr>
        <a:xfrm>
          <a:off x="1079500" y="1320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120868</xdr:rowOff>
    </xdr:from>
    <xdr:ext cx="599010" cy="259045"/>
    <xdr:sp macro="" textlink="">
      <xdr:nvSpPr>
        <xdr:cNvPr id="208" name="テキスト ボックス 207"/>
        <xdr:cNvSpPr txBox="1"/>
      </xdr:nvSpPr>
      <xdr:spPr>
        <a:xfrm>
          <a:off x="830795" y="12979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123707</xdr:rowOff>
    </xdr:from>
    <xdr:to>
      <xdr:col>24</xdr:col>
      <xdr:colOff>62865</xdr:colOff>
      <xdr:row>98</xdr:row>
      <xdr:rowOff>94777</xdr:rowOff>
    </xdr:to>
    <xdr:cxnSp macro="">
      <xdr:nvCxnSpPr>
        <xdr:cNvPr id="230" name="直線コネクタ 229"/>
        <xdr:cNvCxnSpPr/>
      </xdr:nvCxnSpPr>
      <xdr:spPr>
        <a:xfrm flipV="1">
          <a:off x="4633595" y="15554207"/>
          <a:ext cx="1270" cy="134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98604</xdr:rowOff>
    </xdr:from>
    <xdr:ext cx="534377" cy="259045"/>
    <xdr:sp macro="" textlink="">
      <xdr:nvSpPr>
        <xdr:cNvPr id="231" name="衛生費最小値テキスト"/>
        <xdr:cNvSpPr txBox="1"/>
      </xdr:nvSpPr>
      <xdr:spPr>
        <a:xfrm>
          <a:off x="4686300" y="1690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94777</xdr:rowOff>
    </xdr:from>
    <xdr:to>
      <xdr:col>24</xdr:col>
      <xdr:colOff>152400</xdr:colOff>
      <xdr:row>98</xdr:row>
      <xdr:rowOff>94777</xdr:rowOff>
    </xdr:to>
    <xdr:cxnSp macro="">
      <xdr:nvCxnSpPr>
        <xdr:cNvPr id="232" name="直線コネクタ 231"/>
        <xdr:cNvCxnSpPr/>
      </xdr:nvCxnSpPr>
      <xdr:spPr>
        <a:xfrm>
          <a:off x="4546600" y="1689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70384</xdr:rowOff>
    </xdr:from>
    <xdr:ext cx="599010" cy="259045"/>
    <xdr:sp macro="" textlink="">
      <xdr:nvSpPr>
        <xdr:cNvPr id="233" name="衛生費最大値テキスト"/>
        <xdr:cNvSpPr txBox="1"/>
      </xdr:nvSpPr>
      <xdr:spPr>
        <a:xfrm>
          <a:off x="4686300" y="15329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606,996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123707</xdr:rowOff>
    </xdr:from>
    <xdr:to>
      <xdr:col>24</xdr:col>
      <xdr:colOff>152400</xdr:colOff>
      <xdr:row>90</xdr:row>
      <xdr:rowOff>123707</xdr:rowOff>
    </xdr:to>
    <xdr:cxnSp macro="">
      <xdr:nvCxnSpPr>
        <xdr:cNvPr id="234" name="直線コネクタ 233"/>
        <xdr:cNvCxnSpPr/>
      </xdr:nvCxnSpPr>
      <xdr:spPr>
        <a:xfrm>
          <a:off x="4546600" y="1555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52987</xdr:rowOff>
    </xdr:from>
    <xdr:to>
      <xdr:col>24</xdr:col>
      <xdr:colOff>63500</xdr:colOff>
      <xdr:row>98</xdr:row>
      <xdr:rowOff>59316</xdr:rowOff>
    </xdr:to>
    <xdr:cxnSp macro="">
      <xdr:nvCxnSpPr>
        <xdr:cNvPr id="235" name="直線コネクタ 234"/>
        <xdr:cNvCxnSpPr/>
      </xdr:nvCxnSpPr>
      <xdr:spPr>
        <a:xfrm flipV="1">
          <a:off x="3797300" y="16855087"/>
          <a:ext cx="838200" cy="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142829</xdr:rowOff>
    </xdr:from>
    <xdr:ext cx="534377" cy="259045"/>
    <xdr:sp macro="" textlink="">
      <xdr:nvSpPr>
        <xdr:cNvPr id="236" name="衛生費平均値テキスト"/>
        <xdr:cNvSpPr txBox="1"/>
      </xdr:nvSpPr>
      <xdr:spPr>
        <a:xfrm>
          <a:off x="4686300" y="16602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119952</xdr:rowOff>
    </xdr:from>
    <xdr:to>
      <xdr:col>24</xdr:col>
      <xdr:colOff>114300</xdr:colOff>
      <xdr:row>98</xdr:row>
      <xdr:rowOff>50102</xdr:rowOff>
    </xdr:to>
    <xdr:sp macro="" textlink="">
      <xdr:nvSpPr>
        <xdr:cNvPr id="237" name="フローチャート: 判断 236"/>
        <xdr:cNvSpPr/>
      </xdr:nvSpPr>
      <xdr:spPr>
        <a:xfrm>
          <a:off x="45847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57164</xdr:rowOff>
    </xdr:from>
    <xdr:to>
      <xdr:col>19</xdr:col>
      <xdr:colOff>177800</xdr:colOff>
      <xdr:row>98</xdr:row>
      <xdr:rowOff>59316</xdr:rowOff>
    </xdr:to>
    <xdr:cxnSp macro="">
      <xdr:nvCxnSpPr>
        <xdr:cNvPr id="238" name="直線コネクタ 237"/>
        <xdr:cNvCxnSpPr/>
      </xdr:nvCxnSpPr>
      <xdr:spPr>
        <a:xfrm>
          <a:off x="2908300" y="16859264"/>
          <a:ext cx="889000" cy="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110511</xdr:rowOff>
    </xdr:from>
    <xdr:to>
      <xdr:col>20</xdr:col>
      <xdr:colOff>38100</xdr:colOff>
      <xdr:row>98</xdr:row>
      <xdr:rowOff>40661</xdr:rowOff>
    </xdr:to>
    <xdr:sp macro="" textlink="">
      <xdr:nvSpPr>
        <xdr:cNvPr id="239" name="フローチャート: 判断 238"/>
        <xdr:cNvSpPr/>
      </xdr:nvSpPr>
      <xdr:spPr>
        <a:xfrm>
          <a:off x="3746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57188</xdr:rowOff>
    </xdr:from>
    <xdr:ext cx="534377" cy="259045"/>
    <xdr:sp macro="" textlink="">
      <xdr:nvSpPr>
        <xdr:cNvPr id="240" name="テキスト ボックス 239"/>
        <xdr:cNvSpPr txBox="1"/>
      </xdr:nvSpPr>
      <xdr:spPr>
        <a:xfrm>
          <a:off x="3530111" y="165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51197</xdr:rowOff>
    </xdr:from>
    <xdr:to>
      <xdr:col>15</xdr:col>
      <xdr:colOff>50800</xdr:colOff>
      <xdr:row>98</xdr:row>
      <xdr:rowOff>57164</xdr:rowOff>
    </xdr:to>
    <xdr:cxnSp macro="">
      <xdr:nvCxnSpPr>
        <xdr:cNvPr id="241" name="直線コネクタ 240"/>
        <xdr:cNvCxnSpPr/>
      </xdr:nvCxnSpPr>
      <xdr:spPr>
        <a:xfrm>
          <a:off x="2019300" y="16853297"/>
          <a:ext cx="889000" cy="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128276</xdr:rowOff>
    </xdr:from>
    <xdr:to>
      <xdr:col>15</xdr:col>
      <xdr:colOff>101600</xdr:colOff>
      <xdr:row>98</xdr:row>
      <xdr:rowOff>58426</xdr:rowOff>
    </xdr:to>
    <xdr:sp macro="" textlink="">
      <xdr:nvSpPr>
        <xdr:cNvPr id="242" name="フローチャート: 判断 241"/>
        <xdr:cNvSpPr/>
      </xdr:nvSpPr>
      <xdr:spPr>
        <a:xfrm>
          <a:off x="2857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74953</xdr:rowOff>
    </xdr:from>
    <xdr:ext cx="534377" cy="259045"/>
    <xdr:sp macro="" textlink="">
      <xdr:nvSpPr>
        <xdr:cNvPr id="243" name="テキスト ボックス 242"/>
        <xdr:cNvSpPr txBox="1"/>
      </xdr:nvSpPr>
      <xdr:spPr>
        <a:xfrm>
          <a:off x="2641111" y="165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51197</xdr:rowOff>
    </xdr:from>
    <xdr:to>
      <xdr:col>10</xdr:col>
      <xdr:colOff>114300</xdr:colOff>
      <xdr:row>98</xdr:row>
      <xdr:rowOff>51364</xdr:rowOff>
    </xdr:to>
    <xdr:cxnSp macro="">
      <xdr:nvCxnSpPr>
        <xdr:cNvPr id="244" name="直線コネクタ 243"/>
        <xdr:cNvCxnSpPr/>
      </xdr:nvCxnSpPr>
      <xdr:spPr>
        <a:xfrm flipV="1">
          <a:off x="1130300" y="16853297"/>
          <a:ext cx="889000" cy="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97507</xdr:rowOff>
    </xdr:from>
    <xdr:to>
      <xdr:col>10</xdr:col>
      <xdr:colOff>165100</xdr:colOff>
      <xdr:row>98</xdr:row>
      <xdr:rowOff>27657</xdr:rowOff>
    </xdr:to>
    <xdr:sp macro="" textlink="">
      <xdr:nvSpPr>
        <xdr:cNvPr id="245" name="フローチャート: 判断 244"/>
        <xdr:cNvSpPr/>
      </xdr:nvSpPr>
      <xdr:spPr>
        <a:xfrm>
          <a:off x="1968500" y="1672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44184</xdr:rowOff>
    </xdr:from>
    <xdr:ext cx="534377" cy="259045"/>
    <xdr:sp macro="" textlink="">
      <xdr:nvSpPr>
        <xdr:cNvPr id="246" name="テキスト ボックス 245"/>
        <xdr:cNvSpPr txBox="1"/>
      </xdr:nvSpPr>
      <xdr:spPr>
        <a:xfrm>
          <a:off x="1752111" y="1650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109936</xdr:rowOff>
    </xdr:from>
    <xdr:to>
      <xdr:col>6</xdr:col>
      <xdr:colOff>38100</xdr:colOff>
      <xdr:row>98</xdr:row>
      <xdr:rowOff>40086</xdr:rowOff>
    </xdr:to>
    <xdr:sp macro="" textlink="">
      <xdr:nvSpPr>
        <xdr:cNvPr id="247" name="フローチャート: 判断 246"/>
        <xdr:cNvSpPr/>
      </xdr:nvSpPr>
      <xdr:spPr>
        <a:xfrm>
          <a:off x="1079500" y="16740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56613</xdr:rowOff>
    </xdr:from>
    <xdr:ext cx="534377" cy="259045"/>
    <xdr:sp macro="" textlink="">
      <xdr:nvSpPr>
        <xdr:cNvPr id="248" name="テキスト ボックス 247"/>
        <xdr:cNvSpPr txBox="1"/>
      </xdr:nvSpPr>
      <xdr:spPr>
        <a:xfrm>
          <a:off x="863111" y="1651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2187</xdr:rowOff>
    </xdr:from>
    <xdr:to>
      <xdr:col>24</xdr:col>
      <xdr:colOff>114300</xdr:colOff>
      <xdr:row>98</xdr:row>
      <xdr:rowOff>103787</xdr:rowOff>
    </xdr:to>
    <xdr:sp macro="" textlink="">
      <xdr:nvSpPr>
        <xdr:cNvPr id="254" name="楕円 253"/>
        <xdr:cNvSpPr/>
      </xdr:nvSpPr>
      <xdr:spPr>
        <a:xfrm>
          <a:off x="4584700" y="1680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98380</xdr:rowOff>
    </xdr:from>
    <xdr:ext cx="534377" cy="259045"/>
    <xdr:sp macro="" textlink="">
      <xdr:nvSpPr>
        <xdr:cNvPr id="255" name="衛生費該当値テキスト"/>
        <xdr:cNvSpPr txBox="1"/>
      </xdr:nvSpPr>
      <xdr:spPr>
        <a:xfrm>
          <a:off x="4686300" y="1672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8516</xdr:rowOff>
    </xdr:from>
    <xdr:to>
      <xdr:col>20</xdr:col>
      <xdr:colOff>38100</xdr:colOff>
      <xdr:row>98</xdr:row>
      <xdr:rowOff>110116</xdr:rowOff>
    </xdr:to>
    <xdr:sp macro="" textlink="">
      <xdr:nvSpPr>
        <xdr:cNvPr id="256" name="楕円 255"/>
        <xdr:cNvSpPr/>
      </xdr:nvSpPr>
      <xdr:spPr>
        <a:xfrm>
          <a:off x="3746500" y="1681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101243</xdr:rowOff>
    </xdr:from>
    <xdr:ext cx="534377" cy="259045"/>
    <xdr:sp macro="" textlink="">
      <xdr:nvSpPr>
        <xdr:cNvPr id="257" name="テキスト ボックス 256"/>
        <xdr:cNvSpPr txBox="1"/>
      </xdr:nvSpPr>
      <xdr:spPr>
        <a:xfrm>
          <a:off x="3530111" y="1690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6364</xdr:rowOff>
    </xdr:from>
    <xdr:to>
      <xdr:col>15</xdr:col>
      <xdr:colOff>101600</xdr:colOff>
      <xdr:row>98</xdr:row>
      <xdr:rowOff>107964</xdr:rowOff>
    </xdr:to>
    <xdr:sp macro="" textlink="">
      <xdr:nvSpPr>
        <xdr:cNvPr id="258" name="楕円 257"/>
        <xdr:cNvSpPr/>
      </xdr:nvSpPr>
      <xdr:spPr>
        <a:xfrm>
          <a:off x="2857500" y="1680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99091</xdr:rowOff>
    </xdr:from>
    <xdr:ext cx="534377" cy="259045"/>
    <xdr:sp macro="" textlink="">
      <xdr:nvSpPr>
        <xdr:cNvPr id="259" name="テキスト ボックス 258"/>
        <xdr:cNvSpPr txBox="1"/>
      </xdr:nvSpPr>
      <xdr:spPr>
        <a:xfrm>
          <a:off x="2641111" y="1690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397</xdr:rowOff>
    </xdr:from>
    <xdr:to>
      <xdr:col>10</xdr:col>
      <xdr:colOff>165100</xdr:colOff>
      <xdr:row>98</xdr:row>
      <xdr:rowOff>101997</xdr:rowOff>
    </xdr:to>
    <xdr:sp macro="" textlink="">
      <xdr:nvSpPr>
        <xdr:cNvPr id="260" name="楕円 259"/>
        <xdr:cNvSpPr/>
      </xdr:nvSpPr>
      <xdr:spPr>
        <a:xfrm>
          <a:off x="1968500" y="1680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93124</xdr:rowOff>
    </xdr:from>
    <xdr:ext cx="534377" cy="259045"/>
    <xdr:sp macro="" textlink="">
      <xdr:nvSpPr>
        <xdr:cNvPr id="261" name="テキスト ボックス 260"/>
        <xdr:cNvSpPr txBox="1"/>
      </xdr:nvSpPr>
      <xdr:spPr>
        <a:xfrm>
          <a:off x="1752111" y="1689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564</xdr:rowOff>
    </xdr:from>
    <xdr:to>
      <xdr:col>6</xdr:col>
      <xdr:colOff>38100</xdr:colOff>
      <xdr:row>98</xdr:row>
      <xdr:rowOff>102164</xdr:rowOff>
    </xdr:to>
    <xdr:sp macro="" textlink="">
      <xdr:nvSpPr>
        <xdr:cNvPr id="262" name="楕円 261"/>
        <xdr:cNvSpPr/>
      </xdr:nvSpPr>
      <xdr:spPr>
        <a:xfrm>
          <a:off x="1079500" y="1680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93291</xdr:rowOff>
    </xdr:from>
    <xdr:ext cx="534377" cy="259045"/>
    <xdr:sp macro="" textlink="">
      <xdr:nvSpPr>
        <xdr:cNvPr id="263" name="テキスト ボックス 262"/>
        <xdr:cNvSpPr txBox="1"/>
      </xdr:nvSpPr>
      <xdr:spPr>
        <a:xfrm>
          <a:off x="863111" y="1689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164084</xdr:rowOff>
    </xdr:from>
    <xdr:to>
      <xdr:col>54</xdr:col>
      <xdr:colOff>189865</xdr:colOff>
      <xdr:row>39</xdr:row>
      <xdr:rowOff>44450</xdr:rowOff>
    </xdr:to>
    <xdr:cxnSp macro="">
      <xdr:nvCxnSpPr>
        <xdr:cNvPr id="287" name="直線コネクタ 286"/>
        <xdr:cNvCxnSpPr/>
      </xdr:nvCxnSpPr>
      <xdr:spPr>
        <a:xfrm flipV="1">
          <a:off x="10475595" y="5136134"/>
          <a:ext cx="1270" cy="15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110761</xdr:rowOff>
    </xdr:from>
    <xdr:ext cx="469744" cy="259045"/>
    <xdr:sp macro="" textlink="">
      <xdr:nvSpPr>
        <xdr:cNvPr id="290" name="労働費最大値テキスト"/>
        <xdr:cNvSpPr txBox="1"/>
      </xdr:nvSpPr>
      <xdr:spPr>
        <a:xfrm>
          <a:off x="10528300" y="491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164084</xdr:rowOff>
    </xdr:from>
    <xdr:to>
      <xdr:col>55</xdr:col>
      <xdr:colOff>88900</xdr:colOff>
      <xdr:row>29</xdr:row>
      <xdr:rowOff>164084</xdr:rowOff>
    </xdr:to>
    <xdr:cxnSp macro="">
      <xdr:nvCxnSpPr>
        <xdr:cNvPr id="291" name="直線コネクタ 290"/>
        <xdr:cNvCxnSpPr/>
      </xdr:nvCxnSpPr>
      <xdr:spPr>
        <a:xfrm>
          <a:off x="10388600" y="51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44069</xdr:rowOff>
    </xdr:from>
    <xdr:to>
      <xdr:col>55</xdr:col>
      <xdr:colOff>0</xdr:colOff>
      <xdr:row>39</xdr:row>
      <xdr:rowOff>44069</xdr:rowOff>
    </xdr:to>
    <xdr:cxnSp macro="">
      <xdr:nvCxnSpPr>
        <xdr:cNvPr id="292" name="直線コネクタ 291"/>
        <xdr:cNvCxnSpPr/>
      </xdr:nvCxnSpPr>
      <xdr:spPr>
        <a:xfrm>
          <a:off x="9639300" y="673061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9669</xdr:rowOff>
    </xdr:from>
    <xdr:ext cx="378565" cy="259045"/>
    <xdr:sp macro="" textlink="">
      <xdr:nvSpPr>
        <xdr:cNvPr id="293" name="労働費平均値テキスト"/>
        <xdr:cNvSpPr txBox="1"/>
      </xdr:nvSpPr>
      <xdr:spPr>
        <a:xfrm>
          <a:off x="10528300" y="63533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158242</xdr:rowOff>
    </xdr:from>
    <xdr:to>
      <xdr:col>55</xdr:col>
      <xdr:colOff>50800</xdr:colOff>
      <xdr:row>38</xdr:row>
      <xdr:rowOff>88392</xdr:rowOff>
    </xdr:to>
    <xdr:sp macro="" textlink="">
      <xdr:nvSpPr>
        <xdr:cNvPr id="294" name="フローチャート: 判断 293"/>
        <xdr:cNvSpPr/>
      </xdr:nvSpPr>
      <xdr:spPr>
        <a:xfrm>
          <a:off x="104267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44069</xdr:rowOff>
    </xdr:from>
    <xdr:to>
      <xdr:col>50</xdr:col>
      <xdr:colOff>114300</xdr:colOff>
      <xdr:row>39</xdr:row>
      <xdr:rowOff>44450</xdr:rowOff>
    </xdr:to>
    <xdr:cxnSp macro="">
      <xdr:nvCxnSpPr>
        <xdr:cNvPr id="295" name="直線コネクタ 294"/>
        <xdr:cNvCxnSpPr/>
      </xdr:nvCxnSpPr>
      <xdr:spPr>
        <a:xfrm flipV="1">
          <a:off x="8750300" y="673061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159004</xdr:rowOff>
    </xdr:from>
    <xdr:to>
      <xdr:col>50</xdr:col>
      <xdr:colOff>165100</xdr:colOff>
      <xdr:row>37</xdr:row>
      <xdr:rowOff>89154</xdr:rowOff>
    </xdr:to>
    <xdr:sp macro="" textlink="">
      <xdr:nvSpPr>
        <xdr:cNvPr id="296" name="フローチャート: 判断 295"/>
        <xdr:cNvSpPr/>
      </xdr:nvSpPr>
      <xdr:spPr>
        <a:xfrm>
          <a:off x="9588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105681</xdr:rowOff>
    </xdr:from>
    <xdr:ext cx="378565" cy="259045"/>
    <xdr:sp macro="" textlink="">
      <xdr:nvSpPr>
        <xdr:cNvPr id="297" name="テキスト ボックス 296"/>
        <xdr:cNvSpPr txBox="1"/>
      </xdr:nvSpPr>
      <xdr:spPr>
        <a:xfrm>
          <a:off x="9450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26797</xdr:rowOff>
    </xdr:from>
    <xdr:to>
      <xdr:col>46</xdr:col>
      <xdr:colOff>38100</xdr:colOff>
      <xdr:row>36</xdr:row>
      <xdr:rowOff>128397</xdr:rowOff>
    </xdr:to>
    <xdr:sp macro="" textlink="">
      <xdr:nvSpPr>
        <xdr:cNvPr id="299" name="フローチャート: 判断 298"/>
        <xdr:cNvSpPr/>
      </xdr:nvSpPr>
      <xdr:spPr>
        <a:xfrm>
          <a:off x="8699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144924</xdr:rowOff>
    </xdr:from>
    <xdr:ext cx="469744" cy="259045"/>
    <xdr:sp macro="" textlink="">
      <xdr:nvSpPr>
        <xdr:cNvPr id="300" name="テキスト ボックス 299"/>
        <xdr:cNvSpPr txBox="1"/>
      </xdr:nvSpPr>
      <xdr:spPr>
        <a:xfrm>
          <a:off x="8515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101981</xdr:rowOff>
    </xdr:from>
    <xdr:to>
      <xdr:col>41</xdr:col>
      <xdr:colOff>50800</xdr:colOff>
      <xdr:row>39</xdr:row>
      <xdr:rowOff>44450</xdr:rowOff>
    </xdr:to>
    <xdr:cxnSp macro="">
      <xdr:nvCxnSpPr>
        <xdr:cNvPr id="301" name="直線コネクタ 300"/>
        <xdr:cNvCxnSpPr/>
      </xdr:nvCxnSpPr>
      <xdr:spPr>
        <a:xfrm>
          <a:off x="6972300" y="6445631"/>
          <a:ext cx="889000" cy="28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48133</xdr:rowOff>
    </xdr:from>
    <xdr:to>
      <xdr:col>41</xdr:col>
      <xdr:colOff>101600</xdr:colOff>
      <xdr:row>33</xdr:row>
      <xdr:rowOff>149733</xdr:rowOff>
    </xdr:to>
    <xdr:sp macro="" textlink="">
      <xdr:nvSpPr>
        <xdr:cNvPr id="302" name="フローチャート: 判断 301"/>
        <xdr:cNvSpPr/>
      </xdr:nvSpPr>
      <xdr:spPr>
        <a:xfrm>
          <a:off x="7810500" y="570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166260</xdr:rowOff>
    </xdr:from>
    <xdr:ext cx="469744" cy="259045"/>
    <xdr:sp macro="" textlink="">
      <xdr:nvSpPr>
        <xdr:cNvPr id="303" name="テキスト ボックス 302"/>
        <xdr:cNvSpPr txBox="1"/>
      </xdr:nvSpPr>
      <xdr:spPr>
        <a:xfrm>
          <a:off x="7626428" y="5481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70993</xdr:rowOff>
    </xdr:from>
    <xdr:to>
      <xdr:col>36</xdr:col>
      <xdr:colOff>165100</xdr:colOff>
      <xdr:row>33</xdr:row>
      <xdr:rowOff>1143</xdr:rowOff>
    </xdr:to>
    <xdr:sp macro="" textlink="">
      <xdr:nvSpPr>
        <xdr:cNvPr id="304" name="フローチャート: 判断 303"/>
        <xdr:cNvSpPr/>
      </xdr:nvSpPr>
      <xdr:spPr>
        <a:xfrm>
          <a:off x="6921500" y="555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17670</xdr:rowOff>
    </xdr:from>
    <xdr:ext cx="469744" cy="259045"/>
    <xdr:sp macro="" textlink="">
      <xdr:nvSpPr>
        <xdr:cNvPr id="305" name="テキスト ボックス 304"/>
        <xdr:cNvSpPr txBox="1"/>
      </xdr:nvSpPr>
      <xdr:spPr>
        <a:xfrm>
          <a:off x="6737428" y="533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164719</xdr:rowOff>
    </xdr:from>
    <xdr:to>
      <xdr:col>55</xdr:col>
      <xdr:colOff>50800</xdr:colOff>
      <xdr:row>39</xdr:row>
      <xdr:rowOff>94869</xdr:rowOff>
    </xdr:to>
    <xdr:sp macro="" textlink="">
      <xdr:nvSpPr>
        <xdr:cNvPr id="311" name="楕円 310"/>
        <xdr:cNvSpPr/>
      </xdr:nvSpPr>
      <xdr:spPr>
        <a:xfrm>
          <a:off x="104267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79646</xdr:rowOff>
    </xdr:from>
    <xdr:ext cx="249299" cy="259045"/>
    <xdr:sp macro="" textlink="">
      <xdr:nvSpPr>
        <xdr:cNvPr id="312" name="労働費該当値テキスト"/>
        <xdr:cNvSpPr txBox="1"/>
      </xdr:nvSpPr>
      <xdr:spPr>
        <a:xfrm>
          <a:off x="10528300" y="65947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164719</xdr:rowOff>
    </xdr:from>
    <xdr:to>
      <xdr:col>50</xdr:col>
      <xdr:colOff>165100</xdr:colOff>
      <xdr:row>39</xdr:row>
      <xdr:rowOff>94869</xdr:rowOff>
    </xdr:to>
    <xdr:sp macro="" textlink="">
      <xdr:nvSpPr>
        <xdr:cNvPr id="313" name="楕円 312"/>
        <xdr:cNvSpPr/>
      </xdr:nvSpPr>
      <xdr:spPr>
        <a:xfrm>
          <a:off x="9588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85996</xdr:rowOff>
    </xdr:from>
    <xdr:ext cx="249299" cy="259045"/>
    <xdr:sp macro="" textlink="">
      <xdr:nvSpPr>
        <xdr:cNvPr id="314" name="テキスト ボックス 313"/>
        <xdr:cNvSpPr txBox="1"/>
      </xdr:nvSpPr>
      <xdr:spPr>
        <a:xfrm>
          <a:off x="9514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51181</xdr:rowOff>
    </xdr:from>
    <xdr:to>
      <xdr:col>36</xdr:col>
      <xdr:colOff>165100</xdr:colOff>
      <xdr:row>37</xdr:row>
      <xdr:rowOff>152781</xdr:rowOff>
    </xdr:to>
    <xdr:sp macro="" textlink="">
      <xdr:nvSpPr>
        <xdr:cNvPr id="319" name="楕円 318"/>
        <xdr:cNvSpPr/>
      </xdr:nvSpPr>
      <xdr:spPr>
        <a:xfrm>
          <a:off x="6921500" y="639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143908</xdr:rowOff>
    </xdr:from>
    <xdr:ext cx="378565" cy="259045"/>
    <xdr:sp macro="" textlink="">
      <xdr:nvSpPr>
        <xdr:cNvPr id="320" name="テキスト ボックス 319"/>
        <xdr:cNvSpPr txBox="1"/>
      </xdr:nvSpPr>
      <xdr:spPr>
        <a:xfrm>
          <a:off x="6783017" y="6487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136521</xdr:rowOff>
    </xdr:from>
    <xdr:to>
      <xdr:col>54</xdr:col>
      <xdr:colOff>189865</xdr:colOff>
      <xdr:row>59</xdr:row>
      <xdr:rowOff>94724</xdr:rowOff>
    </xdr:to>
    <xdr:cxnSp macro="">
      <xdr:nvCxnSpPr>
        <xdr:cNvPr id="346" name="直線コネクタ 345"/>
        <xdr:cNvCxnSpPr/>
      </xdr:nvCxnSpPr>
      <xdr:spPr>
        <a:xfrm flipV="1">
          <a:off x="10475595" y="8709021"/>
          <a:ext cx="1270" cy="1501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98551</xdr:rowOff>
    </xdr:from>
    <xdr:ext cx="469744" cy="259045"/>
    <xdr:sp macro="" textlink="">
      <xdr:nvSpPr>
        <xdr:cNvPr id="347" name="農林水産業費最小値テキスト"/>
        <xdr:cNvSpPr txBox="1"/>
      </xdr:nvSpPr>
      <xdr:spPr>
        <a:xfrm>
          <a:off x="10528300" y="10214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94724</xdr:rowOff>
    </xdr:from>
    <xdr:to>
      <xdr:col>55</xdr:col>
      <xdr:colOff>88900</xdr:colOff>
      <xdr:row>59</xdr:row>
      <xdr:rowOff>94724</xdr:rowOff>
    </xdr:to>
    <xdr:cxnSp macro="">
      <xdr:nvCxnSpPr>
        <xdr:cNvPr id="348" name="直線コネクタ 347"/>
        <xdr:cNvCxnSpPr/>
      </xdr:nvCxnSpPr>
      <xdr:spPr>
        <a:xfrm>
          <a:off x="10388600" y="102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83198</xdr:rowOff>
    </xdr:from>
    <xdr:ext cx="599010" cy="259045"/>
    <xdr:sp macro="" textlink="">
      <xdr:nvSpPr>
        <xdr:cNvPr id="349" name="農林水産業費最大値テキスト"/>
        <xdr:cNvSpPr txBox="1"/>
      </xdr:nvSpPr>
      <xdr:spPr>
        <a:xfrm>
          <a:off x="10528300" y="8484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921,947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136521</xdr:rowOff>
    </xdr:from>
    <xdr:to>
      <xdr:col>55</xdr:col>
      <xdr:colOff>88900</xdr:colOff>
      <xdr:row>50</xdr:row>
      <xdr:rowOff>136521</xdr:rowOff>
    </xdr:to>
    <xdr:cxnSp macro="">
      <xdr:nvCxnSpPr>
        <xdr:cNvPr id="350" name="直線コネクタ 349"/>
        <xdr:cNvCxnSpPr/>
      </xdr:nvCxnSpPr>
      <xdr:spPr>
        <a:xfrm>
          <a:off x="10388600" y="870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66497</xdr:rowOff>
    </xdr:from>
    <xdr:to>
      <xdr:col>55</xdr:col>
      <xdr:colOff>0</xdr:colOff>
      <xdr:row>59</xdr:row>
      <xdr:rowOff>71438</xdr:rowOff>
    </xdr:to>
    <xdr:cxnSp macro="">
      <xdr:nvCxnSpPr>
        <xdr:cNvPr id="351" name="直線コネクタ 350"/>
        <xdr:cNvCxnSpPr/>
      </xdr:nvCxnSpPr>
      <xdr:spPr>
        <a:xfrm flipV="1">
          <a:off x="9639300" y="10182047"/>
          <a:ext cx="838200" cy="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147127</xdr:rowOff>
    </xdr:from>
    <xdr:ext cx="534377" cy="259045"/>
    <xdr:sp macro="" textlink="">
      <xdr:nvSpPr>
        <xdr:cNvPr id="352" name="農林水産業費平均値テキスト"/>
        <xdr:cNvSpPr txBox="1"/>
      </xdr:nvSpPr>
      <xdr:spPr>
        <a:xfrm>
          <a:off x="10528300" y="9919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124250</xdr:rowOff>
    </xdr:from>
    <xdr:to>
      <xdr:col>55</xdr:col>
      <xdr:colOff>50800</xdr:colOff>
      <xdr:row>59</xdr:row>
      <xdr:rowOff>54400</xdr:rowOff>
    </xdr:to>
    <xdr:sp macro="" textlink="">
      <xdr:nvSpPr>
        <xdr:cNvPr id="353" name="フローチャート: 判断 352"/>
        <xdr:cNvSpPr/>
      </xdr:nvSpPr>
      <xdr:spPr>
        <a:xfrm>
          <a:off x="10426700" y="100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71438</xdr:rowOff>
    </xdr:from>
    <xdr:to>
      <xdr:col>50</xdr:col>
      <xdr:colOff>114300</xdr:colOff>
      <xdr:row>59</xdr:row>
      <xdr:rowOff>83565</xdr:rowOff>
    </xdr:to>
    <xdr:cxnSp macro="">
      <xdr:nvCxnSpPr>
        <xdr:cNvPr id="354" name="直線コネクタ 353"/>
        <xdr:cNvCxnSpPr/>
      </xdr:nvCxnSpPr>
      <xdr:spPr>
        <a:xfrm flipV="1">
          <a:off x="8750300" y="10186988"/>
          <a:ext cx="889000" cy="1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133191</xdr:rowOff>
    </xdr:from>
    <xdr:to>
      <xdr:col>50</xdr:col>
      <xdr:colOff>165100</xdr:colOff>
      <xdr:row>59</xdr:row>
      <xdr:rowOff>63341</xdr:rowOff>
    </xdr:to>
    <xdr:sp macro="" textlink="">
      <xdr:nvSpPr>
        <xdr:cNvPr id="355" name="フローチャート: 判断 354"/>
        <xdr:cNvSpPr/>
      </xdr:nvSpPr>
      <xdr:spPr>
        <a:xfrm>
          <a:off x="9588500" y="1007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79868</xdr:rowOff>
    </xdr:from>
    <xdr:ext cx="534377" cy="259045"/>
    <xdr:sp macro="" textlink="">
      <xdr:nvSpPr>
        <xdr:cNvPr id="356" name="テキスト ボックス 355"/>
        <xdr:cNvSpPr txBox="1"/>
      </xdr:nvSpPr>
      <xdr:spPr>
        <a:xfrm>
          <a:off x="9372111" y="985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83565</xdr:rowOff>
    </xdr:from>
    <xdr:to>
      <xdr:col>45</xdr:col>
      <xdr:colOff>177800</xdr:colOff>
      <xdr:row>59</xdr:row>
      <xdr:rowOff>88311</xdr:rowOff>
    </xdr:to>
    <xdr:cxnSp macro="">
      <xdr:nvCxnSpPr>
        <xdr:cNvPr id="357" name="直線コネクタ 356"/>
        <xdr:cNvCxnSpPr/>
      </xdr:nvCxnSpPr>
      <xdr:spPr>
        <a:xfrm flipV="1">
          <a:off x="7861300" y="10199115"/>
          <a:ext cx="889000" cy="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140753</xdr:rowOff>
    </xdr:from>
    <xdr:to>
      <xdr:col>46</xdr:col>
      <xdr:colOff>38100</xdr:colOff>
      <xdr:row>59</xdr:row>
      <xdr:rowOff>70903</xdr:rowOff>
    </xdr:to>
    <xdr:sp macro="" textlink="">
      <xdr:nvSpPr>
        <xdr:cNvPr id="358" name="フローチャート: 判断 357"/>
        <xdr:cNvSpPr/>
      </xdr:nvSpPr>
      <xdr:spPr>
        <a:xfrm>
          <a:off x="8699500" y="10084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87430</xdr:rowOff>
    </xdr:from>
    <xdr:ext cx="534377" cy="259045"/>
    <xdr:sp macro="" textlink="">
      <xdr:nvSpPr>
        <xdr:cNvPr id="359" name="テキスト ボックス 358"/>
        <xdr:cNvSpPr txBox="1"/>
      </xdr:nvSpPr>
      <xdr:spPr>
        <a:xfrm>
          <a:off x="8483111" y="986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88311</xdr:rowOff>
    </xdr:from>
    <xdr:to>
      <xdr:col>41</xdr:col>
      <xdr:colOff>50800</xdr:colOff>
      <xdr:row>59</xdr:row>
      <xdr:rowOff>90020</xdr:rowOff>
    </xdr:to>
    <xdr:cxnSp macro="">
      <xdr:nvCxnSpPr>
        <xdr:cNvPr id="360" name="直線コネクタ 359"/>
        <xdr:cNvCxnSpPr/>
      </xdr:nvCxnSpPr>
      <xdr:spPr>
        <a:xfrm flipV="1">
          <a:off x="6972300" y="10203861"/>
          <a:ext cx="889000" cy="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156825</xdr:rowOff>
    </xdr:from>
    <xdr:to>
      <xdr:col>41</xdr:col>
      <xdr:colOff>101600</xdr:colOff>
      <xdr:row>59</xdr:row>
      <xdr:rowOff>86975</xdr:rowOff>
    </xdr:to>
    <xdr:sp macro="" textlink="">
      <xdr:nvSpPr>
        <xdr:cNvPr id="361" name="フローチャート: 判断 360"/>
        <xdr:cNvSpPr/>
      </xdr:nvSpPr>
      <xdr:spPr>
        <a:xfrm>
          <a:off x="7810500" y="1010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103502</xdr:rowOff>
    </xdr:from>
    <xdr:ext cx="534377" cy="259045"/>
    <xdr:sp macro="" textlink="">
      <xdr:nvSpPr>
        <xdr:cNvPr id="362" name="テキスト ボックス 361"/>
        <xdr:cNvSpPr txBox="1"/>
      </xdr:nvSpPr>
      <xdr:spPr>
        <a:xfrm>
          <a:off x="7594111" y="987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155966</xdr:rowOff>
    </xdr:from>
    <xdr:to>
      <xdr:col>36</xdr:col>
      <xdr:colOff>165100</xdr:colOff>
      <xdr:row>59</xdr:row>
      <xdr:rowOff>86116</xdr:rowOff>
    </xdr:to>
    <xdr:sp macro="" textlink="">
      <xdr:nvSpPr>
        <xdr:cNvPr id="363" name="フローチャート: 判断 362"/>
        <xdr:cNvSpPr/>
      </xdr:nvSpPr>
      <xdr:spPr>
        <a:xfrm>
          <a:off x="6921500" y="1010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102643</xdr:rowOff>
    </xdr:from>
    <xdr:ext cx="534377" cy="259045"/>
    <xdr:sp macro="" textlink="">
      <xdr:nvSpPr>
        <xdr:cNvPr id="364" name="テキスト ボックス 363"/>
        <xdr:cNvSpPr txBox="1"/>
      </xdr:nvSpPr>
      <xdr:spPr>
        <a:xfrm>
          <a:off x="6705111" y="987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15697</xdr:rowOff>
    </xdr:from>
    <xdr:to>
      <xdr:col>55</xdr:col>
      <xdr:colOff>50800</xdr:colOff>
      <xdr:row>59</xdr:row>
      <xdr:rowOff>117297</xdr:rowOff>
    </xdr:to>
    <xdr:sp macro="" textlink="">
      <xdr:nvSpPr>
        <xdr:cNvPr id="370" name="楕円 369"/>
        <xdr:cNvSpPr/>
      </xdr:nvSpPr>
      <xdr:spPr>
        <a:xfrm>
          <a:off x="10426700" y="1013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102676</xdr:rowOff>
    </xdr:from>
    <xdr:ext cx="534377" cy="259045"/>
    <xdr:sp macro="" textlink="">
      <xdr:nvSpPr>
        <xdr:cNvPr id="371" name="農林水産業費該当値テキスト"/>
        <xdr:cNvSpPr txBox="1"/>
      </xdr:nvSpPr>
      <xdr:spPr>
        <a:xfrm>
          <a:off x="10528300" y="1004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20638</xdr:rowOff>
    </xdr:from>
    <xdr:to>
      <xdr:col>50</xdr:col>
      <xdr:colOff>165100</xdr:colOff>
      <xdr:row>59</xdr:row>
      <xdr:rowOff>122238</xdr:rowOff>
    </xdr:to>
    <xdr:sp macro="" textlink="">
      <xdr:nvSpPr>
        <xdr:cNvPr id="372" name="楕円 371"/>
        <xdr:cNvSpPr/>
      </xdr:nvSpPr>
      <xdr:spPr>
        <a:xfrm>
          <a:off x="9588500" y="1013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113365</xdr:rowOff>
    </xdr:from>
    <xdr:ext cx="534377" cy="259045"/>
    <xdr:sp macro="" textlink="">
      <xdr:nvSpPr>
        <xdr:cNvPr id="373" name="テキスト ボックス 372"/>
        <xdr:cNvSpPr txBox="1"/>
      </xdr:nvSpPr>
      <xdr:spPr>
        <a:xfrm>
          <a:off x="9372111" y="1022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32765</xdr:rowOff>
    </xdr:from>
    <xdr:to>
      <xdr:col>46</xdr:col>
      <xdr:colOff>38100</xdr:colOff>
      <xdr:row>59</xdr:row>
      <xdr:rowOff>134365</xdr:rowOff>
    </xdr:to>
    <xdr:sp macro="" textlink="">
      <xdr:nvSpPr>
        <xdr:cNvPr id="374" name="楕円 373"/>
        <xdr:cNvSpPr/>
      </xdr:nvSpPr>
      <xdr:spPr>
        <a:xfrm>
          <a:off x="8699500" y="1014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125492</xdr:rowOff>
    </xdr:from>
    <xdr:ext cx="469744" cy="259045"/>
    <xdr:sp macro="" textlink="">
      <xdr:nvSpPr>
        <xdr:cNvPr id="375" name="テキスト ボックス 374"/>
        <xdr:cNvSpPr txBox="1"/>
      </xdr:nvSpPr>
      <xdr:spPr>
        <a:xfrm>
          <a:off x="8515428" y="10241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37511</xdr:rowOff>
    </xdr:from>
    <xdr:to>
      <xdr:col>41</xdr:col>
      <xdr:colOff>101600</xdr:colOff>
      <xdr:row>59</xdr:row>
      <xdr:rowOff>139111</xdr:rowOff>
    </xdr:to>
    <xdr:sp macro="" textlink="">
      <xdr:nvSpPr>
        <xdr:cNvPr id="376" name="楕円 375"/>
        <xdr:cNvSpPr/>
      </xdr:nvSpPr>
      <xdr:spPr>
        <a:xfrm>
          <a:off x="7810500" y="101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130238</xdr:rowOff>
    </xdr:from>
    <xdr:ext cx="469744" cy="259045"/>
    <xdr:sp macro="" textlink="">
      <xdr:nvSpPr>
        <xdr:cNvPr id="377" name="テキスト ボックス 376"/>
        <xdr:cNvSpPr txBox="1"/>
      </xdr:nvSpPr>
      <xdr:spPr>
        <a:xfrm>
          <a:off x="7626428" y="1024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39220</xdr:rowOff>
    </xdr:from>
    <xdr:to>
      <xdr:col>36</xdr:col>
      <xdr:colOff>165100</xdr:colOff>
      <xdr:row>59</xdr:row>
      <xdr:rowOff>140820</xdr:rowOff>
    </xdr:to>
    <xdr:sp macro="" textlink="">
      <xdr:nvSpPr>
        <xdr:cNvPr id="378" name="楕円 377"/>
        <xdr:cNvSpPr/>
      </xdr:nvSpPr>
      <xdr:spPr>
        <a:xfrm>
          <a:off x="6921500" y="1015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131947</xdr:rowOff>
    </xdr:from>
    <xdr:ext cx="469744" cy="259045"/>
    <xdr:sp macro="" textlink="">
      <xdr:nvSpPr>
        <xdr:cNvPr id="379" name="テキスト ボックス 378"/>
        <xdr:cNvSpPr txBox="1"/>
      </xdr:nvSpPr>
      <xdr:spPr>
        <a:xfrm>
          <a:off x="6737428" y="1024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77863</xdr:rowOff>
    </xdr:from>
    <xdr:to>
      <xdr:col>54</xdr:col>
      <xdr:colOff>189865</xdr:colOff>
      <xdr:row>79</xdr:row>
      <xdr:rowOff>32010</xdr:rowOff>
    </xdr:to>
    <xdr:cxnSp macro="">
      <xdr:nvCxnSpPr>
        <xdr:cNvPr id="403" name="直線コネクタ 402"/>
        <xdr:cNvCxnSpPr/>
      </xdr:nvCxnSpPr>
      <xdr:spPr>
        <a:xfrm flipV="1">
          <a:off x="10475595" y="12079363"/>
          <a:ext cx="1270" cy="149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35837</xdr:rowOff>
    </xdr:from>
    <xdr:ext cx="378565" cy="259045"/>
    <xdr:sp macro="" textlink="">
      <xdr:nvSpPr>
        <xdr:cNvPr id="404" name="商工費最小値テキスト"/>
        <xdr:cNvSpPr txBox="1"/>
      </xdr:nvSpPr>
      <xdr:spPr>
        <a:xfrm>
          <a:off x="10528300" y="13580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32010</xdr:rowOff>
    </xdr:from>
    <xdr:to>
      <xdr:col>55</xdr:col>
      <xdr:colOff>88900</xdr:colOff>
      <xdr:row>79</xdr:row>
      <xdr:rowOff>32010</xdr:rowOff>
    </xdr:to>
    <xdr:cxnSp macro="">
      <xdr:nvCxnSpPr>
        <xdr:cNvPr id="405" name="直線コネクタ 404"/>
        <xdr:cNvCxnSpPr/>
      </xdr:nvCxnSpPr>
      <xdr:spPr>
        <a:xfrm>
          <a:off x="10388600" y="1357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24540</xdr:rowOff>
    </xdr:from>
    <xdr:ext cx="534377" cy="259045"/>
    <xdr:sp macro="" textlink="">
      <xdr:nvSpPr>
        <xdr:cNvPr id="406" name="商工費最大値テキスト"/>
        <xdr:cNvSpPr txBox="1"/>
      </xdr:nvSpPr>
      <xdr:spPr>
        <a:xfrm>
          <a:off x="10528300" y="1185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77863</xdr:rowOff>
    </xdr:from>
    <xdr:to>
      <xdr:col>55</xdr:col>
      <xdr:colOff>88900</xdr:colOff>
      <xdr:row>70</xdr:row>
      <xdr:rowOff>77863</xdr:rowOff>
    </xdr:to>
    <xdr:cxnSp macro="">
      <xdr:nvCxnSpPr>
        <xdr:cNvPr id="407" name="直線コネクタ 406"/>
        <xdr:cNvCxnSpPr/>
      </xdr:nvCxnSpPr>
      <xdr:spPr>
        <a:xfrm>
          <a:off x="10388600" y="12079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79978</xdr:rowOff>
    </xdr:from>
    <xdr:to>
      <xdr:col>55</xdr:col>
      <xdr:colOff>0</xdr:colOff>
      <xdr:row>78</xdr:row>
      <xdr:rowOff>149034</xdr:rowOff>
    </xdr:to>
    <xdr:cxnSp macro="">
      <xdr:nvCxnSpPr>
        <xdr:cNvPr id="408" name="直線コネクタ 407"/>
        <xdr:cNvCxnSpPr/>
      </xdr:nvCxnSpPr>
      <xdr:spPr>
        <a:xfrm>
          <a:off x="9639300" y="13453078"/>
          <a:ext cx="838200" cy="6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125113</xdr:rowOff>
    </xdr:from>
    <xdr:ext cx="534377" cy="259045"/>
    <xdr:sp macro="" textlink="">
      <xdr:nvSpPr>
        <xdr:cNvPr id="409" name="商工費平均値テキスト"/>
        <xdr:cNvSpPr txBox="1"/>
      </xdr:nvSpPr>
      <xdr:spPr>
        <a:xfrm>
          <a:off x="10528300" y="12983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102236</xdr:rowOff>
    </xdr:from>
    <xdr:to>
      <xdr:col>55</xdr:col>
      <xdr:colOff>50800</xdr:colOff>
      <xdr:row>77</xdr:row>
      <xdr:rowOff>32386</xdr:rowOff>
    </xdr:to>
    <xdr:sp macro="" textlink="">
      <xdr:nvSpPr>
        <xdr:cNvPr id="410" name="フローチャート: 判断 409"/>
        <xdr:cNvSpPr/>
      </xdr:nvSpPr>
      <xdr:spPr>
        <a:xfrm>
          <a:off x="10426700" y="1313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79978</xdr:rowOff>
    </xdr:from>
    <xdr:to>
      <xdr:col>50</xdr:col>
      <xdr:colOff>114300</xdr:colOff>
      <xdr:row>78</xdr:row>
      <xdr:rowOff>122459</xdr:rowOff>
    </xdr:to>
    <xdr:cxnSp macro="">
      <xdr:nvCxnSpPr>
        <xdr:cNvPr id="411" name="直線コネクタ 410"/>
        <xdr:cNvCxnSpPr/>
      </xdr:nvCxnSpPr>
      <xdr:spPr>
        <a:xfrm flipV="1">
          <a:off x="8750300" y="13453078"/>
          <a:ext cx="889000" cy="4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164739</xdr:rowOff>
    </xdr:from>
    <xdr:to>
      <xdr:col>50</xdr:col>
      <xdr:colOff>165100</xdr:colOff>
      <xdr:row>77</xdr:row>
      <xdr:rowOff>94889</xdr:rowOff>
    </xdr:to>
    <xdr:sp macro="" textlink="">
      <xdr:nvSpPr>
        <xdr:cNvPr id="412" name="フローチャート: 判断 411"/>
        <xdr:cNvSpPr/>
      </xdr:nvSpPr>
      <xdr:spPr>
        <a:xfrm>
          <a:off x="95885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111415</xdr:rowOff>
    </xdr:from>
    <xdr:ext cx="534377" cy="259045"/>
    <xdr:sp macro="" textlink="">
      <xdr:nvSpPr>
        <xdr:cNvPr id="413" name="テキスト ボックス 412"/>
        <xdr:cNvSpPr txBox="1"/>
      </xdr:nvSpPr>
      <xdr:spPr>
        <a:xfrm>
          <a:off x="9372111" y="1297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122459</xdr:rowOff>
    </xdr:from>
    <xdr:to>
      <xdr:col>45</xdr:col>
      <xdr:colOff>177800</xdr:colOff>
      <xdr:row>79</xdr:row>
      <xdr:rowOff>13379</xdr:rowOff>
    </xdr:to>
    <xdr:cxnSp macro="">
      <xdr:nvCxnSpPr>
        <xdr:cNvPr id="414" name="直線コネクタ 413"/>
        <xdr:cNvCxnSpPr/>
      </xdr:nvCxnSpPr>
      <xdr:spPr>
        <a:xfrm flipV="1">
          <a:off x="7861300" y="13495559"/>
          <a:ext cx="889000" cy="6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136392</xdr:rowOff>
    </xdr:from>
    <xdr:to>
      <xdr:col>46</xdr:col>
      <xdr:colOff>38100</xdr:colOff>
      <xdr:row>77</xdr:row>
      <xdr:rowOff>66542</xdr:rowOff>
    </xdr:to>
    <xdr:sp macro="" textlink="">
      <xdr:nvSpPr>
        <xdr:cNvPr id="415" name="フローチャート: 判断 414"/>
        <xdr:cNvSpPr/>
      </xdr:nvSpPr>
      <xdr:spPr>
        <a:xfrm>
          <a:off x="8699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83069</xdr:rowOff>
    </xdr:from>
    <xdr:ext cx="534377" cy="259045"/>
    <xdr:sp macro="" textlink="">
      <xdr:nvSpPr>
        <xdr:cNvPr id="416" name="テキスト ボックス 415"/>
        <xdr:cNvSpPr txBox="1"/>
      </xdr:nvSpPr>
      <xdr:spPr>
        <a:xfrm>
          <a:off x="8483111" y="1294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13379</xdr:rowOff>
    </xdr:from>
    <xdr:to>
      <xdr:col>41</xdr:col>
      <xdr:colOff>50800</xdr:colOff>
      <xdr:row>79</xdr:row>
      <xdr:rowOff>17208</xdr:rowOff>
    </xdr:to>
    <xdr:cxnSp macro="">
      <xdr:nvCxnSpPr>
        <xdr:cNvPr id="417" name="直線コネクタ 416"/>
        <xdr:cNvCxnSpPr/>
      </xdr:nvCxnSpPr>
      <xdr:spPr>
        <a:xfrm flipV="1">
          <a:off x="6972300" y="13557929"/>
          <a:ext cx="889000" cy="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110483</xdr:rowOff>
    </xdr:from>
    <xdr:to>
      <xdr:col>41</xdr:col>
      <xdr:colOff>101600</xdr:colOff>
      <xdr:row>77</xdr:row>
      <xdr:rowOff>40633</xdr:rowOff>
    </xdr:to>
    <xdr:sp macro="" textlink="">
      <xdr:nvSpPr>
        <xdr:cNvPr id="418" name="フローチャート: 判断 417"/>
        <xdr:cNvSpPr/>
      </xdr:nvSpPr>
      <xdr:spPr>
        <a:xfrm>
          <a:off x="7810500" y="131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57161</xdr:rowOff>
    </xdr:from>
    <xdr:ext cx="534377" cy="259045"/>
    <xdr:sp macro="" textlink="">
      <xdr:nvSpPr>
        <xdr:cNvPr id="419" name="テキスト ボックス 418"/>
        <xdr:cNvSpPr txBox="1"/>
      </xdr:nvSpPr>
      <xdr:spPr>
        <a:xfrm>
          <a:off x="7594111" y="1291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170357</xdr:rowOff>
    </xdr:from>
    <xdr:to>
      <xdr:col>36</xdr:col>
      <xdr:colOff>165100</xdr:colOff>
      <xdr:row>77</xdr:row>
      <xdr:rowOff>100507</xdr:rowOff>
    </xdr:to>
    <xdr:sp macro="" textlink="">
      <xdr:nvSpPr>
        <xdr:cNvPr id="420" name="フローチャート: 判断 419"/>
        <xdr:cNvSpPr/>
      </xdr:nvSpPr>
      <xdr:spPr>
        <a:xfrm>
          <a:off x="6921500" y="132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117034</xdr:rowOff>
    </xdr:from>
    <xdr:ext cx="534377" cy="259045"/>
    <xdr:sp macro="" textlink="">
      <xdr:nvSpPr>
        <xdr:cNvPr id="421" name="テキスト ボックス 420"/>
        <xdr:cNvSpPr txBox="1"/>
      </xdr:nvSpPr>
      <xdr:spPr>
        <a:xfrm>
          <a:off x="6705111" y="129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98234</xdr:rowOff>
    </xdr:from>
    <xdr:to>
      <xdr:col>55</xdr:col>
      <xdr:colOff>50800</xdr:colOff>
      <xdr:row>79</xdr:row>
      <xdr:rowOff>28384</xdr:rowOff>
    </xdr:to>
    <xdr:sp macro="" textlink="">
      <xdr:nvSpPr>
        <xdr:cNvPr id="427" name="楕円 426"/>
        <xdr:cNvSpPr/>
      </xdr:nvSpPr>
      <xdr:spPr>
        <a:xfrm>
          <a:off x="10426700" y="1347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13161</xdr:rowOff>
    </xdr:from>
    <xdr:ext cx="469744" cy="259045"/>
    <xdr:sp macro="" textlink="">
      <xdr:nvSpPr>
        <xdr:cNvPr id="428" name="商工費該当値テキスト"/>
        <xdr:cNvSpPr txBox="1"/>
      </xdr:nvSpPr>
      <xdr:spPr>
        <a:xfrm>
          <a:off x="10528300" y="13386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29178</xdr:rowOff>
    </xdr:from>
    <xdr:to>
      <xdr:col>50</xdr:col>
      <xdr:colOff>165100</xdr:colOff>
      <xdr:row>78</xdr:row>
      <xdr:rowOff>130778</xdr:rowOff>
    </xdr:to>
    <xdr:sp macro="" textlink="">
      <xdr:nvSpPr>
        <xdr:cNvPr id="429" name="楕円 428"/>
        <xdr:cNvSpPr/>
      </xdr:nvSpPr>
      <xdr:spPr>
        <a:xfrm>
          <a:off x="9588500" y="1340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121905</xdr:rowOff>
    </xdr:from>
    <xdr:ext cx="469744" cy="259045"/>
    <xdr:sp macro="" textlink="">
      <xdr:nvSpPr>
        <xdr:cNvPr id="430" name="テキスト ボックス 429"/>
        <xdr:cNvSpPr txBox="1"/>
      </xdr:nvSpPr>
      <xdr:spPr>
        <a:xfrm>
          <a:off x="9404428" y="1349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71659</xdr:rowOff>
    </xdr:from>
    <xdr:to>
      <xdr:col>46</xdr:col>
      <xdr:colOff>38100</xdr:colOff>
      <xdr:row>79</xdr:row>
      <xdr:rowOff>1809</xdr:rowOff>
    </xdr:to>
    <xdr:sp macro="" textlink="">
      <xdr:nvSpPr>
        <xdr:cNvPr id="431" name="楕円 430"/>
        <xdr:cNvSpPr/>
      </xdr:nvSpPr>
      <xdr:spPr>
        <a:xfrm>
          <a:off x="8699500" y="1344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164386</xdr:rowOff>
    </xdr:from>
    <xdr:ext cx="469744" cy="259045"/>
    <xdr:sp macro="" textlink="">
      <xdr:nvSpPr>
        <xdr:cNvPr id="432" name="テキスト ボックス 431"/>
        <xdr:cNvSpPr txBox="1"/>
      </xdr:nvSpPr>
      <xdr:spPr>
        <a:xfrm>
          <a:off x="8515428" y="13537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134029</xdr:rowOff>
    </xdr:from>
    <xdr:to>
      <xdr:col>41</xdr:col>
      <xdr:colOff>101600</xdr:colOff>
      <xdr:row>79</xdr:row>
      <xdr:rowOff>64179</xdr:rowOff>
    </xdr:to>
    <xdr:sp macro="" textlink="">
      <xdr:nvSpPr>
        <xdr:cNvPr id="433" name="楕円 432"/>
        <xdr:cNvSpPr/>
      </xdr:nvSpPr>
      <xdr:spPr>
        <a:xfrm>
          <a:off x="7810500" y="135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55306</xdr:rowOff>
    </xdr:from>
    <xdr:ext cx="469744" cy="259045"/>
    <xdr:sp macro="" textlink="">
      <xdr:nvSpPr>
        <xdr:cNvPr id="434" name="テキスト ボックス 433"/>
        <xdr:cNvSpPr txBox="1"/>
      </xdr:nvSpPr>
      <xdr:spPr>
        <a:xfrm>
          <a:off x="7626428" y="1359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137858</xdr:rowOff>
    </xdr:from>
    <xdr:to>
      <xdr:col>36</xdr:col>
      <xdr:colOff>165100</xdr:colOff>
      <xdr:row>79</xdr:row>
      <xdr:rowOff>68008</xdr:rowOff>
    </xdr:to>
    <xdr:sp macro="" textlink="">
      <xdr:nvSpPr>
        <xdr:cNvPr id="435" name="楕円 434"/>
        <xdr:cNvSpPr/>
      </xdr:nvSpPr>
      <xdr:spPr>
        <a:xfrm>
          <a:off x="6921500" y="1351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59135</xdr:rowOff>
    </xdr:from>
    <xdr:ext cx="469744" cy="259045"/>
    <xdr:sp macro="" textlink="">
      <xdr:nvSpPr>
        <xdr:cNvPr id="436" name="テキスト ボックス 435"/>
        <xdr:cNvSpPr txBox="1"/>
      </xdr:nvSpPr>
      <xdr:spPr>
        <a:xfrm>
          <a:off x="6737428" y="13603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144434</xdr:rowOff>
    </xdr:from>
    <xdr:ext cx="685572" cy="259045"/>
    <xdr:sp macro="" textlink="">
      <xdr:nvSpPr>
        <xdr:cNvPr id="450" name="テキスト ボックス 449"/>
        <xdr:cNvSpPr txBox="1"/>
      </xdr:nvSpPr>
      <xdr:spPr>
        <a:xfrm>
          <a:off x="5918428" y="16603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94</xdr:row>
      <xdr:rowOff>160763</xdr:rowOff>
    </xdr:from>
    <xdr:ext cx="685572" cy="259045"/>
    <xdr:sp macro="" textlink="">
      <xdr:nvSpPr>
        <xdr:cNvPr id="452" name="テキスト ボックス 451"/>
        <xdr:cNvSpPr txBox="1"/>
      </xdr:nvSpPr>
      <xdr:spPr>
        <a:xfrm>
          <a:off x="5918428" y="16277063"/>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5641</xdr:rowOff>
    </xdr:from>
    <xdr:ext cx="685572" cy="259045"/>
    <xdr:sp macro="" textlink="">
      <xdr:nvSpPr>
        <xdr:cNvPr id="454" name="テキスト ボックス 453"/>
        <xdr:cNvSpPr txBox="1"/>
      </xdr:nvSpPr>
      <xdr:spPr>
        <a:xfrm>
          <a:off x="5918428" y="15950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6" name="テキスト ボックス 45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33138</xdr:rowOff>
    </xdr:from>
    <xdr:to>
      <xdr:col>54</xdr:col>
      <xdr:colOff>189865</xdr:colOff>
      <xdr:row>99</xdr:row>
      <xdr:rowOff>93473</xdr:rowOff>
    </xdr:to>
    <xdr:cxnSp macro="">
      <xdr:nvCxnSpPr>
        <xdr:cNvPr id="462" name="直線コネクタ 461"/>
        <xdr:cNvCxnSpPr/>
      </xdr:nvCxnSpPr>
      <xdr:spPr>
        <a:xfrm flipV="1">
          <a:off x="10475595" y="15463638"/>
          <a:ext cx="1270" cy="1603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127867</xdr:rowOff>
    </xdr:from>
    <xdr:ext cx="534377" cy="259045"/>
    <xdr:sp macro="" textlink="">
      <xdr:nvSpPr>
        <xdr:cNvPr id="463" name="土木費最小値テキスト"/>
        <xdr:cNvSpPr txBox="1"/>
      </xdr:nvSpPr>
      <xdr:spPr>
        <a:xfrm>
          <a:off x="10528300" y="1710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93473</xdr:rowOff>
    </xdr:from>
    <xdr:to>
      <xdr:col>55</xdr:col>
      <xdr:colOff>88900</xdr:colOff>
      <xdr:row>99</xdr:row>
      <xdr:rowOff>93473</xdr:rowOff>
    </xdr:to>
    <xdr:cxnSp macro="">
      <xdr:nvCxnSpPr>
        <xdr:cNvPr id="464" name="直線コネクタ 463"/>
        <xdr:cNvCxnSpPr/>
      </xdr:nvCxnSpPr>
      <xdr:spPr>
        <a:xfrm>
          <a:off x="10388600" y="1706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151265</xdr:rowOff>
    </xdr:from>
    <xdr:ext cx="690189" cy="259045"/>
    <xdr:sp macro="" textlink="">
      <xdr:nvSpPr>
        <xdr:cNvPr id="465" name="土木費最大値テキスト"/>
        <xdr:cNvSpPr txBox="1"/>
      </xdr:nvSpPr>
      <xdr:spPr>
        <a:xfrm>
          <a:off x="10528300" y="152388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4,926,307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33138</xdr:rowOff>
    </xdr:from>
    <xdr:to>
      <xdr:col>55</xdr:col>
      <xdr:colOff>88900</xdr:colOff>
      <xdr:row>90</xdr:row>
      <xdr:rowOff>33138</xdr:rowOff>
    </xdr:to>
    <xdr:cxnSp macro="">
      <xdr:nvCxnSpPr>
        <xdr:cNvPr id="466" name="直線コネクタ 465"/>
        <xdr:cNvCxnSpPr/>
      </xdr:nvCxnSpPr>
      <xdr:spPr>
        <a:xfrm>
          <a:off x="10388600" y="1546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40509</xdr:rowOff>
    </xdr:from>
    <xdr:to>
      <xdr:col>55</xdr:col>
      <xdr:colOff>0</xdr:colOff>
      <xdr:row>99</xdr:row>
      <xdr:rowOff>74805</xdr:rowOff>
    </xdr:to>
    <xdr:cxnSp macro="">
      <xdr:nvCxnSpPr>
        <xdr:cNvPr id="467" name="直線コネクタ 466"/>
        <xdr:cNvCxnSpPr/>
      </xdr:nvCxnSpPr>
      <xdr:spPr>
        <a:xfrm flipV="1">
          <a:off x="9639300" y="17014059"/>
          <a:ext cx="838200" cy="3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867</xdr:rowOff>
    </xdr:from>
    <xdr:ext cx="534377" cy="259045"/>
    <xdr:sp macro="" textlink="">
      <xdr:nvSpPr>
        <xdr:cNvPr id="468" name="土木費平均値テキスト"/>
        <xdr:cNvSpPr txBox="1"/>
      </xdr:nvSpPr>
      <xdr:spPr>
        <a:xfrm>
          <a:off x="10528300" y="16974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22440</xdr:rowOff>
    </xdr:from>
    <xdr:to>
      <xdr:col>55</xdr:col>
      <xdr:colOff>50800</xdr:colOff>
      <xdr:row>99</xdr:row>
      <xdr:rowOff>124040</xdr:rowOff>
    </xdr:to>
    <xdr:sp macro="" textlink="">
      <xdr:nvSpPr>
        <xdr:cNvPr id="469" name="フローチャート: 判断 468"/>
        <xdr:cNvSpPr/>
      </xdr:nvSpPr>
      <xdr:spPr>
        <a:xfrm>
          <a:off x="10426700" y="1699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69042</xdr:rowOff>
    </xdr:from>
    <xdr:to>
      <xdr:col>50</xdr:col>
      <xdr:colOff>114300</xdr:colOff>
      <xdr:row>99</xdr:row>
      <xdr:rowOff>74805</xdr:rowOff>
    </xdr:to>
    <xdr:cxnSp macro="">
      <xdr:nvCxnSpPr>
        <xdr:cNvPr id="470" name="直線コネクタ 469"/>
        <xdr:cNvCxnSpPr/>
      </xdr:nvCxnSpPr>
      <xdr:spPr>
        <a:xfrm>
          <a:off x="8750300" y="17042592"/>
          <a:ext cx="889000" cy="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99</xdr:row>
      <xdr:rowOff>19295</xdr:rowOff>
    </xdr:from>
    <xdr:to>
      <xdr:col>50</xdr:col>
      <xdr:colOff>165100</xdr:colOff>
      <xdr:row>99</xdr:row>
      <xdr:rowOff>120895</xdr:rowOff>
    </xdr:to>
    <xdr:sp macro="" textlink="">
      <xdr:nvSpPr>
        <xdr:cNvPr id="471" name="フローチャート: 判断 470"/>
        <xdr:cNvSpPr/>
      </xdr:nvSpPr>
      <xdr:spPr>
        <a:xfrm>
          <a:off x="9588500" y="1699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137422</xdr:rowOff>
    </xdr:from>
    <xdr:ext cx="534377" cy="259045"/>
    <xdr:sp macro="" textlink="">
      <xdr:nvSpPr>
        <xdr:cNvPr id="472" name="テキスト ボックス 471"/>
        <xdr:cNvSpPr txBox="1"/>
      </xdr:nvSpPr>
      <xdr:spPr>
        <a:xfrm>
          <a:off x="9372111" y="1676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69042</xdr:rowOff>
    </xdr:from>
    <xdr:to>
      <xdr:col>45</xdr:col>
      <xdr:colOff>177800</xdr:colOff>
      <xdr:row>99</xdr:row>
      <xdr:rowOff>73704</xdr:rowOff>
    </xdr:to>
    <xdr:cxnSp macro="">
      <xdr:nvCxnSpPr>
        <xdr:cNvPr id="473" name="直線コネクタ 472"/>
        <xdr:cNvCxnSpPr/>
      </xdr:nvCxnSpPr>
      <xdr:spPr>
        <a:xfrm flipV="1">
          <a:off x="7861300" y="17042592"/>
          <a:ext cx="889000" cy="4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18749</xdr:rowOff>
    </xdr:from>
    <xdr:to>
      <xdr:col>46</xdr:col>
      <xdr:colOff>38100</xdr:colOff>
      <xdr:row>99</xdr:row>
      <xdr:rowOff>120349</xdr:rowOff>
    </xdr:to>
    <xdr:sp macro="" textlink="">
      <xdr:nvSpPr>
        <xdr:cNvPr id="474" name="フローチャート: 判断 473"/>
        <xdr:cNvSpPr/>
      </xdr:nvSpPr>
      <xdr:spPr>
        <a:xfrm>
          <a:off x="8699500" y="1699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111476</xdr:rowOff>
    </xdr:from>
    <xdr:ext cx="534377" cy="259045"/>
    <xdr:sp macro="" textlink="">
      <xdr:nvSpPr>
        <xdr:cNvPr id="475" name="テキスト ボックス 474"/>
        <xdr:cNvSpPr txBox="1"/>
      </xdr:nvSpPr>
      <xdr:spPr>
        <a:xfrm>
          <a:off x="8483111" y="1708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73704</xdr:rowOff>
    </xdr:from>
    <xdr:to>
      <xdr:col>41</xdr:col>
      <xdr:colOff>50800</xdr:colOff>
      <xdr:row>99</xdr:row>
      <xdr:rowOff>75543</xdr:rowOff>
    </xdr:to>
    <xdr:cxnSp macro="">
      <xdr:nvCxnSpPr>
        <xdr:cNvPr id="476" name="直線コネクタ 475"/>
        <xdr:cNvCxnSpPr/>
      </xdr:nvCxnSpPr>
      <xdr:spPr>
        <a:xfrm flipV="1">
          <a:off x="6972300" y="17047254"/>
          <a:ext cx="889000" cy="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23692</xdr:rowOff>
    </xdr:from>
    <xdr:to>
      <xdr:col>41</xdr:col>
      <xdr:colOff>101600</xdr:colOff>
      <xdr:row>99</xdr:row>
      <xdr:rowOff>125292</xdr:rowOff>
    </xdr:to>
    <xdr:sp macro="" textlink="">
      <xdr:nvSpPr>
        <xdr:cNvPr id="477" name="フローチャート: 判断 476"/>
        <xdr:cNvSpPr/>
      </xdr:nvSpPr>
      <xdr:spPr>
        <a:xfrm>
          <a:off x="7810500" y="1699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116419</xdr:rowOff>
    </xdr:from>
    <xdr:ext cx="534377" cy="259045"/>
    <xdr:sp macro="" textlink="">
      <xdr:nvSpPr>
        <xdr:cNvPr id="478" name="テキスト ボックス 477"/>
        <xdr:cNvSpPr txBox="1"/>
      </xdr:nvSpPr>
      <xdr:spPr>
        <a:xfrm>
          <a:off x="7594111" y="1708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23392</xdr:rowOff>
    </xdr:from>
    <xdr:to>
      <xdr:col>36</xdr:col>
      <xdr:colOff>165100</xdr:colOff>
      <xdr:row>99</xdr:row>
      <xdr:rowOff>124992</xdr:rowOff>
    </xdr:to>
    <xdr:sp macro="" textlink="">
      <xdr:nvSpPr>
        <xdr:cNvPr id="479" name="フローチャート: 判断 478"/>
        <xdr:cNvSpPr/>
      </xdr:nvSpPr>
      <xdr:spPr>
        <a:xfrm>
          <a:off x="6921500" y="16996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141519</xdr:rowOff>
    </xdr:from>
    <xdr:ext cx="534377" cy="259045"/>
    <xdr:sp macro="" textlink="">
      <xdr:nvSpPr>
        <xdr:cNvPr id="480" name="テキスト ボックス 479"/>
        <xdr:cNvSpPr txBox="1"/>
      </xdr:nvSpPr>
      <xdr:spPr>
        <a:xfrm>
          <a:off x="6705111" y="1677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161159</xdr:rowOff>
    </xdr:from>
    <xdr:to>
      <xdr:col>55</xdr:col>
      <xdr:colOff>50800</xdr:colOff>
      <xdr:row>99</xdr:row>
      <xdr:rowOff>91309</xdr:rowOff>
    </xdr:to>
    <xdr:sp macro="" textlink="">
      <xdr:nvSpPr>
        <xdr:cNvPr id="486" name="楕円 485"/>
        <xdr:cNvSpPr/>
      </xdr:nvSpPr>
      <xdr:spPr>
        <a:xfrm>
          <a:off x="10426700" y="1696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120536</xdr:rowOff>
    </xdr:from>
    <xdr:ext cx="599010" cy="259045"/>
    <xdr:sp macro="" textlink="">
      <xdr:nvSpPr>
        <xdr:cNvPr id="487" name="土木費該当値テキスト"/>
        <xdr:cNvSpPr txBox="1"/>
      </xdr:nvSpPr>
      <xdr:spPr>
        <a:xfrm>
          <a:off x="10528300" y="16751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24005</xdr:rowOff>
    </xdr:from>
    <xdr:to>
      <xdr:col>50</xdr:col>
      <xdr:colOff>165100</xdr:colOff>
      <xdr:row>99</xdr:row>
      <xdr:rowOff>125605</xdr:rowOff>
    </xdr:to>
    <xdr:sp macro="" textlink="">
      <xdr:nvSpPr>
        <xdr:cNvPr id="488" name="楕円 487"/>
        <xdr:cNvSpPr/>
      </xdr:nvSpPr>
      <xdr:spPr>
        <a:xfrm>
          <a:off x="9588500" y="1699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116732</xdr:rowOff>
    </xdr:from>
    <xdr:ext cx="534377" cy="259045"/>
    <xdr:sp macro="" textlink="">
      <xdr:nvSpPr>
        <xdr:cNvPr id="489" name="テキスト ボックス 488"/>
        <xdr:cNvSpPr txBox="1"/>
      </xdr:nvSpPr>
      <xdr:spPr>
        <a:xfrm>
          <a:off x="9372111" y="1709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18242</xdr:rowOff>
    </xdr:from>
    <xdr:to>
      <xdr:col>46</xdr:col>
      <xdr:colOff>38100</xdr:colOff>
      <xdr:row>99</xdr:row>
      <xdr:rowOff>119842</xdr:rowOff>
    </xdr:to>
    <xdr:sp macro="" textlink="">
      <xdr:nvSpPr>
        <xdr:cNvPr id="490" name="楕円 489"/>
        <xdr:cNvSpPr/>
      </xdr:nvSpPr>
      <xdr:spPr>
        <a:xfrm>
          <a:off x="8699500" y="1699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136369</xdr:rowOff>
    </xdr:from>
    <xdr:ext cx="534377" cy="259045"/>
    <xdr:sp macro="" textlink="">
      <xdr:nvSpPr>
        <xdr:cNvPr id="491" name="テキスト ボックス 490"/>
        <xdr:cNvSpPr txBox="1"/>
      </xdr:nvSpPr>
      <xdr:spPr>
        <a:xfrm>
          <a:off x="8483111" y="1676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22904</xdr:rowOff>
    </xdr:from>
    <xdr:to>
      <xdr:col>41</xdr:col>
      <xdr:colOff>101600</xdr:colOff>
      <xdr:row>99</xdr:row>
      <xdr:rowOff>124504</xdr:rowOff>
    </xdr:to>
    <xdr:sp macro="" textlink="">
      <xdr:nvSpPr>
        <xdr:cNvPr id="492" name="楕円 491"/>
        <xdr:cNvSpPr/>
      </xdr:nvSpPr>
      <xdr:spPr>
        <a:xfrm>
          <a:off x="7810500" y="1699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141031</xdr:rowOff>
    </xdr:from>
    <xdr:ext cx="534377" cy="259045"/>
    <xdr:sp macro="" textlink="">
      <xdr:nvSpPr>
        <xdr:cNvPr id="493" name="テキスト ボックス 492"/>
        <xdr:cNvSpPr txBox="1"/>
      </xdr:nvSpPr>
      <xdr:spPr>
        <a:xfrm>
          <a:off x="7594111" y="1677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24743</xdr:rowOff>
    </xdr:from>
    <xdr:to>
      <xdr:col>36</xdr:col>
      <xdr:colOff>165100</xdr:colOff>
      <xdr:row>99</xdr:row>
      <xdr:rowOff>126343</xdr:rowOff>
    </xdr:to>
    <xdr:sp macro="" textlink="">
      <xdr:nvSpPr>
        <xdr:cNvPr id="494" name="楕円 493"/>
        <xdr:cNvSpPr/>
      </xdr:nvSpPr>
      <xdr:spPr>
        <a:xfrm>
          <a:off x="6921500" y="1699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117470</xdr:rowOff>
    </xdr:from>
    <xdr:ext cx="534377" cy="259045"/>
    <xdr:sp macro="" textlink="">
      <xdr:nvSpPr>
        <xdr:cNvPr id="495" name="テキスト ボックス 494"/>
        <xdr:cNvSpPr txBox="1"/>
      </xdr:nvSpPr>
      <xdr:spPr>
        <a:xfrm>
          <a:off x="6705111" y="1709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7" name="テキスト ボックス 50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5" name="テキスト ボックス 51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7" name="テキスト ボックス 51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98617</xdr:rowOff>
    </xdr:from>
    <xdr:to>
      <xdr:col>85</xdr:col>
      <xdr:colOff>126364</xdr:colOff>
      <xdr:row>38</xdr:row>
      <xdr:rowOff>114140</xdr:rowOff>
    </xdr:to>
    <xdr:cxnSp macro="">
      <xdr:nvCxnSpPr>
        <xdr:cNvPr id="521" name="直線コネクタ 520"/>
        <xdr:cNvCxnSpPr/>
      </xdr:nvCxnSpPr>
      <xdr:spPr>
        <a:xfrm flipV="1">
          <a:off x="16317595" y="5070667"/>
          <a:ext cx="1269" cy="1558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117967</xdr:rowOff>
    </xdr:from>
    <xdr:ext cx="534377" cy="259045"/>
    <xdr:sp macro="" textlink="">
      <xdr:nvSpPr>
        <xdr:cNvPr id="522" name="消防費最小値テキスト"/>
        <xdr:cNvSpPr txBox="1"/>
      </xdr:nvSpPr>
      <xdr:spPr>
        <a:xfrm>
          <a:off x="16370300" y="663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114140</xdr:rowOff>
    </xdr:from>
    <xdr:to>
      <xdr:col>86</xdr:col>
      <xdr:colOff>25400</xdr:colOff>
      <xdr:row>38</xdr:row>
      <xdr:rowOff>114140</xdr:rowOff>
    </xdr:to>
    <xdr:cxnSp macro="">
      <xdr:nvCxnSpPr>
        <xdr:cNvPr id="523" name="直線コネクタ 522"/>
        <xdr:cNvCxnSpPr/>
      </xdr:nvCxnSpPr>
      <xdr:spPr>
        <a:xfrm>
          <a:off x="16230600" y="66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45294</xdr:rowOff>
    </xdr:from>
    <xdr:ext cx="599010" cy="259045"/>
    <xdr:sp macro="" textlink="">
      <xdr:nvSpPr>
        <xdr:cNvPr id="524" name="消防費最大値テキスト"/>
        <xdr:cNvSpPr txBox="1"/>
      </xdr:nvSpPr>
      <xdr:spPr>
        <a:xfrm>
          <a:off x="16370300" y="484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98617</xdr:rowOff>
    </xdr:from>
    <xdr:to>
      <xdr:col>86</xdr:col>
      <xdr:colOff>25400</xdr:colOff>
      <xdr:row>29</xdr:row>
      <xdr:rowOff>98617</xdr:rowOff>
    </xdr:to>
    <xdr:cxnSp macro="">
      <xdr:nvCxnSpPr>
        <xdr:cNvPr id="525" name="直線コネクタ 524"/>
        <xdr:cNvCxnSpPr/>
      </xdr:nvCxnSpPr>
      <xdr:spPr>
        <a:xfrm>
          <a:off x="16230600" y="50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58950</xdr:rowOff>
    </xdr:from>
    <xdr:to>
      <xdr:col>85</xdr:col>
      <xdr:colOff>127000</xdr:colOff>
      <xdr:row>38</xdr:row>
      <xdr:rowOff>89440</xdr:rowOff>
    </xdr:to>
    <xdr:cxnSp macro="">
      <xdr:nvCxnSpPr>
        <xdr:cNvPr id="526" name="直線コネクタ 525"/>
        <xdr:cNvCxnSpPr/>
      </xdr:nvCxnSpPr>
      <xdr:spPr>
        <a:xfrm flipV="1">
          <a:off x="15481300" y="6574050"/>
          <a:ext cx="838200" cy="3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52134</xdr:rowOff>
    </xdr:from>
    <xdr:ext cx="534377" cy="259045"/>
    <xdr:sp macro="" textlink="">
      <xdr:nvSpPr>
        <xdr:cNvPr id="527" name="消防費平均値テキスト"/>
        <xdr:cNvSpPr txBox="1"/>
      </xdr:nvSpPr>
      <xdr:spPr>
        <a:xfrm>
          <a:off x="16370300" y="6224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29257</xdr:rowOff>
    </xdr:from>
    <xdr:to>
      <xdr:col>85</xdr:col>
      <xdr:colOff>177800</xdr:colOff>
      <xdr:row>37</xdr:row>
      <xdr:rowOff>130857</xdr:rowOff>
    </xdr:to>
    <xdr:sp macro="" textlink="">
      <xdr:nvSpPr>
        <xdr:cNvPr id="528" name="フローチャート: 判断 527"/>
        <xdr:cNvSpPr/>
      </xdr:nvSpPr>
      <xdr:spPr>
        <a:xfrm>
          <a:off x="16268700" y="63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76639</xdr:rowOff>
    </xdr:from>
    <xdr:to>
      <xdr:col>81</xdr:col>
      <xdr:colOff>50800</xdr:colOff>
      <xdr:row>38</xdr:row>
      <xdr:rowOff>89440</xdr:rowOff>
    </xdr:to>
    <xdr:cxnSp macro="">
      <xdr:nvCxnSpPr>
        <xdr:cNvPr id="529" name="直線コネクタ 528"/>
        <xdr:cNvCxnSpPr/>
      </xdr:nvCxnSpPr>
      <xdr:spPr>
        <a:xfrm>
          <a:off x="14592300" y="6591739"/>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166395</xdr:rowOff>
    </xdr:from>
    <xdr:to>
      <xdr:col>81</xdr:col>
      <xdr:colOff>101600</xdr:colOff>
      <xdr:row>37</xdr:row>
      <xdr:rowOff>96545</xdr:rowOff>
    </xdr:to>
    <xdr:sp macro="" textlink="">
      <xdr:nvSpPr>
        <xdr:cNvPr id="530" name="フローチャート: 判断 529"/>
        <xdr:cNvSpPr/>
      </xdr:nvSpPr>
      <xdr:spPr>
        <a:xfrm>
          <a:off x="15430500" y="63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113072</xdr:rowOff>
    </xdr:from>
    <xdr:ext cx="534377" cy="259045"/>
    <xdr:sp macro="" textlink="">
      <xdr:nvSpPr>
        <xdr:cNvPr id="531" name="テキスト ボックス 530"/>
        <xdr:cNvSpPr txBox="1"/>
      </xdr:nvSpPr>
      <xdr:spPr>
        <a:xfrm>
          <a:off x="15214111" y="611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163757</xdr:rowOff>
    </xdr:from>
    <xdr:to>
      <xdr:col>76</xdr:col>
      <xdr:colOff>114300</xdr:colOff>
      <xdr:row>38</xdr:row>
      <xdr:rowOff>76639</xdr:rowOff>
    </xdr:to>
    <xdr:cxnSp macro="">
      <xdr:nvCxnSpPr>
        <xdr:cNvPr id="532" name="直線コネクタ 531"/>
        <xdr:cNvCxnSpPr/>
      </xdr:nvCxnSpPr>
      <xdr:spPr>
        <a:xfrm>
          <a:off x="13703300" y="6507407"/>
          <a:ext cx="889000" cy="8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49341</xdr:rowOff>
    </xdr:from>
    <xdr:to>
      <xdr:col>76</xdr:col>
      <xdr:colOff>165100</xdr:colOff>
      <xdr:row>37</xdr:row>
      <xdr:rowOff>150941</xdr:rowOff>
    </xdr:to>
    <xdr:sp macro="" textlink="">
      <xdr:nvSpPr>
        <xdr:cNvPr id="533" name="フローチャート: 判断 532"/>
        <xdr:cNvSpPr/>
      </xdr:nvSpPr>
      <xdr:spPr>
        <a:xfrm>
          <a:off x="14541500" y="6392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167468</xdr:rowOff>
    </xdr:from>
    <xdr:ext cx="534377" cy="259045"/>
    <xdr:sp macro="" textlink="">
      <xdr:nvSpPr>
        <xdr:cNvPr id="534" name="テキスト ボックス 533"/>
        <xdr:cNvSpPr txBox="1"/>
      </xdr:nvSpPr>
      <xdr:spPr>
        <a:xfrm>
          <a:off x="14325111" y="616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163757</xdr:rowOff>
    </xdr:from>
    <xdr:to>
      <xdr:col>71</xdr:col>
      <xdr:colOff>177800</xdr:colOff>
      <xdr:row>38</xdr:row>
      <xdr:rowOff>58460</xdr:rowOff>
    </xdr:to>
    <xdr:cxnSp macro="">
      <xdr:nvCxnSpPr>
        <xdr:cNvPr id="535" name="直線コネクタ 534"/>
        <xdr:cNvCxnSpPr/>
      </xdr:nvCxnSpPr>
      <xdr:spPr>
        <a:xfrm flipV="1">
          <a:off x="12814300" y="6507407"/>
          <a:ext cx="889000" cy="6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23793</xdr:rowOff>
    </xdr:from>
    <xdr:to>
      <xdr:col>72</xdr:col>
      <xdr:colOff>38100</xdr:colOff>
      <xdr:row>37</xdr:row>
      <xdr:rowOff>125393</xdr:rowOff>
    </xdr:to>
    <xdr:sp macro="" textlink="">
      <xdr:nvSpPr>
        <xdr:cNvPr id="536" name="フローチャート: 判断 535"/>
        <xdr:cNvSpPr/>
      </xdr:nvSpPr>
      <xdr:spPr>
        <a:xfrm>
          <a:off x="13652500" y="63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141920</xdr:rowOff>
    </xdr:from>
    <xdr:ext cx="534377" cy="259045"/>
    <xdr:sp macro="" textlink="">
      <xdr:nvSpPr>
        <xdr:cNvPr id="537" name="テキスト ボックス 536"/>
        <xdr:cNvSpPr txBox="1"/>
      </xdr:nvSpPr>
      <xdr:spPr>
        <a:xfrm>
          <a:off x="13436111" y="614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32751</xdr:rowOff>
    </xdr:from>
    <xdr:to>
      <xdr:col>67</xdr:col>
      <xdr:colOff>101600</xdr:colOff>
      <xdr:row>37</xdr:row>
      <xdr:rowOff>134351</xdr:rowOff>
    </xdr:to>
    <xdr:sp macro="" textlink="">
      <xdr:nvSpPr>
        <xdr:cNvPr id="538" name="フローチャート: 判断 537"/>
        <xdr:cNvSpPr/>
      </xdr:nvSpPr>
      <xdr:spPr>
        <a:xfrm>
          <a:off x="12763500" y="637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150878</xdr:rowOff>
    </xdr:from>
    <xdr:ext cx="534377" cy="259045"/>
    <xdr:sp macro="" textlink="">
      <xdr:nvSpPr>
        <xdr:cNvPr id="539" name="テキスト ボックス 538"/>
        <xdr:cNvSpPr txBox="1"/>
      </xdr:nvSpPr>
      <xdr:spPr>
        <a:xfrm>
          <a:off x="12547111" y="615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8150</xdr:rowOff>
    </xdr:from>
    <xdr:to>
      <xdr:col>85</xdr:col>
      <xdr:colOff>177800</xdr:colOff>
      <xdr:row>38</xdr:row>
      <xdr:rowOff>109750</xdr:rowOff>
    </xdr:to>
    <xdr:sp macro="" textlink="">
      <xdr:nvSpPr>
        <xdr:cNvPr id="545" name="楕円 544"/>
        <xdr:cNvSpPr/>
      </xdr:nvSpPr>
      <xdr:spPr>
        <a:xfrm>
          <a:off x="16268700" y="652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94527</xdr:rowOff>
    </xdr:from>
    <xdr:ext cx="534377" cy="259045"/>
    <xdr:sp macro="" textlink="">
      <xdr:nvSpPr>
        <xdr:cNvPr id="546" name="消防費該当値テキスト"/>
        <xdr:cNvSpPr txBox="1"/>
      </xdr:nvSpPr>
      <xdr:spPr>
        <a:xfrm>
          <a:off x="16370300" y="643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38640</xdr:rowOff>
    </xdr:from>
    <xdr:to>
      <xdr:col>81</xdr:col>
      <xdr:colOff>101600</xdr:colOff>
      <xdr:row>38</xdr:row>
      <xdr:rowOff>140240</xdr:rowOff>
    </xdr:to>
    <xdr:sp macro="" textlink="">
      <xdr:nvSpPr>
        <xdr:cNvPr id="547" name="楕円 546"/>
        <xdr:cNvSpPr/>
      </xdr:nvSpPr>
      <xdr:spPr>
        <a:xfrm>
          <a:off x="15430500" y="65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131367</xdr:rowOff>
    </xdr:from>
    <xdr:ext cx="534377" cy="259045"/>
    <xdr:sp macro="" textlink="">
      <xdr:nvSpPr>
        <xdr:cNvPr id="548" name="テキスト ボックス 547"/>
        <xdr:cNvSpPr txBox="1"/>
      </xdr:nvSpPr>
      <xdr:spPr>
        <a:xfrm>
          <a:off x="15214111" y="664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25839</xdr:rowOff>
    </xdr:from>
    <xdr:to>
      <xdr:col>76</xdr:col>
      <xdr:colOff>165100</xdr:colOff>
      <xdr:row>38</xdr:row>
      <xdr:rowOff>127439</xdr:rowOff>
    </xdr:to>
    <xdr:sp macro="" textlink="">
      <xdr:nvSpPr>
        <xdr:cNvPr id="549" name="楕円 548"/>
        <xdr:cNvSpPr/>
      </xdr:nvSpPr>
      <xdr:spPr>
        <a:xfrm>
          <a:off x="14541500" y="654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118566</xdr:rowOff>
    </xdr:from>
    <xdr:ext cx="534377" cy="259045"/>
    <xdr:sp macro="" textlink="">
      <xdr:nvSpPr>
        <xdr:cNvPr id="550" name="テキスト ボックス 549"/>
        <xdr:cNvSpPr txBox="1"/>
      </xdr:nvSpPr>
      <xdr:spPr>
        <a:xfrm>
          <a:off x="14325111" y="663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112957</xdr:rowOff>
    </xdr:from>
    <xdr:to>
      <xdr:col>72</xdr:col>
      <xdr:colOff>38100</xdr:colOff>
      <xdr:row>38</xdr:row>
      <xdr:rowOff>43107</xdr:rowOff>
    </xdr:to>
    <xdr:sp macro="" textlink="">
      <xdr:nvSpPr>
        <xdr:cNvPr id="551" name="楕円 550"/>
        <xdr:cNvSpPr/>
      </xdr:nvSpPr>
      <xdr:spPr>
        <a:xfrm>
          <a:off x="13652500" y="645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34234</xdr:rowOff>
    </xdr:from>
    <xdr:ext cx="534377" cy="259045"/>
    <xdr:sp macro="" textlink="">
      <xdr:nvSpPr>
        <xdr:cNvPr id="552" name="テキスト ボックス 551"/>
        <xdr:cNvSpPr txBox="1"/>
      </xdr:nvSpPr>
      <xdr:spPr>
        <a:xfrm>
          <a:off x="13436111" y="654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7660</xdr:rowOff>
    </xdr:from>
    <xdr:to>
      <xdr:col>67</xdr:col>
      <xdr:colOff>101600</xdr:colOff>
      <xdr:row>38</xdr:row>
      <xdr:rowOff>109260</xdr:rowOff>
    </xdr:to>
    <xdr:sp macro="" textlink="">
      <xdr:nvSpPr>
        <xdr:cNvPr id="553" name="楕円 552"/>
        <xdr:cNvSpPr/>
      </xdr:nvSpPr>
      <xdr:spPr>
        <a:xfrm>
          <a:off x="12763500" y="652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100387</xdr:rowOff>
    </xdr:from>
    <xdr:ext cx="534377" cy="259045"/>
    <xdr:sp macro="" textlink="">
      <xdr:nvSpPr>
        <xdr:cNvPr id="554" name="テキスト ボックス 553"/>
        <xdr:cNvSpPr txBox="1"/>
      </xdr:nvSpPr>
      <xdr:spPr>
        <a:xfrm>
          <a:off x="12547111" y="661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6" name="テキスト ボックス 56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8" name="テキスト ボックス 567"/>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0" name="テキスト ボックス 569"/>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2" name="テキスト ボックス 571"/>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60984</xdr:rowOff>
    </xdr:from>
    <xdr:to>
      <xdr:col>85</xdr:col>
      <xdr:colOff>126364</xdr:colOff>
      <xdr:row>57</xdr:row>
      <xdr:rowOff>154687</xdr:rowOff>
    </xdr:to>
    <xdr:cxnSp macro="">
      <xdr:nvCxnSpPr>
        <xdr:cNvPr id="576" name="直線コネクタ 575"/>
        <xdr:cNvCxnSpPr/>
      </xdr:nvCxnSpPr>
      <xdr:spPr>
        <a:xfrm flipV="1">
          <a:off x="16317595" y="8633484"/>
          <a:ext cx="1269" cy="129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158514</xdr:rowOff>
    </xdr:from>
    <xdr:ext cx="534377" cy="259045"/>
    <xdr:sp macro="" textlink="">
      <xdr:nvSpPr>
        <xdr:cNvPr id="577" name="教育費最小値テキスト"/>
        <xdr:cNvSpPr txBox="1"/>
      </xdr:nvSpPr>
      <xdr:spPr>
        <a:xfrm>
          <a:off x="16370300" y="99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154687</xdr:rowOff>
    </xdr:from>
    <xdr:to>
      <xdr:col>86</xdr:col>
      <xdr:colOff>25400</xdr:colOff>
      <xdr:row>57</xdr:row>
      <xdr:rowOff>154687</xdr:rowOff>
    </xdr:to>
    <xdr:cxnSp macro="">
      <xdr:nvCxnSpPr>
        <xdr:cNvPr id="578" name="直線コネクタ 577"/>
        <xdr:cNvCxnSpPr/>
      </xdr:nvCxnSpPr>
      <xdr:spPr>
        <a:xfrm>
          <a:off x="16230600" y="992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7661</xdr:rowOff>
    </xdr:from>
    <xdr:ext cx="599010" cy="259045"/>
    <xdr:sp macro="" textlink="">
      <xdr:nvSpPr>
        <xdr:cNvPr id="579" name="教育費最大値テキスト"/>
        <xdr:cNvSpPr txBox="1"/>
      </xdr:nvSpPr>
      <xdr:spPr>
        <a:xfrm>
          <a:off x="16370300" y="840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60984</xdr:rowOff>
    </xdr:from>
    <xdr:to>
      <xdr:col>86</xdr:col>
      <xdr:colOff>25400</xdr:colOff>
      <xdr:row>50</xdr:row>
      <xdr:rowOff>60984</xdr:rowOff>
    </xdr:to>
    <xdr:cxnSp macro="">
      <xdr:nvCxnSpPr>
        <xdr:cNvPr id="580" name="直線コネクタ 579"/>
        <xdr:cNvCxnSpPr/>
      </xdr:nvCxnSpPr>
      <xdr:spPr>
        <a:xfrm>
          <a:off x="16230600" y="8633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28271</xdr:rowOff>
    </xdr:from>
    <xdr:to>
      <xdr:col>85</xdr:col>
      <xdr:colOff>127000</xdr:colOff>
      <xdr:row>57</xdr:row>
      <xdr:rowOff>112378</xdr:rowOff>
    </xdr:to>
    <xdr:cxnSp macro="">
      <xdr:nvCxnSpPr>
        <xdr:cNvPr id="581" name="直線コネクタ 580"/>
        <xdr:cNvCxnSpPr/>
      </xdr:nvCxnSpPr>
      <xdr:spPr>
        <a:xfrm flipV="1">
          <a:off x="15481300" y="9800921"/>
          <a:ext cx="838200" cy="8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123134</xdr:rowOff>
    </xdr:from>
    <xdr:ext cx="534377" cy="259045"/>
    <xdr:sp macro="" textlink="">
      <xdr:nvSpPr>
        <xdr:cNvPr id="582" name="教育費平均値テキスト"/>
        <xdr:cNvSpPr txBox="1"/>
      </xdr:nvSpPr>
      <xdr:spPr>
        <a:xfrm>
          <a:off x="16370300" y="9552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100257</xdr:rowOff>
    </xdr:from>
    <xdr:to>
      <xdr:col>85</xdr:col>
      <xdr:colOff>177800</xdr:colOff>
      <xdr:row>57</xdr:row>
      <xdr:rowOff>30407</xdr:rowOff>
    </xdr:to>
    <xdr:sp macro="" textlink="">
      <xdr:nvSpPr>
        <xdr:cNvPr id="583" name="フローチャート: 判断 582"/>
        <xdr:cNvSpPr/>
      </xdr:nvSpPr>
      <xdr:spPr>
        <a:xfrm>
          <a:off x="162687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97006</xdr:rowOff>
    </xdr:from>
    <xdr:to>
      <xdr:col>81</xdr:col>
      <xdr:colOff>50800</xdr:colOff>
      <xdr:row>57</xdr:row>
      <xdr:rowOff>112378</xdr:rowOff>
    </xdr:to>
    <xdr:cxnSp macro="">
      <xdr:nvCxnSpPr>
        <xdr:cNvPr id="584" name="直線コネクタ 583"/>
        <xdr:cNvCxnSpPr/>
      </xdr:nvCxnSpPr>
      <xdr:spPr>
        <a:xfrm>
          <a:off x="14592300" y="9869656"/>
          <a:ext cx="889000" cy="1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73854</xdr:rowOff>
    </xdr:from>
    <xdr:to>
      <xdr:col>81</xdr:col>
      <xdr:colOff>101600</xdr:colOff>
      <xdr:row>57</xdr:row>
      <xdr:rowOff>4004</xdr:rowOff>
    </xdr:to>
    <xdr:sp macro="" textlink="">
      <xdr:nvSpPr>
        <xdr:cNvPr id="585" name="フローチャート: 判断 584"/>
        <xdr:cNvSpPr/>
      </xdr:nvSpPr>
      <xdr:spPr>
        <a:xfrm>
          <a:off x="15430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20531</xdr:rowOff>
    </xdr:from>
    <xdr:ext cx="534377" cy="259045"/>
    <xdr:sp macro="" textlink="">
      <xdr:nvSpPr>
        <xdr:cNvPr id="586" name="テキスト ボックス 585"/>
        <xdr:cNvSpPr txBox="1"/>
      </xdr:nvSpPr>
      <xdr:spPr>
        <a:xfrm>
          <a:off x="15214111" y="945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97006</xdr:rowOff>
    </xdr:from>
    <xdr:to>
      <xdr:col>76</xdr:col>
      <xdr:colOff>114300</xdr:colOff>
      <xdr:row>57</xdr:row>
      <xdr:rowOff>104089</xdr:rowOff>
    </xdr:to>
    <xdr:cxnSp macro="">
      <xdr:nvCxnSpPr>
        <xdr:cNvPr id="587" name="直線コネクタ 586"/>
        <xdr:cNvCxnSpPr/>
      </xdr:nvCxnSpPr>
      <xdr:spPr>
        <a:xfrm flipV="1">
          <a:off x="13703300" y="9869656"/>
          <a:ext cx="889000" cy="7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98048</xdr:rowOff>
    </xdr:from>
    <xdr:to>
      <xdr:col>76</xdr:col>
      <xdr:colOff>165100</xdr:colOff>
      <xdr:row>57</xdr:row>
      <xdr:rowOff>28198</xdr:rowOff>
    </xdr:to>
    <xdr:sp macro="" textlink="">
      <xdr:nvSpPr>
        <xdr:cNvPr id="588" name="フローチャート: 判断 587"/>
        <xdr:cNvSpPr/>
      </xdr:nvSpPr>
      <xdr:spPr>
        <a:xfrm>
          <a:off x="14541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44725</xdr:rowOff>
    </xdr:from>
    <xdr:ext cx="534377" cy="259045"/>
    <xdr:sp macro="" textlink="">
      <xdr:nvSpPr>
        <xdr:cNvPr id="589" name="テキスト ボックス 588"/>
        <xdr:cNvSpPr txBox="1"/>
      </xdr:nvSpPr>
      <xdr:spPr>
        <a:xfrm>
          <a:off x="14325111" y="947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58908</xdr:rowOff>
    </xdr:from>
    <xdr:to>
      <xdr:col>71</xdr:col>
      <xdr:colOff>177800</xdr:colOff>
      <xdr:row>57</xdr:row>
      <xdr:rowOff>104089</xdr:rowOff>
    </xdr:to>
    <xdr:cxnSp macro="">
      <xdr:nvCxnSpPr>
        <xdr:cNvPr id="590" name="直線コネクタ 589"/>
        <xdr:cNvCxnSpPr/>
      </xdr:nvCxnSpPr>
      <xdr:spPr>
        <a:xfrm>
          <a:off x="12814300" y="9831558"/>
          <a:ext cx="889000" cy="4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90377</xdr:rowOff>
    </xdr:from>
    <xdr:to>
      <xdr:col>72</xdr:col>
      <xdr:colOff>38100</xdr:colOff>
      <xdr:row>57</xdr:row>
      <xdr:rowOff>20527</xdr:rowOff>
    </xdr:to>
    <xdr:sp macro="" textlink="">
      <xdr:nvSpPr>
        <xdr:cNvPr id="591" name="フローチャート: 判断 590"/>
        <xdr:cNvSpPr/>
      </xdr:nvSpPr>
      <xdr:spPr>
        <a:xfrm>
          <a:off x="13652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37054</xdr:rowOff>
    </xdr:from>
    <xdr:ext cx="534377" cy="259045"/>
    <xdr:sp macro="" textlink="">
      <xdr:nvSpPr>
        <xdr:cNvPr id="592" name="テキスト ボックス 591"/>
        <xdr:cNvSpPr txBox="1"/>
      </xdr:nvSpPr>
      <xdr:spPr>
        <a:xfrm>
          <a:off x="13436111" y="946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100509</xdr:rowOff>
    </xdr:from>
    <xdr:to>
      <xdr:col>67</xdr:col>
      <xdr:colOff>101600</xdr:colOff>
      <xdr:row>57</xdr:row>
      <xdr:rowOff>30659</xdr:rowOff>
    </xdr:to>
    <xdr:sp macro="" textlink="">
      <xdr:nvSpPr>
        <xdr:cNvPr id="593" name="フローチャート: 判断 592"/>
        <xdr:cNvSpPr/>
      </xdr:nvSpPr>
      <xdr:spPr>
        <a:xfrm>
          <a:off x="12763500" y="970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47186</xdr:rowOff>
    </xdr:from>
    <xdr:ext cx="534377" cy="259045"/>
    <xdr:sp macro="" textlink="">
      <xdr:nvSpPr>
        <xdr:cNvPr id="594" name="テキスト ボックス 593"/>
        <xdr:cNvSpPr txBox="1"/>
      </xdr:nvSpPr>
      <xdr:spPr>
        <a:xfrm>
          <a:off x="12547111" y="947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148921</xdr:rowOff>
    </xdr:from>
    <xdr:to>
      <xdr:col>85</xdr:col>
      <xdr:colOff>177800</xdr:colOff>
      <xdr:row>57</xdr:row>
      <xdr:rowOff>79071</xdr:rowOff>
    </xdr:to>
    <xdr:sp macro="" textlink="">
      <xdr:nvSpPr>
        <xdr:cNvPr id="600" name="楕円 599"/>
        <xdr:cNvSpPr/>
      </xdr:nvSpPr>
      <xdr:spPr>
        <a:xfrm>
          <a:off x="16268700" y="975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78684</xdr:rowOff>
    </xdr:from>
    <xdr:ext cx="534377" cy="259045"/>
    <xdr:sp macro="" textlink="">
      <xdr:nvSpPr>
        <xdr:cNvPr id="601" name="教育費該当値テキスト"/>
        <xdr:cNvSpPr txBox="1"/>
      </xdr:nvSpPr>
      <xdr:spPr>
        <a:xfrm>
          <a:off x="16370300" y="967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61578</xdr:rowOff>
    </xdr:from>
    <xdr:to>
      <xdr:col>81</xdr:col>
      <xdr:colOff>101600</xdr:colOff>
      <xdr:row>57</xdr:row>
      <xdr:rowOff>163178</xdr:rowOff>
    </xdr:to>
    <xdr:sp macro="" textlink="">
      <xdr:nvSpPr>
        <xdr:cNvPr id="602" name="楕円 601"/>
        <xdr:cNvSpPr/>
      </xdr:nvSpPr>
      <xdr:spPr>
        <a:xfrm>
          <a:off x="15430500" y="983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154305</xdr:rowOff>
    </xdr:from>
    <xdr:ext cx="534377" cy="259045"/>
    <xdr:sp macro="" textlink="">
      <xdr:nvSpPr>
        <xdr:cNvPr id="603" name="テキスト ボックス 602"/>
        <xdr:cNvSpPr txBox="1"/>
      </xdr:nvSpPr>
      <xdr:spPr>
        <a:xfrm>
          <a:off x="15214111" y="992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46206</xdr:rowOff>
    </xdr:from>
    <xdr:to>
      <xdr:col>76</xdr:col>
      <xdr:colOff>165100</xdr:colOff>
      <xdr:row>57</xdr:row>
      <xdr:rowOff>147806</xdr:rowOff>
    </xdr:to>
    <xdr:sp macro="" textlink="">
      <xdr:nvSpPr>
        <xdr:cNvPr id="604" name="楕円 603"/>
        <xdr:cNvSpPr/>
      </xdr:nvSpPr>
      <xdr:spPr>
        <a:xfrm>
          <a:off x="14541500" y="981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138933</xdr:rowOff>
    </xdr:from>
    <xdr:ext cx="534377" cy="259045"/>
    <xdr:sp macro="" textlink="">
      <xdr:nvSpPr>
        <xdr:cNvPr id="605" name="テキスト ボックス 604"/>
        <xdr:cNvSpPr txBox="1"/>
      </xdr:nvSpPr>
      <xdr:spPr>
        <a:xfrm>
          <a:off x="14325111" y="991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53289</xdr:rowOff>
    </xdr:from>
    <xdr:to>
      <xdr:col>72</xdr:col>
      <xdr:colOff>38100</xdr:colOff>
      <xdr:row>57</xdr:row>
      <xdr:rowOff>154889</xdr:rowOff>
    </xdr:to>
    <xdr:sp macro="" textlink="">
      <xdr:nvSpPr>
        <xdr:cNvPr id="606" name="楕円 605"/>
        <xdr:cNvSpPr/>
      </xdr:nvSpPr>
      <xdr:spPr>
        <a:xfrm>
          <a:off x="13652500" y="982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146016</xdr:rowOff>
    </xdr:from>
    <xdr:ext cx="534377" cy="259045"/>
    <xdr:sp macro="" textlink="">
      <xdr:nvSpPr>
        <xdr:cNvPr id="607" name="テキスト ボックス 606"/>
        <xdr:cNvSpPr txBox="1"/>
      </xdr:nvSpPr>
      <xdr:spPr>
        <a:xfrm>
          <a:off x="13436111" y="991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8108</xdr:rowOff>
    </xdr:from>
    <xdr:to>
      <xdr:col>67</xdr:col>
      <xdr:colOff>101600</xdr:colOff>
      <xdr:row>57</xdr:row>
      <xdr:rowOff>109708</xdr:rowOff>
    </xdr:to>
    <xdr:sp macro="" textlink="">
      <xdr:nvSpPr>
        <xdr:cNvPr id="608" name="楕円 607"/>
        <xdr:cNvSpPr/>
      </xdr:nvSpPr>
      <xdr:spPr>
        <a:xfrm>
          <a:off x="12763500" y="978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100835</xdr:rowOff>
    </xdr:from>
    <xdr:ext cx="534377" cy="259045"/>
    <xdr:sp macro="" textlink="">
      <xdr:nvSpPr>
        <xdr:cNvPr id="609" name="テキスト ボックス 608"/>
        <xdr:cNvSpPr txBox="1"/>
      </xdr:nvSpPr>
      <xdr:spPr>
        <a:xfrm>
          <a:off x="12547111" y="987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3" name="テキスト ボックス 62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5" name="テキスト ボックス 62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7" name="テキスト ボックス 62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1" name="テキスト ボックス 63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121894</xdr:rowOff>
    </xdr:from>
    <xdr:to>
      <xdr:col>85</xdr:col>
      <xdr:colOff>126364</xdr:colOff>
      <xdr:row>79</xdr:row>
      <xdr:rowOff>44450</xdr:rowOff>
    </xdr:to>
    <xdr:cxnSp macro="">
      <xdr:nvCxnSpPr>
        <xdr:cNvPr id="633" name="直線コネクタ 632"/>
        <xdr:cNvCxnSpPr/>
      </xdr:nvCxnSpPr>
      <xdr:spPr>
        <a:xfrm flipV="1">
          <a:off x="16317595" y="12294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80528</xdr:rowOff>
    </xdr:from>
    <xdr:ext cx="249299" cy="259045"/>
    <xdr:sp macro="" textlink="">
      <xdr:nvSpPr>
        <xdr:cNvPr id="634" name="災害復旧費最小値テキスト"/>
        <xdr:cNvSpPr txBox="1"/>
      </xdr:nvSpPr>
      <xdr:spPr>
        <a:xfrm>
          <a:off x="16370300" y="13625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68571</xdr:rowOff>
    </xdr:from>
    <xdr:ext cx="599010" cy="259045"/>
    <xdr:sp macro="" textlink="">
      <xdr:nvSpPr>
        <xdr:cNvPr id="636" name="災害復旧費最大値テキスト"/>
        <xdr:cNvSpPr txBox="1"/>
      </xdr:nvSpPr>
      <xdr:spPr>
        <a:xfrm>
          <a:off x="16370300" y="1207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679,347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121894</xdr:rowOff>
    </xdr:from>
    <xdr:to>
      <xdr:col>86</xdr:col>
      <xdr:colOff>25400</xdr:colOff>
      <xdr:row>71</xdr:row>
      <xdr:rowOff>121894</xdr:rowOff>
    </xdr:to>
    <xdr:cxnSp macro="">
      <xdr:nvCxnSpPr>
        <xdr:cNvPr id="637" name="直線コネクタ 636"/>
        <xdr:cNvCxnSpPr/>
      </xdr:nvCxnSpPr>
      <xdr:spPr>
        <a:xfrm>
          <a:off x="16230600" y="122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8" name="直線コネクタ 637"/>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169428</xdr:rowOff>
    </xdr:from>
    <xdr:ext cx="469744" cy="259045"/>
    <xdr:sp macro="" textlink="">
      <xdr:nvSpPr>
        <xdr:cNvPr id="639" name="災害復旧費平均値テキスト"/>
        <xdr:cNvSpPr txBox="1"/>
      </xdr:nvSpPr>
      <xdr:spPr>
        <a:xfrm>
          <a:off x="16370300" y="13371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146551</xdr:rowOff>
    </xdr:from>
    <xdr:to>
      <xdr:col>85</xdr:col>
      <xdr:colOff>177800</xdr:colOff>
      <xdr:row>79</xdr:row>
      <xdr:rowOff>76701</xdr:rowOff>
    </xdr:to>
    <xdr:sp macro="" textlink="">
      <xdr:nvSpPr>
        <xdr:cNvPr id="640" name="フローチャート: 判断 639"/>
        <xdr:cNvSpPr/>
      </xdr:nvSpPr>
      <xdr:spPr>
        <a:xfrm>
          <a:off x="16268700" y="13519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43035</xdr:rowOff>
    </xdr:from>
    <xdr:to>
      <xdr:col>81</xdr:col>
      <xdr:colOff>50800</xdr:colOff>
      <xdr:row>79</xdr:row>
      <xdr:rowOff>44450</xdr:rowOff>
    </xdr:to>
    <xdr:cxnSp macro="">
      <xdr:nvCxnSpPr>
        <xdr:cNvPr id="641" name="直線コネクタ 640"/>
        <xdr:cNvCxnSpPr/>
      </xdr:nvCxnSpPr>
      <xdr:spPr>
        <a:xfrm>
          <a:off x="14592300" y="13587585"/>
          <a:ext cx="889000" cy="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147557</xdr:rowOff>
    </xdr:from>
    <xdr:to>
      <xdr:col>81</xdr:col>
      <xdr:colOff>101600</xdr:colOff>
      <xdr:row>79</xdr:row>
      <xdr:rowOff>77707</xdr:rowOff>
    </xdr:to>
    <xdr:sp macro="" textlink="">
      <xdr:nvSpPr>
        <xdr:cNvPr id="642" name="フローチャート: 判断 641"/>
        <xdr:cNvSpPr/>
      </xdr:nvSpPr>
      <xdr:spPr>
        <a:xfrm>
          <a:off x="15430500" y="1352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94234</xdr:rowOff>
    </xdr:from>
    <xdr:ext cx="469744" cy="259045"/>
    <xdr:sp macro="" textlink="">
      <xdr:nvSpPr>
        <xdr:cNvPr id="643" name="テキスト ボックス 642"/>
        <xdr:cNvSpPr txBox="1"/>
      </xdr:nvSpPr>
      <xdr:spPr>
        <a:xfrm>
          <a:off x="15246428" y="1329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43035</xdr:rowOff>
    </xdr:from>
    <xdr:to>
      <xdr:col>76</xdr:col>
      <xdr:colOff>114300</xdr:colOff>
      <xdr:row>79</xdr:row>
      <xdr:rowOff>44450</xdr:rowOff>
    </xdr:to>
    <xdr:cxnSp macro="">
      <xdr:nvCxnSpPr>
        <xdr:cNvPr id="644" name="直線コネクタ 643"/>
        <xdr:cNvCxnSpPr/>
      </xdr:nvCxnSpPr>
      <xdr:spPr>
        <a:xfrm flipV="1">
          <a:off x="13703300" y="13587585"/>
          <a:ext cx="889000" cy="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152888</xdr:rowOff>
    </xdr:from>
    <xdr:to>
      <xdr:col>76</xdr:col>
      <xdr:colOff>165100</xdr:colOff>
      <xdr:row>79</xdr:row>
      <xdr:rowOff>83038</xdr:rowOff>
    </xdr:to>
    <xdr:sp macro="" textlink="">
      <xdr:nvSpPr>
        <xdr:cNvPr id="645" name="フローチャート: 判断 644"/>
        <xdr:cNvSpPr/>
      </xdr:nvSpPr>
      <xdr:spPr>
        <a:xfrm>
          <a:off x="14541500" y="135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99565</xdr:rowOff>
    </xdr:from>
    <xdr:ext cx="469744" cy="259045"/>
    <xdr:sp macro="" textlink="">
      <xdr:nvSpPr>
        <xdr:cNvPr id="646" name="テキスト ボックス 645"/>
        <xdr:cNvSpPr txBox="1"/>
      </xdr:nvSpPr>
      <xdr:spPr>
        <a:xfrm>
          <a:off x="14357428" y="1330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7" name="直線コネクタ 646"/>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141672</xdr:rowOff>
    </xdr:from>
    <xdr:to>
      <xdr:col>72</xdr:col>
      <xdr:colOff>38100</xdr:colOff>
      <xdr:row>79</xdr:row>
      <xdr:rowOff>71822</xdr:rowOff>
    </xdr:to>
    <xdr:sp macro="" textlink="">
      <xdr:nvSpPr>
        <xdr:cNvPr id="648" name="フローチャート: 判断 647"/>
        <xdr:cNvSpPr/>
      </xdr:nvSpPr>
      <xdr:spPr>
        <a:xfrm>
          <a:off x="13652500" y="1351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88349</xdr:rowOff>
    </xdr:from>
    <xdr:ext cx="534377" cy="259045"/>
    <xdr:sp macro="" textlink="">
      <xdr:nvSpPr>
        <xdr:cNvPr id="649" name="テキスト ボックス 648"/>
        <xdr:cNvSpPr txBox="1"/>
      </xdr:nvSpPr>
      <xdr:spPr>
        <a:xfrm>
          <a:off x="13436111" y="1328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147596</xdr:rowOff>
    </xdr:from>
    <xdr:to>
      <xdr:col>67</xdr:col>
      <xdr:colOff>101600</xdr:colOff>
      <xdr:row>79</xdr:row>
      <xdr:rowOff>77746</xdr:rowOff>
    </xdr:to>
    <xdr:sp macro="" textlink="">
      <xdr:nvSpPr>
        <xdr:cNvPr id="650" name="フローチャート: 判断 649"/>
        <xdr:cNvSpPr/>
      </xdr:nvSpPr>
      <xdr:spPr>
        <a:xfrm>
          <a:off x="12763500" y="1352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94273</xdr:rowOff>
    </xdr:from>
    <xdr:ext cx="469744" cy="259045"/>
    <xdr:sp macro="" textlink="">
      <xdr:nvSpPr>
        <xdr:cNvPr id="651" name="テキスト ボックス 650"/>
        <xdr:cNvSpPr txBox="1"/>
      </xdr:nvSpPr>
      <xdr:spPr>
        <a:xfrm>
          <a:off x="12579428" y="13295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7" name="楕円 65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124978</xdr:rowOff>
    </xdr:from>
    <xdr:ext cx="249299" cy="259045"/>
    <xdr:sp macro="" textlink="">
      <xdr:nvSpPr>
        <xdr:cNvPr id="658" name="災害復旧費該当値テキスト"/>
        <xdr:cNvSpPr txBox="1"/>
      </xdr:nvSpPr>
      <xdr:spPr>
        <a:xfrm>
          <a:off x="16370300" y="13498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9" name="楕円 65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0" name="テキスト ボックス 659"/>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163685</xdr:rowOff>
    </xdr:from>
    <xdr:to>
      <xdr:col>76</xdr:col>
      <xdr:colOff>165100</xdr:colOff>
      <xdr:row>79</xdr:row>
      <xdr:rowOff>93835</xdr:rowOff>
    </xdr:to>
    <xdr:sp macro="" textlink="">
      <xdr:nvSpPr>
        <xdr:cNvPr id="661" name="楕円 660"/>
        <xdr:cNvSpPr/>
      </xdr:nvSpPr>
      <xdr:spPr>
        <a:xfrm>
          <a:off x="14541500" y="1353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84962</xdr:rowOff>
    </xdr:from>
    <xdr:ext cx="378565" cy="259045"/>
    <xdr:sp macro="" textlink="">
      <xdr:nvSpPr>
        <xdr:cNvPr id="662" name="テキスト ボックス 661"/>
        <xdr:cNvSpPr txBox="1"/>
      </xdr:nvSpPr>
      <xdr:spPr>
        <a:xfrm>
          <a:off x="14403017" y="13629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3" name="楕円 66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4" name="テキスト ボックス 663"/>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5" name="楕円 66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6" name="テキスト ボックス 665"/>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7" name="直線コネクタ 67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8" name="テキスト ボックス 67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9" name="直線コネクタ 67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80" name="テキスト ボックス 67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1" name="直線コネクタ 68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2" name="テキスト ボックス 68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3" name="直線コネクタ 68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4" name="テキスト ボックス 68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47876</xdr:rowOff>
    </xdr:from>
    <xdr:to>
      <xdr:col>85</xdr:col>
      <xdr:colOff>126364</xdr:colOff>
      <xdr:row>98</xdr:row>
      <xdr:rowOff>110100</xdr:rowOff>
    </xdr:to>
    <xdr:cxnSp macro="">
      <xdr:nvCxnSpPr>
        <xdr:cNvPr id="688" name="直線コネクタ 687"/>
        <xdr:cNvCxnSpPr/>
      </xdr:nvCxnSpPr>
      <xdr:spPr>
        <a:xfrm flipV="1">
          <a:off x="16317595" y="15821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113927</xdr:rowOff>
    </xdr:from>
    <xdr:ext cx="469744" cy="259045"/>
    <xdr:sp macro="" textlink="">
      <xdr:nvSpPr>
        <xdr:cNvPr id="689" name="公債費最小値テキスト"/>
        <xdr:cNvSpPr txBox="1"/>
      </xdr:nvSpPr>
      <xdr:spPr>
        <a:xfrm>
          <a:off x="16370300" y="1691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110100</xdr:rowOff>
    </xdr:from>
    <xdr:to>
      <xdr:col>86</xdr:col>
      <xdr:colOff>25400</xdr:colOff>
      <xdr:row>98</xdr:row>
      <xdr:rowOff>110100</xdr:rowOff>
    </xdr:to>
    <xdr:cxnSp macro="">
      <xdr:nvCxnSpPr>
        <xdr:cNvPr id="690" name="直線コネクタ 689"/>
        <xdr:cNvCxnSpPr/>
      </xdr:nvCxnSpPr>
      <xdr:spPr>
        <a:xfrm>
          <a:off x="16230600" y="1691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166003</xdr:rowOff>
    </xdr:from>
    <xdr:ext cx="599010" cy="259045"/>
    <xdr:sp macro="" textlink="">
      <xdr:nvSpPr>
        <xdr:cNvPr id="691" name="公債費最大値テキスト"/>
        <xdr:cNvSpPr txBox="1"/>
      </xdr:nvSpPr>
      <xdr:spPr>
        <a:xfrm>
          <a:off x="16370300" y="15596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47876</xdr:rowOff>
    </xdr:from>
    <xdr:to>
      <xdr:col>86</xdr:col>
      <xdr:colOff>25400</xdr:colOff>
      <xdr:row>92</xdr:row>
      <xdr:rowOff>47876</xdr:rowOff>
    </xdr:to>
    <xdr:cxnSp macro="">
      <xdr:nvCxnSpPr>
        <xdr:cNvPr id="692" name="直線コネクタ 691"/>
        <xdr:cNvCxnSpPr/>
      </xdr:nvCxnSpPr>
      <xdr:spPr>
        <a:xfrm>
          <a:off x="16230600" y="1582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132966</xdr:rowOff>
    </xdr:from>
    <xdr:to>
      <xdr:col>85</xdr:col>
      <xdr:colOff>127000</xdr:colOff>
      <xdr:row>97</xdr:row>
      <xdr:rowOff>141401</xdr:rowOff>
    </xdr:to>
    <xdr:cxnSp macro="">
      <xdr:nvCxnSpPr>
        <xdr:cNvPr id="693" name="直線コネクタ 692"/>
        <xdr:cNvCxnSpPr/>
      </xdr:nvCxnSpPr>
      <xdr:spPr>
        <a:xfrm flipV="1">
          <a:off x="15481300" y="16763616"/>
          <a:ext cx="838200" cy="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134331</xdr:rowOff>
    </xdr:from>
    <xdr:ext cx="534377" cy="259045"/>
    <xdr:sp macro="" textlink="">
      <xdr:nvSpPr>
        <xdr:cNvPr id="694" name="公債費平均値テキスト"/>
        <xdr:cNvSpPr txBox="1"/>
      </xdr:nvSpPr>
      <xdr:spPr>
        <a:xfrm>
          <a:off x="16370300" y="16422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111454</xdr:rowOff>
    </xdr:from>
    <xdr:to>
      <xdr:col>85</xdr:col>
      <xdr:colOff>177800</xdr:colOff>
      <xdr:row>97</xdr:row>
      <xdr:rowOff>41604</xdr:rowOff>
    </xdr:to>
    <xdr:sp macro="" textlink="">
      <xdr:nvSpPr>
        <xdr:cNvPr id="695" name="フローチャート: 判断 694"/>
        <xdr:cNvSpPr/>
      </xdr:nvSpPr>
      <xdr:spPr>
        <a:xfrm>
          <a:off x="162687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141401</xdr:rowOff>
    </xdr:from>
    <xdr:to>
      <xdr:col>81</xdr:col>
      <xdr:colOff>50800</xdr:colOff>
      <xdr:row>97</xdr:row>
      <xdr:rowOff>160187</xdr:rowOff>
    </xdr:to>
    <xdr:cxnSp macro="">
      <xdr:nvCxnSpPr>
        <xdr:cNvPr id="696" name="直線コネクタ 695"/>
        <xdr:cNvCxnSpPr/>
      </xdr:nvCxnSpPr>
      <xdr:spPr>
        <a:xfrm flipV="1">
          <a:off x="14592300" y="16772051"/>
          <a:ext cx="889000" cy="1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116204</xdr:rowOff>
    </xdr:from>
    <xdr:to>
      <xdr:col>81</xdr:col>
      <xdr:colOff>101600</xdr:colOff>
      <xdr:row>97</xdr:row>
      <xdr:rowOff>46354</xdr:rowOff>
    </xdr:to>
    <xdr:sp macro="" textlink="">
      <xdr:nvSpPr>
        <xdr:cNvPr id="697" name="フローチャート: 判断 696"/>
        <xdr:cNvSpPr/>
      </xdr:nvSpPr>
      <xdr:spPr>
        <a:xfrm>
          <a:off x="15430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62881</xdr:rowOff>
    </xdr:from>
    <xdr:ext cx="534377" cy="259045"/>
    <xdr:sp macro="" textlink="">
      <xdr:nvSpPr>
        <xdr:cNvPr id="698" name="テキスト ボックス 697"/>
        <xdr:cNvSpPr txBox="1"/>
      </xdr:nvSpPr>
      <xdr:spPr>
        <a:xfrm>
          <a:off x="15214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160187</xdr:rowOff>
    </xdr:from>
    <xdr:to>
      <xdr:col>76</xdr:col>
      <xdr:colOff>114300</xdr:colOff>
      <xdr:row>97</xdr:row>
      <xdr:rowOff>168001</xdr:rowOff>
    </xdr:to>
    <xdr:cxnSp macro="">
      <xdr:nvCxnSpPr>
        <xdr:cNvPr id="699" name="直線コネクタ 698"/>
        <xdr:cNvCxnSpPr/>
      </xdr:nvCxnSpPr>
      <xdr:spPr>
        <a:xfrm flipV="1">
          <a:off x="13703300" y="16790837"/>
          <a:ext cx="889000" cy="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118787</xdr:rowOff>
    </xdr:from>
    <xdr:to>
      <xdr:col>76</xdr:col>
      <xdr:colOff>165100</xdr:colOff>
      <xdr:row>97</xdr:row>
      <xdr:rowOff>48937</xdr:rowOff>
    </xdr:to>
    <xdr:sp macro="" textlink="">
      <xdr:nvSpPr>
        <xdr:cNvPr id="700" name="フローチャート: 判断 699"/>
        <xdr:cNvSpPr/>
      </xdr:nvSpPr>
      <xdr:spPr>
        <a:xfrm>
          <a:off x="14541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65464</xdr:rowOff>
    </xdr:from>
    <xdr:ext cx="534377" cy="259045"/>
    <xdr:sp macro="" textlink="">
      <xdr:nvSpPr>
        <xdr:cNvPr id="701" name="テキスト ボックス 700"/>
        <xdr:cNvSpPr txBox="1"/>
      </xdr:nvSpPr>
      <xdr:spPr>
        <a:xfrm>
          <a:off x="14325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168001</xdr:rowOff>
    </xdr:from>
    <xdr:to>
      <xdr:col>71</xdr:col>
      <xdr:colOff>177800</xdr:colOff>
      <xdr:row>98</xdr:row>
      <xdr:rowOff>12543</xdr:rowOff>
    </xdr:to>
    <xdr:cxnSp macro="">
      <xdr:nvCxnSpPr>
        <xdr:cNvPr id="702" name="直線コネクタ 701"/>
        <xdr:cNvCxnSpPr/>
      </xdr:nvCxnSpPr>
      <xdr:spPr>
        <a:xfrm flipV="1">
          <a:off x="12814300" y="16798651"/>
          <a:ext cx="889000" cy="1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106352</xdr:rowOff>
    </xdr:from>
    <xdr:to>
      <xdr:col>72</xdr:col>
      <xdr:colOff>38100</xdr:colOff>
      <xdr:row>97</xdr:row>
      <xdr:rowOff>36502</xdr:rowOff>
    </xdr:to>
    <xdr:sp macro="" textlink="">
      <xdr:nvSpPr>
        <xdr:cNvPr id="703" name="フローチャート: 判断 702"/>
        <xdr:cNvSpPr/>
      </xdr:nvSpPr>
      <xdr:spPr>
        <a:xfrm>
          <a:off x="13652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53029</xdr:rowOff>
    </xdr:from>
    <xdr:ext cx="534377" cy="259045"/>
    <xdr:sp macro="" textlink="">
      <xdr:nvSpPr>
        <xdr:cNvPr id="704" name="テキスト ボックス 703"/>
        <xdr:cNvSpPr txBox="1"/>
      </xdr:nvSpPr>
      <xdr:spPr>
        <a:xfrm>
          <a:off x="13436111" y="1634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96106</xdr:rowOff>
    </xdr:from>
    <xdr:to>
      <xdr:col>67</xdr:col>
      <xdr:colOff>101600</xdr:colOff>
      <xdr:row>97</xdr:row>
      <xdr:rowOff>26256</xdr:rowOff>
    </xdr:to>
    <xdr:sp macro="" textlink="">
      <xdr:nvSpPr>
        <xdr:cNvPr id="705" name="フローチャート: 判断 704"/>
        <xdr:cNvSpPr/>
      </xdr:nvSpPr>
      <xdr:spPr>
        <a:xfrm>
          <a:off x="12763500" y="1655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42783</xdr:rowOff>
    </xdr:from>
    <xdr:ext cx="534377" cy="259045"/>
    <xdr:sp macro="" textlink="">
      <xdr:nvSpPr>
        <xdr:cNvPr id="706" name="テキスト ボックス 705"/>
        <xdr:cNvSpPr txBox="1"/>
      </xdr:nvSpPr>
      <xdr:spPr>
        <a:xfrm>
          <a:off x="12547111" y="1633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82166</xdr:rowOff>
    </xdr:from>
    <xdr:to>
      <xdr:col>85</xdr:col>
      <xdr:colOff>177800</xdr:colOff>
      <xdr:row>98</xdr:row>
      <xdr:rowOff>12316</xdr:rowOff>
    </xdr:to>
    <xdr:sp macro="" textlink="">
      <xdr:nvSpPr>
        <xdr:cNvPr id="712" name="楕円 711"/>
        <xdr:cNvSpPr/>
      </xdr:nvSpPr>
      <xdr:spPr>
        <a:xfrm>
          <a:off x="16268700" y="1671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60593</xdr:rowOff>
    </xdr:from>
    <xdr:ext cx="534377" cy="259045"/>
    <xdr:sp macro="" textlink="">
      <xdr:nvSpPr>
        <xdr:cNvPr id="713" name="公債費該当値テキスト"/>
        <xdr:cNvSpPr txBox="1"/>
      </xdr:nvSpPr>
      <xdr:spPr>
        <a:xfrm>
          <a:off x="16370300" y="1669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90601</xdr:rowOff>
    </xdr:from>
    <xdr:to>
      <xdr:col>81</xdr:col>
      <xdr:colOff>101600</xdr:colOff>
      <xdr:row>98</xdr:row>
      <xdr:rowOff>20751</xdr:rowOff>
    </xdr:to>
    <xdr:sp macro="" textlink="">
      <xdr:nvSpPr>
        <xdr:cNvPr id="714" name="楕円 713"/>
        <xdr:cNvSpPr/>
      </xdr:nvSpPr>
      <xdr:spPr>
        <a:xfrm>
          <a:off x="15430500" y="1672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11878</xdr:rowOff>
    </xdr:from>
    <xdr:ext cx="534377" cy="259045"/>
    <xdr:sp macro="" textlink="">
      <xdr:nvSpPr>
        <xdr:cNvPr id="715" name="テキスト ボックス 714"/>
        <xdr:cNvSpPr txBox="1"/>
      </xdr:nvSpPr>
      <xdr:spPr>
        <a:xfrm>
          <a:off x="15214111" y="1681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109387</xdr:rowOff>
    </xdr:from>
    <xdr:to>
      <xdr:col>76</xdr:col>
      <xdr:colOff>165100</xdr:colOff>
      <xdr:row>98</xdr:row>
      <xdr:rowOff>39537</xdr:rowOff>
    </xdr:to>
    <xdr:sp macro="" textlink="">
      <xdr:nvSpPr>
        <xdr:cNvPr id="716" name="楕円 715"/>
        <xdr:cNvSpPr/>
      </xdr:nvSpPr>
      <xdr:spPr>
        <a:xfrm>
          <a:off x="14541500" y="1674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30664</xdr:rowOff>
    </xdr:from>
    <xdr:ext cx="534377" cy="259045"/>
    <xdr:sp macro="" textlink="">
      <xdr:nvSpPr>
        <xdr:cNvPr id="717" name="テキスト ボックス 716"/>
        <xdr:cNvSpPr txBox="1"/>
      </xdr:nvSpPr>
      <xdr:spPr>
        <a:xfrm>
          <a:off x="14325111" y="1683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117201</xdr:rowOff>
    </xdr:from>
    <xdr:to>
      <xdr:col>72</xdr:col>
      <xdr:colOff>38100</xdr:colOff>
      <xdr:row>98</xdr:row>
      <xdr:rowOff>47351</xdr:rowOff>
    </xdr:to>
    <xdr:sp macro="" textlink="">
      <xdr:nvSpPr>
        <xdr:cNvPr id="718" name="楕円 717"/>
        <xdr:cNvSpPr/>
      </xdr:nvSpPr>
      <xdr:spPr>
        <a:xfrm>
          <a:off x="13652500" y="1674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38478</xdr:rowOff>
    </xdr:from>
    <xdr:ext cx="534377" cy="259045"/>
    <xdr:sp macro="" textlink="">
      <xdr:nvSpPr>
        <xdr:cNvPr id="719" name="テキスト ボックス 718"/>
        <xdr:cNvSpPr txBox="1"/>
      </xdr:nvSpPr>
      <xdr:spPr>
        <a:xfrm>
          <a:off x="13436111" y="1684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133193</xdr:rowOff>
    </xdr:from>
    <xdr:to>
      <xdr:col>67</xdr:col>
      <xdr:colOff>101600</xdr:colOff>
      <xdr:row>98</xdr:row>
      <xdr:rowOff>63343</xdr:rowOff>
    </xdr:to>
    <xdr:sp macro="" textlink="">
      <xdr:nvSpPr>
        <xdr:cNvPr id="720" name="楕円 719"/>
        <xdr:cNvSpPr/>
      </xdr:nvSpPr>
      <xdr:spPr>
        <a:xfrm>
          <a:off x="12763500" y="167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54470</xdr:rowOff>
    </xdr:from>
    <xdr:ext cx="534377" cy="259045"/>
    <xdr:sp macro="" textlink="">
      <xdr:nvSpPr>
        <xdr:cNvPr id="721" name="テキスト ボックス 720"/>
        <xdr:cNvSpPr txBox="1"/>
      </xdr:nvSpPr>
      <xdr:spPr>
        <a:xfrm>
          <a:off x="12547111" y="1685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160655</xdr:rowOff>
    </xdr:from>
    <xdr:to>
      <xdr:col>116</xdr:col>
      <xdr:colOff>62864</xdr:colOff>
      <xdr:row>39</xdr:row>
      <xdr:rowOff>44450</xdr:rowOff>
    </xdr:to>
    <xdr:cxnSp macro="">
      <xdr:nvCxnSpPr>
        <xdr:cNvPr id="745" name="直線コネクタ 744"/>
        <xdr:cNvCxnSpPr/>
      </xdr:nvCxnSpPr>
      <xdr:spPr>
        <a:xfrm flipV="1">
          <a:off x="22159595" y="5304155"/>
          <a:ext cx="1269"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107332</xdr:rowOff>
    </xdr:from>
    <xdr:ext cx="469744" cy="259045"/>
    <xdr:sp macro="" textlink="">
      <xdr:nvSpPr>
        <xdr:cNvPr id="748" name="諸支出金最大値テキスト"/>
        <xdr:cNvSpPr txBox="1"/>
      </xdr:nvSpPr>
      <xdr:spPr>
        <a:xfrm>
          <a:off x="22212300" y="507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160655</xdr:rowOff>
    </xdr:from>
    <xdr:to>
      <xdr:col>116</xdr:col>
      <xdr:colOff>152400</xdr:colOff>
      <xdr:row>30</xdr:row>
      <xdr:rowOff>160655</xdr:rowOff>
    </xdr:to>
    <xdr:cxnSp macro="">
      <xdr:nvCxnSpPr>
        <xdr:cNvPr id="749" name="直線コネクタ 748"/>
        <xdr:cNvCxnSpPr/>
      </xdr:nvCxnSpPr>
      <xdr:spPr>
        <a:xfrm>
          <a:off x="22072600" y="5304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112158</xdr:rowOff>
    </xdr:from>
    <xdr:ext cx="378565" cy="259045"/>
    <xdr:sp macro="" textlink="">
      <xdr:nvSpPr>
        <xdr:cNvPr id="751" name="諸支出金平均値テキスト"/>
        <xdr:cNvSpPr txBox="1"/>
      </xdr:nvSpPr>
      <xdr:spPr>
        <a:xfrm>
          <a:off x="22212300" y="6455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89281</xdr:rowOff>
    </xdr:from>
    <xdr:to>
      <xdr:col>116</xdr:col>
      <xdr:colOff>114300</xdr:colOff>
      <xdr:row>39</xdr:row>
      <xdr:rowOff>19431</xdr:rowOff>
    </xdr:to>
    <xdr:sp macro="" textlink="">
      <xdr:nvSpPr>
        <xdr:cNvPr id="752" name="フローチャート: 判断 751"/>
        <xdr:cNvSpPr/>
      </xdr:nvSpPr>
      <xdr:spPr>
        <a:xfrm>
          <a:off x="22110700" y="660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104140</xdr:rowOff>
    </xdr:from>
    <xdr:to>
      <xdr:col>112</xdr:col>
      <xdr:colOff>38100</xdr:colOff>
      <xdr:row>39</xdr:row>
      <xdr:rowOff>34290</xdr:rowOff>
    </xdr:to>
    <xdr:sp macro="" textlink="">
      <xdr:nvSpPr>
        <xdr:cNvPr id="754" name="フローチャート: 判断 753"/>
        <xdr:cNvSpPr/>
      </xdr:nvSpPr>
      <xdr:spPr>
        <a:xfrm>
          <a:off x="21272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50817</xdr:rowOff>
    </xdr:from>
    <xdr:ext cx="378565" cy="259045"/>
    <xdr:sp macro="" textlink="">
      <xdr:nvSpPr>
        <xdr:cNvPr id="755" name="テキスト ボックス 754"/>
        <xdr:cNvSpPr txBox="1"/>
      </xdr:nvSpPr>
      <xdr:spPr>
        <a:xfrm>
          <a:off x="21134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132334</xdr:rowOff>
    </xdr:from>
    <xdr:to>
      <xdr:col>107</xdr:col>
      <xdr:colOff>101600</xdr:colOff>
      <xdr:row>37</xdr:row>
      <xdr:rowOff>62484</xdr:rowOff>
    </xdr:to>
    <xdr:sp macro="" textlink="">
      <xdr:nvSpPr>
        <xdr:cNvPr id="757" name="フローチャート: 判断 756"/>
        <xdr:cNvSpPr/>
      </xdr:nvSpPr>
      <xdr:spPr>
        <a:xfrm>
          <a:off x="20383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79011</xdr:rowOff>
    </xdr:from>
    <xdr:ext cx="378565" cy="259045"/>
    <xdr:sp macro="" textlink="">
      <xdr:nvSpPr>
        <xdr:cNvPr id="758" name="テキスト ボックス 757"/>
        <xdr:cNvSpPr txBox="1"/>
      </xdr:nvSpPr>
      <xdr:spPr>
        <a:xfrm>
          <a:off x="20245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77089</xdr:rowOff>
    </xdr:from>
    <xdr:to>
      <xdr:col>102</xdr:col>
      <xdr:colOff>165100</xdr:colOff>
      <xdr:row>38</xdr:row>
      <xdr:rowOff>7239</xdr:rowOff>
    </xdr:to>
    <xdr:sp macro="" textlink="">
      <xdr:nvSpPr>
        <xdr:cNvPr id="760" name="フローチャート: 判断 759"/>
        <xdr:cNvSpPr/>
      </xdr:nvSpPr>
      <xdr:spPr>
        <a:xfrm>
          <a:off x="19494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23766</xdr:rowOff>
    </xdr:from>
    <xdr:ext cx="378565" cy="259045"/>
    <xdr:sp macro="" textlink="">
      <xdr:nvSpPr>
        <xdr:cNvPr id="761" name="テキスト ボックス 760"/>
        <xdr:cNvSpPr txBox="1"/>
      </xdr:nvSpPr>
      <xdr:spPr>
        <a:xfrm>
          <a:off x="19356017" y="6195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108712</xdr:rowOff>
    </xdr:from>
    <xdr:to>
      <xdr:col>98</xdr:col>
      <xdr:colOff>38100</xdr:colOff>
      <xdr:row>36</xdr:row>
      <xdr:rowOff>38862</xdr:rowOff>
    </xdr:to>
    <xdr:sp macro="" textlink="">
      <xdr:nvSpPr>
        <xdr:cNvPr id="762" name="フローチャート: 判断 761"/>
        <xdr:cNvSpPr/>
      </xdr:nvSpPr>
      <xdr:spPr>
        <a:xfrm>
          <a:off x="18605500" y="610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55389</xdr:rowOff>
    </xdr:from>
    <xdr:ext cx="469744" cy="259045"/>
    <xdr:sp macro="" textlink="">
      <xdr:nvSpPr>
        <xdr:cNvPr id="763" name="テキスト ボックス 762"/>
        <xdr:cNvSpPr txBox="1"/>
      </xdr:nvSpPr>
      <xdr:spPr>
        <a:xfrm>
          <a:off x="18421428" y="5884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0"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目的別歳出の</a:t>
          </a:r>
          <a:r>
            <a:rPr kumimoji="1" lang="ja-JP" altLang="en-US" sz="1100">
              <a:solidFill>
                <a:schemeClr val="dk1"/>
              </a:solidFill>
              <a:effectLst/>
              <a:latin typeface="+mn-lt"/>
              <a:ea typeface="+mn-ea"/>
              <a:cs typeface="+mn-cs"/>
            </a:rPr>
            <a:t>住民</a:t>
          </a:r>
          <a:r>
            <a:rPr kumimoji="1" lang="ja-JP" altLang="ja-JP" sz="1100">
              <a:solidFill>
                <a:schemeClr val="dk1"/>
              </a:solidFill>
              <a:effectLst/>
              <a:latin typeface="+mn-lt"/>
              <a:ea typeface="+mn-ea"/>
              <a:cs typeface="+mn-cs"/>
            </a:rPr>
            <a:t>一人当たりコストについては、民生費が類似団体平均並みとなっている。これは年少人口が比較的多いこと等による児童福祉関連の支出が多いことが</a:t>
          </a:r>
          <a:r>
            <a:rPr kumimoji="1" lang="ja-JP" altLang="en-US" sz="1100">
              <a:solidFill>
                <a:schemeClr val="dk1"/>
              </a:solidFill>
              <a:effectLst/>
              <a:latin typeface="+mn-lt"/>
              <a:ea typeface="+mn-ea"/>
              <a:cs typeface="+mn-cs"/>
            </a:rPr>
            <a:t>要因と考えられる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また、土木費が平成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年度は類似団体平均を上回ったが、これは町営住宅の建替えに伴う事業費のためであり、平成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年度限りのの一過性のものである。</a:t>
          </a:r>
          <a:endParaRPr lang="ja-JP" altLang="ja-JP" sz="1400">
            <a:effectLst/>
          </a:endParaRPr>
        </a:p>
        <a:p>
          <a:r>
            <a:rPr kumimoji="1" lang="ja-JP" altLang="ja-JP" sz="1100">
              <a:solidFill>
                <a:schemeClr val="dk1"/>
              </a:solidFill>
              <a:effectLst/>
              <a:latin typeface="+mn-lt"/>
              <a:ea typeface="+mn-ea"/>
              <a:cs typeface="+mn-cs"/>
            </a:rPr>
            <a:t>　他の目的別経費については、総じて類似団体平均よりも低くなっており、効率的な行財政運営を行うことができていると考える。今後も引き続き歳出全般にわたり不断の見直しを続け、歳出の抑制に努めた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福岡県吉富町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年度は、町税の増加（</a:t>
          </a:r>
          <a:r>
            <a:rPr kumimoji="1" lang="en-US" altLang="ja-JP" sz="1400">
              <a:latin typeface="ＭＳ ゴシック" pitchFamily="49" charset="-128"/>
              <a:ea typeface="ＭＳ ゴシック" pitchFamily="49" charset="-128"/>
            </a:rPr>
            <a:t>+70,650</a:t>
          </a:r>
          <a:r>
            <a:rPr kumimoji="1" lang="ja-JP" altLang="en-US" sz="1400">
              <a:latin typeface="ＭＳ ゴシック" pitchFamily="49" charset="-128"/>
              <a:ea typeface="ＭＳ ゴシック" pitchFamily="49" charset="-128"/>
            </a:rPr>
            <a:t>千円）による歳入の増もあり、実質単年度収支の赤字幅が前年に比べ縮小した。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実質単年度収支の赤字は続いていることから、今後は自主財源のさらなる増収を図るとともに、事務事業の徹底的な見直し等によるこれまで以上の歳出削減に取り組むことで、安定的な財政運営に努めていきたい。</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福岡県吉富町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連結実質赤字比率については、全会計において黒字であり、赤字比率はない。</a:t>
          </a:r>
        </a:p>
        <a:p>
          <a:r>
            <a:rPr kumimoji="1" lang="ja-JP" altLang="en-US" sz="1400">
              <a:latin typeface="ＭＳ ゴシック" pitchFamily="49" charset="-128"/>
              <a:ea typeface="ＭＳ ゴシック" pitchFamily="49" charset="-128"/>
            </a:rPr>
            <a:t>　ただ、平成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年度における一般会計の黒字は、ここ数年と同様基金の繰入により確保できたものであり、実質的には財源がやや不足する状況が続いている。</a:t>
          </a:r>
        </a:p>
        <a:p>
          <a:r>
            <a:rPr kumimoji="1" lang="ja-JP" altLang="en-US" sz="1400">
              <a:latin typeface="ＭＳ ゴシック" pitchFamily="49" charset="-128"/>
              <a:ea typeface="ＭＳ ゴシック" pitchFamily="49" charset="-128"/>
            </a:rPr>
            <a:t>　また、一般会計以外の黒字は一般会計からの法定外の繰出しで確保できている会計もあり、各会計内で収支均衡が図られるよう適正な財政運営に努め、一般会計からの繰出しの抑制を図る必要がある。</a:t>
          </a:r>
        </a:p>
        <a:p>
          <a:r>
            <a:rPr kumimoji="1" lang="ja-JP" altLang="en-US" sz="1400">
              <a:latin typeface="ＭＳ ゴシック" pitchFamily="49" charset="-128"/>
              <a:ea typeface="ＭＳ ゴシック" pitchFamily="49" charset="-128"/>
            </a:rPr>
            <a:t>　今後についても、下水道事業の進捗や他の公共事業の増加に伴って起債の償還額も年々増加しており、さらに厳しい財政状況となることが見込まれる。全会計を通して安定した財政状況を維持できるよう、将来の負担を見通した計画的な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sstors02\Shared_Users\&#37096;&#38272;&#21029;\&#20225;&#30011;&#36001;&#25919;&#35506;\&#36001;&#25919;&#31649;&#36001;&#20418;\&#36001;&#25919;&#38306;&#20418;\&#36001;&#25919;&#29366;&#27841;&#65288;&#36001;&#25919;&#29366;&#27841;&#36039;&#26009;&#38598;&#65289;\H29&#36001;&#25919;&#29366;&#27841;&#36039;&#26009;&#38598;\&#12304;&#36001;&#25919;&#29366;&#27841;&#36039;&#26009;&#38598;&#12305;_406422_&#21513;&#23500;&#30010;_2017\58&#21513;&#23500;&#30010;0322&#20462;&#274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H25</v>
          </cell>
          <cell r="D3">
            <v>53440</v>
          </cell>
          <cell r="F3">
            <v>119674</v>
          </cell>
        </row>
        <row r="5">
          <cell r="A5" t="str">
            <v xml:space="preserve"> H26</v>
          </cell>
          <cell r="D5">
            <v>74891</v>
          </cell>
          <cell r="F5">
            <v>119685</v>
          </cell>
        </row>
        <row r="7">
          <cell r="A7" t="str">
            <v xml:space="preserve"> H27</v>
          </cell>
          <cell r="D7">
            <v>70387</v>
          </cell>
          <cell r="F7">
            <v>128611</v>
          </cell>
        </row>
        <row r="9">
          <cell r="A9" t="str">
            <v xml:space="preserve"> H28</v>
          </cell>
          <cell r="D9">
            <v>45687</v>
          </cell>
          <cell r="F9">
            <v>138651</v>
          </cell>
        </row>
        <row r="11">
          <cell r="A11" t="str">
            <v xml:space="preserve"> H29</v>
          </cell>
          <cell r="D11">
            <v>204641</v>
          </cell>
          <cell r="F11">
            <v>122882</v>
          </cell>
        </row>
        <row r="18">
          <cell r="B18" t="str">
            <v>H25</v>
          </cell>
          <cell r="C18" t="str">
            <v>H26</v>
          </cell>
          <cell r="D18" t="str">
            <v>H27</v>
          </cell>
          <cell r="E18" t="str">
            <v>H28</v>
          </cell>
          <cell r="F18" t="str">
            <v>H29</v>
          </cell>
        </row>
        <row r="19">
          <cell r="A19" t="str">
            <v>実質収支額</v>
          </cell>
          <cell r="B19">
            <v>14.03</v>
          </cell>
          <cell r="C19">
            <v>8.6199999999999992</v>
          </cell>
          <cell r="D19">
            <v>12.24</v>
          </cell>
          <cell r="E19">
            <v>10.91</v>
          </cell>
          <cell r="F19">
            <v>10.5</v>
          </cell>
        </row>
        <row r="20">
          <cell r="A20" t="str">
            <v>財政調整基金残高</v>
          </cell>
          <cell r="B20">
            <v>56.47</v>
          </cell>
          <cell r="C20">
            <v>56.87</v>
          </cell>
          <cell r="D20">
            <v>53.82</v>
          </cell>
          <cell r="E20">
            <v>50.43</v>
          </cell>
          <cell r="F20">
            <v>49.12</v>
          </cell>
        </row>
        <row r="21">
          <cell r="A21" t="str">
            <v>実質単年度収支</v>
          </cell>
          <cell r="B21">
            <v>1.65</v>
          </cell>
          <cell r="C21">
            <v>-11.84</v>
          </cell>
          <cell r="D21">
            <v>-1.22</v>
          </cell>
          <cell r="E21">
            <v>-11.34</v>
          </cell>
          <cell r="F21">
            <v>-7.92</v>
          </cell>
        </row>
        <row r="25">
          <cell r="B25" t="str">
            <v>H25</v>
          </cell>
          <cell r="D25" t="str">
            <v>H26</v>
          </cell>
          <cell r="F25" t="str">
            <v>H27</v>
          </cell>
          <cell r="H25" t="str">
            <v>H28</v>
          </cell>
          <cell r="J25" t="str">
            <v>H29</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e">
            <v>#N/A</v>
          </cell>
          <cell r="B30" t="e">
            <v>#VALUE!</v>
          </cell>
          <cell r="C30" t="e">
            <v>#VALUE!</v>
          </cell>
          <cell r="D30" t="e">
            <v>#VALUE!</v>
          </cell>
          <cell r="E30" t="e">
            <v>#VALUE!</v>
          </cell>
          <cell r="F30" t="e">
            <v>#VALUE!</v>
          </cell>
          <cell r="G30" t="e">
            <v>#VALUE!</v>
          </cell>
          <cell r="H30" t="e">
            <v>#VALUE!</v>
          </cell>
          <cell r="I30" t="e">
            <v>#VALUE!</v>
          </cell>
          <cell r="J30" t="e">
            <v>#VALUE!</v>
          </cell>
          <cell r="K30" t="e">
            <v>#VALUE!</v>
          </cell>
        </row>
        <row r="31">
          <cell r="A31" t="str">
            <v>後期高齢者医療特別会計</v>
          </cell>
          <cell r="B31" t="e">
            <v>#N/A</v>
          </cell>
          <cell r="C31">
            <v>0.11</v>
          </cell>
          <cell r="D31" t="e">
            <v>#N/A</v>
          </cell>
          <cell r="E31">
            <v>0.12</v>
          </cell>
          <cell r="F31" t="e">
            <v>#N/A</v>
          </cell>
          <cell r="G31">
            <v>0.12</v>
          </cell>
          <cell r="H31" t="e">
            <v>#N/A</v>
          </cell>
          <cell r="I31">
            <v>0.1</v>
          </cell>
          <cell r="J31" t="e">
            <v>#N/A</v>
          </cell>
          <cell r="K31">
            <v>0.12</v>
          </cell>
        </row>
        <row r="32">
          <cell r="A32" t="str">
            <v>奨学金特別会計</v>
          </cell>
          <cell r="B32" t="e">
            <v>#N/A</v>
          </cell>
          <cell r="C32">
            <v>0.26</v>
          </cell>
          <cell r="D32" t="e">
            <v>#N/A</v>
          </cell>
          <cell r="E32">
            <v>0.25</v>
          </cell>
          <cell r="F32" t="e">
            <v>#N/A</v>
          </cell>
          <cell r="G32">
            <v>0.12</v>
          </cell>
          <cell r="H32" t="e">
            <v>#N/A</v>
          </cell>
          <cell r="I32">
            <v>0.14000000000000001</v>
          </cell>
          <cell r="J32" t="e">
            <v>#N/A</v>
          </cell>
          <cell r="K32">
            <v>0.24</v>
          </cell>
        </row>
        <row r="33">
          <cell r="A33" t="str">
            <v>公共下水道事業特別会計</v>
          </cell>
          <cell r="B33" t="e">
            <v>#N/A</v>
          </cell>
          <cell r="C33">
            <v>0.48</v>
          </cell>
          <cell r="D33" t="e">
            <v>#N/A</v>
          </cell>
          <cell r="E33">
            <v>0.5</v>
          </cell>
          <cell r="F33" t="e">
            <v>#N/A</v>
          </cell>
          <cell r="G33">
            <v>0.31</v>
          </cell>
          <cell r="H33" t="e">
            <v>#N/A</v>
          </cell>
          <cell r="I33">
            <v>0.52</v>
          </cell>
          <cell r="J33" t="e">
            <v>#N/A</v>
          </cell>
          <cell r="K33">
            <v>0.62</v>
          </cell>
        </row>
        <row r="34">
          <cell r="A34" t="str">
            <v>国民健康保険特別会計</v>
          </cell>
          <cell r="B34" t="e">
            <v>#N/A</v>
          </cell>
          <cell r="C34">
            <v>3.06</v>
          </cell>
          <cell r="D34" t="e">
            <v>#N/A</v>
          </cell>
          <cell r="E34">
            <v>3.16</v>
          </cell>
          <cell r="F34" t="e">
            <v>#N/A</v>
          </cell>
          <cell r="G34">
            <v>5.09</v>
          </cell>
          <cell r="H34" t="e">
            <v>#N/A</v>
          </cell>
          <cell r="I34">
            <v>6.41</v>
          </cell>
          <cell r="J34" t="e">
            <v>#N/A</v>
          </cell>
          <cell r="K34">
            <v>5</v>
          </cell>
        </row>
        <row r="35">
          <cell r="A35" t="str">
            <v>水道事業会計</v>
          </cell>
          <cell r="B35" t="e">
            <v>#N/A</v>
          </cell>
          <cell r="C35">
            <v>9.34</v>
          </cell>
          <cell r="D35" t="e">
            <v>#N/A</v>
          </cell>
          <cell r="E35">
            <v>7.8</v>
          </cell>
          <cell r="F35" t="e">
            <v>#N/A</v>
          </cell>
          <cell r="G35">
            <v>6.49</v>
          </cell>
          <cell r="H35" t="e">
            <v>#N/A</v>
          </cell>
          <cell r="I35">
            <v>6.81</v>
          </cell>
          <cell r="J35" t="e">
            <v>#N/A</v>
          </cell>
          <cell r="K35">
            <v>7.23</v>
          </cell>
        </row>
        <row r="36">
          <cell r="A36" t="str">
            <v>一般会計</v>
          </cell>
          <cell r="B36" t="e">
            <v>#N/A</v>
          </cell>
          <cell r="C36">
            <v>13.76</v>
          </cell>
          <cell r="D36" t="e">
            <v>#N/A</v>
          </cell>
          <cell r="E36">
            <v>8.36</v>
          </cell>
          <cell r="F36" t="e">
            <v>#N/A</v>
          </cell>
          <cell r="G36">
            <v>12.11</v>
          </cell>
          <cell r="H36" t="e">
            <v>#N/A</v>
          </cell>
          <cell r="I36">
            <v>10.76</v>
          </cell>
          <cell r="J36" t="e">
            <v>#N/A</v>
          </cell>
          <cell r="K36">
            <v>10.25</v>
          </cell>
        </row>
        <row r="40">
          <cell r="B40" t="str">
            <v>H25</v>
          </cell>
          <cell r="E40" t="str">
            <v>H26</v>
          </cell>
          <cell r="H40" t="str">
            <v>H27</v>
          </cell>
          <cell r="K40" t="str">
            <v>H28</v>
          </cell>
          <cell r="N40" t="str">
            <v>H29</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221</v>
          </cell>
          <cell r="G42">
            <v>255</v>
          </cell>
          <cell r="J42">
            <v>263</v>
          </cell>
          <cell r="M42">
            <v>268</v>
          </cell>
          <cell r="P42">
            <v>257</v>
          </cell>
        </row>
        <row r="43">
          <cell r="A43" t="str">
            <v>一時借入金の利子</v>
          </cell>
          <cell r="B43" t="str">
            <v>-</v>
          </cell>
          <cell r="E43" t="str">
            <v>-</v>
          </cell>
          <cell r="H43" t="str">
            <v>-</v>
          </cell>
          <cell r="K43" t="str">
            <v>-</v>
          </cell>
          <cell r="N43" t="str">
            <v>-</v>
          </cell>
        </row>
        <row r="44">
          <cell r="A44" t="str">
            <v>債務負担行為に基づく支出額</v>
          </cell>
          <cell r="B44">
            <v>22</v>
          </cell>
          <cell r="E44">
            <v>25</v>
          </cell>
          <cell r="H44">
            <v>25</v>
          </cell>
          <cell r="K44">
            <v>25</v>
          </cell>
          <cell r="N44">
            <v>31</v>
          </cell>
        </row>
        <row r="45">
          <cell r="A45" t="str">
            <v>組合等が起こした地方債の元利償還金に対する負担金等</v>
          </cell>
          <cell r="B45">
            <v>16</v>
          </cell>
          <cell r="E45">
            <v>11</v>
          </cell>
          <cell r="H45">
            <v>11</v>
          </cell>
          <cell r="K45">
            <v>14</v>
          </cell>
          <cell r="N45">
            <v>7</v>
          </cell>
        </row>
        <row r="46">
          <cell r="A46" t="str">
            <v>公営企業債の元利償還金に対する繰入金</v>
          </cell>
          <cell r="B46">
            <v>111</v>
          </cell>
          <cell r="E46">
            <v>116</v>
          </cell>
          <cell r="H46">
            <v>122</v>
          </cell>
          <cell r="K46">
            <v>117</v>
          </cell>
          <cell r="N46">
            <v>122</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195</v>
          </cell>
          <cell r="E49">
            <v>218</v>
          </cell>
          <cell r="H49">
            <v>227</v>
          </cell>
          <cell r="K49">
            <v>254</v>
          </cell>
          <cell r="N49">
            <v>267</v>
          </cell>
        </row>
        <row r="50">
          <cell r="A50" t="str">
            <v>実質公債費比率の分子</v>
          </cell>
          <cell r="B50" t="e">
            <v>#N/A</v>
          </cell>
          <cell r="C50">
            <v>123</v>
          </cell>
          <cell r="D50" t="e">
            <v>#N/A</v>
          </cell>
          <cell r="E50" t="e">
            <v>#N/A</v>
          </cell>
          <cell r="F50">
            <v>115</v>
          </cell>
          <cell r="G50" t="e">
            <v>#N/A</v>
          </cell>
          <cell r="H50" t="e">
            <v>#N/A</v>
          </cell>
          <cell r="I50">
            <v>122</v>
          </cell>
          <cell r="J50" t="e">
            <v>#N/A</v>
          </cell>
          <cell r="K50" t="e">
            <v>#N/A</v>
          </cell>
          <cell r="L50">
            <v>142</v>
          </cell>
          <cell r="M50" t="e">
            <v>#N/A</v>
          </cell>
          <cell r="N50" t="e">
            <v>#N/A</v>
          </cell>
          <cell r="O50">
            <v>170</v>
          </cell>
          <cell r="P50" t="e">
            <v>#N/A</v>
          </cell>
        </row>
        <row r="54">
          <cell r="B54" t="str">
            <v>H25</v>
          </cell>
          <cell r="E54" t="str">
            <v>H26</v>
          </cell>
          <cell r="H54" t="str">
            <v>H27</v>
          </cell>
          <cell r="K54" t="str">
            <v>H28</v>
          </cell>
          <cell r="N54" t="str">
            <v>H29</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3118</v>
          </cell>
          <cell r="G56">
            <v>3137</v>
          </cell>
          <cell r="J56">
            <v>3138</v>
          </cell>
          <cell r="M56">
            <v>3212</v>
          </cell>
          <cell r="P56">
            <v>3320</v>
          </cell>
        </row>
        <row r="57">
          <cell r="A57" t="str">
            <v>充当可能特定歳入</v>
          </cell>
          <cell r="D57">
            <v>119</v>
          </cell>
          <cell r="G57">
            <v>124</v>
          </cell>
          <cell r="J57">
            <v>164</v>
          </cell>
          <cell r="M57">
            <v>208</v>
          </cell>
          <cell r="P57">
            <v>577</v>
          </cell>
        </row>
        <row r="58">
          <cell r="A58" t="str">
            <v>充当可能基金</v>
          </cell>
          <cell r="D58">
            <v>2851</v>
          </cell>
          <cell r="G58">
            <v>2680</v>
          </cell>
          <cell r="J58">
            <v>2549</v>
          </cell>
          <cell r="M58">
            <v>2442</v>
          </cell>
          <cell r="P58">
            <v>2393</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514</v>
          </cell>
          <cell r="E62">
            <v>460</v>
          </cell>
          <cell r="H62">
            <v>338</v>
          </cell>
          <cell r="K62">
            <v>381</v>
          </cell>
          <cell r="N62">
            <v>347</v>
          </cell>
        </row>
        <row r="63">
          <cell r="A63" t="str">
            <v>組合等負担等見込額</v>
          </cell>
          <cell r="B63">
            <v>240</v>
          </cell>
          <cell r="E63">
            <v>239</v>
          </cell>
          <cell r="H63">
            <v>217</v>
          </cell>
          <cell r="K63">
            <v>190</v>
          </cell>
          <cell r="N63">
            <v>159</v>
          </cell>
        </row>
        <row r="64">
          <cell r="A64" t="str">
            <v>公営企業債等繰入見込額</v>
          </cell>
          <cell r="B64">
            <v>2162</v>
          </cell>
          <cell r="E64">
            <v>2157</v>
          </cell>
          <cell r="H64">
            <v>2224</v>
          </cell>
          <cell r="K64">
            <v>2244</v>
          </cell>
          <cell r="N64">
            <v>2413</v>
          </cell>
        </row>
        <row r="65">
          <cell r="A65" t="str">
            <v>債務負担行為に基づく支出予定額</v>
          </cell>
          <cell r="B65" t="str">
            <v>-</v>
          </cell>
          <cell r="E65" t="str">
            <v>-</v>
          </cell>
          <cell r="H65" t="str">
            <v>-</v>
          </cell>
          <cell r="K65" t="str">
            <v>-</v>
          </cell>
          <cell r="N65" t="str">
            <v>-</v>
          </cell>
        </row>
        <row r="66">
          <cell r="A66" t="str">
            <v>一般会計等に係る地方債の現在高</v>
          </cell>
          <cell r="B66">
            <v>2382</v>
          </cell>
          <cell r="E66">
            <v>2456</v>
          </cell>
          <cell r="H66">
            <v>2540</v>
          </cell>
          <cell r="K66">
            <v>2501</v>
          </cell>
          <cell r="N66">
            <v>3286</v>
          </cell>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row r="71">
          <cell r="B71" t="str">
            <v>H27</v>
          </cell>
          <cell r="C71" t="str">
            <v>H28</v>
          </cell>
          <cell r="D71" t="str">
            <v>H29</v>
          </cell>
        </row>
        <row r="72">
          <cell r="A72" t="str">
            <v>財政調整基金</v>
          </cell>
          <cell r="B72">
            <v>1115</v>
          </cell>
          <cell r="C72">
            <v>1040</v>
          </cell>
          <cell r="D72">
            <v>1007</v>
          </cell>
        </row>
        <row r="73">
          <cell r="A73" t="str">
            <v>減債基金</v>
          </cell>
          <cell r="B73">
            <v>349</v>
          </cell>
          <cell r="C73">
            <v>350</v>
          </cell>
          <cell r="D73">
            <v>350</v>
          </cell>
        </row>
        <row r="74">
          <cell r="A74" t="str">
            <v>その他特定目的基金</v>
          </cell>
          <cell r="B74">
            <v>935</v>
          </cell>
          <cell r="C74">
            <v>906</v>
          </cell>
          <cell r="D74">
            <v>884</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59</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60</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383</v>
      </c>
      <c r="C3" s="626"/>
      <c r="D3" s="626"/>
      <c r="E3" s="627"/>
      <c r="F3" s="627"/>
      <c r="G3" s="627"/>
      <c r="H3" s="627"/>
      <c r="I3" s="627"/>
      <c r="J3" s="627"/>
      <c r="K3" s="627"/>
      <c r="L3" s="627" t="s">
        <v>61</v>
      </c>
      <c r="M3" s="627"/>
      <c r="N3" s="627"/>
      <c r="O3" s="627"/>
      <c r="P3" s="627"/>
      <c r="Q3" s="627"/>
      <c r="R3" s="630"/>
      <c r="S3" s="630"/>
      <c r="T3" s="630"/>
      <c r="U3" s="630"/>
      <c r="V3" s="631"/>
      <c r="W3" s="519" t="s">
        <v>384</v>
      </c>
      <c r="X3" s="520"/>
      <c r="Y3" s="520"/>
      <c r="Z3" s="520"/>
      <c r="AA3" s="520"/>
      <c r="AB3" s="626"/>
      <c r="AC3" s="630" t="s">
        <v>62</v>
      </c>
      <c r="AD3" s="520"/>
      <c r="AE3" s="520"/>
      <c r="AF3" s="520"/>
      <c r="AG3" s="520"/>
      <c r="AH3" s="520"/>
      <c r="AI3" s="520"/>
      <c r="AJ3" s="520"/>
      <c r="AK3" s="520"/>
      <c r="AL3" s="592"/>
      <c r="AM3" s="519" t="s">
        <v>385</v>
      </c>
      <c r="AN3" s="520"/>
      <c r="AO3" s="520"/>
      <c r="AP3" s="520"/>
      <c r="AQ3" s="520"/>
      <c r="AR3" s="520"/>
      <c r="AS3" s="520"/>
      <c r="AT3" s="520"/>
      <c r="AU3" s="520"/>
      <c r="AV3" s="520"/>
      <c r="AW3" s="520"/>
      <c r="AX3" s="592"/>
      <c r="AY3" s="584" t="s">
        <v>0</v>
      </c>
      <c r="AZ3" s="585"/>
      <c r="BA3" s="585"/>
      <c r="BB3" s="585"/>
      <c r="BC3" s="585"/>
      <c r="BD3" s="585"/>
      <c r="BE3" s="585"/>
      <c r="BF3" s="585"/>
      <c r="BG3" s="585"/>
      <c r="BH3" s="585"/>
      <c r="BI3" s="585"/>
      <c r="BJ3" s="585"/>
      <c r="BK3" s="585"/>
      <c r="BL3" s="585"/>
      <c r="BM3" s="634"/>
      <c r="BN3" s="519" t="s">
        <v>63</v>
      </c>
      <c r="BO3" s="520"/>
      <c r="BP3" s="520"/>
      <c r="BQ3" s="520"/>
      <c r="BR3" s="520"/>
      <c r="BS3" s="520"/>
      <c r="BT3" s="520"/>
      <c r="BU3" s="592"/>
      <c r="BV3" s="519" t="s">
        <v>64</v>
      </c>
      <c r="BW3" s="520"/>
      <c r="BX3" s="520"/>
      <c r="BY3" s="520"/>
      <c r="BZ3" s="520"/>
      <c r="CA3" s="520"/>
      <c r="CB3" s="520"/>
      <c r="CC3" s="592"/>
      <c r="CD3" s="584" t="s">
        <v>0</v>
      </c>
      <c r="CE3" s="585"/>
      <c r="CF3" s="585"/>
      <c r="CG3" s="585"/>
      <c r="CH3" s="585"/>
      <c r="CI3" s="585"/>
      <c r="CJ3" s="585"/>
      <c r="CK3" s="585"/>
      <c r="CL3" s="585"/>
      <c r="CM3" s="585"/>
      <c r="CN3" s="585"/>
      <c r="CO3" s="585"/>
      <c r="CP3" s="585"/>
      <c r="CQ3" s="585"/>
      <c r="CR3" s="585"/>
      <c r="CS3" s="634"/>
      <c r="CT3" s="519" t="s">
        <v>65</v>
      </c>
      <c r="CU3" s="520"/>
      <c r="CV3" s="520"/>
      <c r="CW3" s="520"/>
      <c r="CX3" s="520"/>
      <c r="CY3" s="520"/>
      <c r="CZ3" s="520"/>
      <c r="DA3" s="592"/>
      <c r="DB3" s="519" t="s">
        <v>66</v>
      </c>
      <c r="DC3" s="520"/>
      <c r="DD3" s="520"/>
      <c r="DE3" s="520"/>
      <c r="DF3" s="520"/>
      <c r="DG3" s="520"/>
      <c r="DH3" s="520"/>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4"/>
      <c r="AN4" s="472"/>
      <c r="AO4" s="472"/>
      <c r="AP4" s="472"/>
      <c r="AQ4" s="472"/>
      <c r="AR4" s="472"/>
      <c r="AS4" s="472"/>
      <c r="AT4" s="472"/>
      <c r="AU4" s="472"/>
      <c r="AV4" s="472"/>
      <c r="AW4" s="472"/>
      <c r="AX4" s="633"/>
      <c r="AY4" s="446" t="s">
        <v>386</v>
      </c>
      <c r="AZ4" s="447"/>
      <c r="BA4" s="447"/>
      <c r="BB4" s="447"/>
      <c r="BC4" s="447"/>
      <c r="BD4" s="447"/>
      <c r="BE4" s="447"/>
      <c r="BF4" s="447"/>
      <c r="BG4" s="447"/>
      <c r="BH4" s="447"/>
      <c r="BI4" s="447"/>
      <c r="BJ4" s="447"/>
      <c r="BK4" s="447"/>
      <c r="BL4" s="447"/>
      <c r="BM4" s="448"/>
      <c r="BN4" s="449">
        <v>4626379</v>
      </c>
      <c r="BO4" s="450"/>
      <c r="BP4" s="450"/>
      <c r="BQ4" s="450"/>
      <c r="BR4" s="450"/>
      <c r="BS4" s="450"/>
      <c r="BT4" s="450"/>
      <c r="BU4" s="451"/>
      <c r="BV4" s="449">
        <v>3545804</v>
      </c>
      <c r="BW4" s="450"/>
      <c r="BX4" s="450"/>
      <c r="BY4" s="450"/>
      <c r="BZ4" s="450"/>
      <c r="CA4" s="450"/>
      <c r="CB4" s="450"/>
      <c r="CC4" s="451"/>
      <c r="CD4" s="618" t="s">
        <v>67</v>
      </c>
      <c r="CE4" s="619"/>
      <c r="CF4" s="619"/>
      <c r="CG4" s="619"/>
      <c r="CH4" s="619"/>
      <c r="CI4" s="619"/>
      <c r="CJ4" s="619"/>
      <c r="CK4" s="619"/>
      <c r="CL4" s="619"/>
      <c r="CM4" s="619"/>
      <c r="CN4" s="619"/>
      <c r="CO4" s="619"/>
      <c r="CP4" s="619"/>
      <c r="CQ4" s="619"/>
      <c r="CR4" s="619"/>
      <c r="CS4" s="620"/>
      <c r="CT4" s="621">
        <v>10.5</v>
      </c>
      <c r="CU4" s="622"/>
      <c r="CV4" s="622"/>
      <c r="CW4" s="622"/>
      <c r="CX4" s="622"/>
      <c r="CY4" s="622"/>
      <c r="CZ4" s="622"/>
      <c r="DA4" s="623"/>
      <c r="DB4" s="621">
        <v>10.9</v>
      </c>
      <c r="DC4" s="622"/>
      <c r="DD4" s="622"/>
      <c r="DE4" s="622"/>
      <c r="DF4" s="622"/>
      <c r="DG4" s="622"/>
      <c r="DH4" s="622"/>
      <c r="DI4" s="623"/>
      <c r="DJ4" s="165"/>
      <c r="DK4" s="165"/>
      <c r="DL4" s="165"/>
      <c r="DM4" s="165"/>
      <c r="DN4" s="165"/>
      <c r="DO4" s="165"/>
    </row>
    <row r="5" spans="1:119" ht="18.75" customHeight="1">
      <c r="A5" s="166"/>
      <c r="B5" s="628"/>
      <c r="C5" s="473"/>
      <c r="D5" s="473"/>
      <c r="E5" s="629"/>
      <c r="F5" s="629"/>
      <c r="G5" s="629"/>
      <c r="H5" s="629"/>
      <c r="I5" s="629"/>
      <c r="J5" s="629"/>
      <c r="K5" s="629"/>
      <c r="L5" s="629"/>
      <c r="M5" s="629"/>
      <c r="N5" s="629"/>
      <c r="O5" s="629"/>
      <c r="P5" s="629"/>
      <c r="Q5" s="629"/>
      <c r="R5" s="471"/>
      <c r="S5" s="471"/>
      <c r="T5" s="471"/>
      <c r="U5" s="471"/>
      <c r="V5" s="632"/>
      <c r="W5" s="554"/>
      <c r="X5" s="472"/>
      <c r="Y5" s="472"/>
      <c r="Z5" s="472"/>
      <c r="AA5" s="472"/>
      <c r="AB5" s="473"/>
      <c r="AC5" s="471"/>
      <c r="AD5" s="472"/>
      <c r="AE5" s="472"/>
      <c r="AF5" s="472"/>
      <c r="AG5" s="472"/>
      <c r="AH5" s="472"/>
      <c r="AI5" s="472"/>
      <c r="AJ5" s="472"/>
      <c r="AK5" s="472"/>
      <c r="AL5" s="633"/>
      <c r="AM5" s="525" t="s">
        <v>68</v>
      </c>
      <c r="AN5" s="428"/>
      <c r="AO5" s="428"/>
      <c r="AP5" s="428"/>
      <c r="AQ5" s="428"/>
      <c r="AR5" s="428"/>
      <c r="AS5" s="428"/>
      <c r="AT5" s="429"/>
      <c r="AU5" s="505" t="s">
        <v>387</v>
      </c>
      <c r="AV5" s="506"/>
      <c r="AW5" s="506"/>
      <c r="AX5" s="506"/>
      <c r="AY5" s="434" t="s">
        <v>388</v>
      </c>
      <c r="AZ5" s="435"/>
      <c r="BA5" s="435"/>
      <c r="BB5" s="435"/>
      <c r="BC5" s="435"/>
      <c r="BD5" s="435"/>
      <c r="BE5" s="435"/>
      <c r="BF5" s="435"/>
      <c r="BG5" s="435"/>
      <c r="BH5" s="435"/>
      <c r="BI5" s="435"/>
      <c r="BJ5" s="435"/>
      <c r="BK5" s="435"/>
      <c r="BL5" s="435"/>
      <c r="BM5" s="436"/>
      <c r="BN5" s="454">
        <v>4376498</v>
      </c>
      <c r="BO5" s="455"/>
      <c r="BP5" s="455"/>
      <c r="BQ5" s="455"/>
      <c r="BR5" s="455"/>
      <c r="BS5" s="455"/>
      <c r="BT5" s="455"/>
      <c r="BU5" s="456"/>
      <c r="BV5" s="454">
        <v>3246093</v>
      </c>
      <c r="BW5" s="455"/>
      <c r="BX5" s="455"/>
      <c r="BY5" s="455"/>
      <c r="BZ5" s="455"/>
      <c r="CA5" s="455"/>
      <c r="CB5" s="455"/>
      <c r="CC5" s="456"/>
      <c r="CD5" s="463" t="s">
        <v>69</v>
      </c>
      <c r="CE5" s="464"/>
      <c r="CF5" s="464"/>
      <c r="CG5" s="464"/>
      <c r="CH5" s="464"/>
      <c r="CI5" s="464"/>
      <c r="CJ5" s="464"/>
      <c r="CK5" s="464"/>
      <c r="CL5" s="464"/>
      <c r="CM5" s="464"/>
      <c r="CN5" s="464"/>
      <c r="CO5" s="464"/>
      <c r="CP5" s="464"/>
      <c r="CQ5" s="464"/>
      <c r="CR5" s="464"/>
      <c r="CS5" s="465"/>
      <c r="CT5" s="424">
        <v>86.1</v>
      </c>
      <c r="CU5" s="425"/>
      <c r="CV5" s="425"/>
      <c r="CW5" s="425"/>
      <c r="CX5" s="425"/>
      <c r="CY5" s="425"/>
      <c r="CZ5" s="425"/>
      <c r="DA5" s="426"/>
      <c r="DB5" s="424">
        <v>88.2</v>
      </c>
      <c r="DC5" s="425"/>
      <c r="DD5" s="425"/>
      <c r="DE5" s="425"/>
      <c r="DF5" s="425"/>
      <c r="DG5" s="425"/>
      <c r="DH5" s="425"/>
      <c r="DI5" s="426"/>
      <c r="DJ5" s="165"/>
      <c r="DK5" s="165"/>
      <c r="DL5" s="165"/>
      <c r="DM5" s="165"/>
      <c r="DN5" s="165"/>
      <c r="DO5" s="165"/>
    </row>
    <row r="6" spans="1:119" ht="18.75" customHeight="1">
      <c r="A6" s="166"/>
      <c r="B6" s="598" t="s">
        <v>70</v>
      </c>
      <c r="C6" s="470"/>
      <c r="D6" s="470"/>
      <c r="E6" s="599"/>
      <c r="F6" s="599"/>
      <c r="G6" s="599"/>
      <c r="H6" s="599"/>
      <c r="I6" s="599"/>
      <c r="J6" s="599"/>
      <c r="K6" s="599"/>
      <c r="L6" s="599" t="s">
        <v>389</v>
      </c>
      <c r="M6" s="599"/>
      <c r="N6" s="599"/>
      <c r="O6" s="599"/>
      <c r="P6" s="599"/>
      <c r="Q6" s="599"/>
      <c r="R6" s="497"/>
      <c r="S6" s="497"/>
      <c r="T6" s="497"/>
      <c r="U6" s="497"/>
      <c r="V6" s="605"/>
      <c r="W6" s="536" t="s">
        <v>71</v>
      </c>
      <c r="X6" s="469"/>
      <c r="Y6" s="469"/>
      <c r="Z6" s="469"/>
      <c r="AA6" s="469"/>
      <c r="AB6" s="470"/>
      <c r="AC6" s="610" t="s">
        <v>390</v>
      </c>
      <c r="AD6" s="611"/>
      <c r="AE6" s="611"/>
      <c r="AF6" s="611"/>
      <c r="AG6" s="611"/>
      <c r="AH6" s="611"/>
      <c r="AI6" s="611"/>
      <c r="AJ6" s="611"/>
      <c r="AK6" s="611"/>
      <c r="AL6" s="612"/>
      <c r="AM6" s="525" t="s">
        <v>72</v>
      </c>
      <c r="AN6" s="428"/>
      <c r="AO6" s="428"/>
      <c r="AP6" s="428"/>
      <c r="AQ6" s="428"/>
      <c r="AR6" s="428"/>
      <c r="AS6" s="428"/>
      <c r="AT6" s="429"/>
      <c r="AU6" s="505" t="s">
        <v>387</v>
      </c>
      <c r="AV6" s="506"/>
      <c r="AW6" s="506"/>
      <c r="AX6" s="506"/>
      <c r="AY6" s="434" t="s">
        <v>391</v>
      </c>
      <c r="AZ6" s="435"/>
      <c r="BA6" s="435"/>
      <c r="BB6" s="435"/>
      <c r="BC6" s="435"/>
      <c r="BD6" s="435"/>
      <c r="BE6" s="435"/>
      <c r="BF6" s="435"/>
      <c r="BG6" s="435"/>
      <c r="BH6" s="435"/>
      <c r="BI6" s="435"/>
      <c r="BJ6" s="435"/>
      <c r="BK6" s="435"/>
      <c r="BL6" s="435"/>
      <c r="BM6" s="436"/>
      <c r="BN6" s="454">
        <v>249881</v>
      </c>
      <c r="BO6" s="455"/>
      <c r="BP6" s="455"/>
      <c r="BQ6" s="455"/>
      <c r="BR6" s="455"/>
      <c r="BS6" s="455"/>
      <c r="BT6" s="455"/>
      <c r="BU6" s="456"/>
      <c r="BV6" s="454">
        <v>299711</v>
      </c>
      <c r="BW6" s="455"/>
      <c r="BX6" s="455"/>
      <c r="BY6" s="455"/>
      <c r="BZ6" s="455"/>
      <c r="CA6" s="455"/>
      <c r="CB6" s="455"/>
      <c r="CC6" s="456"/>
      <c r="CD6" s="463" t="s">
        <v>392</v>
      </c>
      <c r="CE6" s="464"/>
      <c r="CF6" s="464"/>
      <c r="CG6" s="464"/>
      <c r="CH6" s="464"/>
      <c r="CI6" s="464"/>
      <c r="CJ6" s="464"/>
      <c r="CK6" s="464"/>
      <c r="CL6" s="464"/>
      <c r="CM6" s="464"/>
      <c r="CN6" s="464"/>
      <c r="CO6" s="464"/>
      <c r="CP6" s="464"/>
      <c r="CQ6" s="464"/>
      <c r="CR6" s="464"/>
      <c r="CS6" s="465"/>
      <c r="CT6" s="595">
        <v>90.5</v>
      </c>
      <c r="CU6" s="596"/>
      <c r="CV6" s="596"/>
      <c r="CW6" s="596"/>
      <c r="CX6" s="596"/>
      <c r="CY6" s="596"/>
      <c r="CZ6" s="596"/>
      <c r="DA6" s="597"/>
      <c r="DB6" s="595">
        <v>92.7</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25" t="s">
        <v>73</v>
      </c>
      <c r="AN7" s="428"/>
      <c r="AO7" s="428"/>
      <c r="AP7" s="428"/>
      <c r="AQ7" s="428"/>
      <c r="AR7" s="428"/>
      <c r="AS7" s="428"/>
      <c r="AT7" s="429"/>
      <c r="AU7" s="505" t="s">
        <v>393</v>
      </c>
      <c r="AV7" s="506"/>
      <c r="AW7" s="506"/>
      <c r="AX7" s="506"/>
      <c r="AY7" s="434" t="s">
        <v>394</v>
      </c>
      <c r="AZ7" s="435"/>
      <c r="BA7" s="435"/>
      <c r="BB7" s="435"/>
      <c r="BC7" s="435"/>
      <c r="BD7" s="435"/>
      <c r="BE7" s="435"/>
      <c r="BF7" s="435"/>
      <c r="BG7" s="435"/>
      <c r="BH7" s="435"/>
      <c r="BI7" s="435"/>
      <c r="BJ7" s="435"/>
      <c r="BK7" s="435"/>
      <c r="BL7" s="435"/>
      <c r="BM7" s="436"/>
      <c r="BN7" s="454">
        <v>34508</v>
      </c>
      <c r="BO7" s="455"/>
      <c r="BP7" s="455"/>
      <c r="BQ7" s="455"/>
      <c r="BR7" s="455"/>
      <c r="BS7" s="455"/>
      <c r="BT7" s="455"/>
      <c r="BU7" s="456"/>
      <c r="BV7" s="454">
        <v>74625</v>
      </c>
      <c r="BW7" s="455"/>
      <c r="BX7" s="455"/>
      <c r="BY7" s="455"/>
      <c r="BZ7" s="455"/>
      <c r="CA7" s="455"/>
      <c r="CB7" s="455"/>
      <c r="CC7" s="456"/>
      <c r="CD7" s="463" t="s">
        <v>74</v>
      </c>
      <c r="CE7" s="464"/>
      <c r="CF7" s="464"/>
      <c r="CG7" s="464"/>
      <c r="CH7" s="464"/>
      <c r="CI7" s="464"/>
      <c r="CJ7" s="464"/>
      <c r="CK7" s="464"/>
      <c r="CL7" s="464"/>
      <c r="CM7" s="464"/>
      <c r="CN7" s="464"/>
      <c r="CO7" s="464"/>
      <c r="CP7" s="464"/>
      <c r="CQ7" s="464"/>
      <c r="CR7" s="464"/>
      <c r="CS7" s="465"/>
      <c r="CT7" s="454">
        <v>2051031</v>
      </c>
      <c r="CU7" s="455"/>
      <c r="CV7" s="455"/>
      <c r="CW7" s="455"/>
      <c r="CX7" s="455"/>
      <c r="CY7" s="455"/>
      <c r="CZ7" s="455"/>
      <c r="DA7" s="456"/>
      <c r="DB7" s="454">
        <v>2062463</v>
      </c>
      <c r="DC7" s="455"/>
      <c r="DD7" s="455"/>
      <c r="DE7" s="455"/>
      <c r="DF7" s="455"/>
      <c r="DG7" s="455"/>
      <c r="DH7" s="455"/>
      <c r="DI7" s="456"/>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1"/>
      <c r="X8" s="522"/>
      <c r="Y8" s="522"/>
      <c r="Z8" s="522"/>
      <c r="AA8" s="522"/>
      <c r="AB8" s="537"/>
      <c r="AC8" s="615"/>
      <c r="AD8" s="616"/>
      <c r="AE8" s="616"/>
      <c r="AF8" s="616"/>
      <c r="AG8" s="616"/>
      <c r="AH8" s="616"/>
      <c r="AI8" s="616"/>
      <c r="AJ8" s="616"/>
      <c r="AK8" s="616"/>
      <c r="AL8" s="617"/>
      <c r="AM8" s="525" t="s">
        <v>75</v>
      </c>
      <c r="AN8" s="428"/>
      <c r="AO8" s="428"/>
      <c r="AP8" s="428"/>
      <c r="AQ8" s="428"/>
      <c r="AR8" s="428"/>
      <c r="AS8" s="428"/>
      <c r="AT8" s="429"/>
      <c r="AU8" s="505" t="s">
        <v>395</v>
      </c>
      <c r="AV8" s="506"/>
      <c r="AW8" s="506"/>
      <c r="AX8" s="506"/>
      <c r="AY8" s="434" t="s">
        <v>396</v>
      </c>
      <c r="AZ8" s="435"/>
      <c r="BA8" s="435"/>
      <c r="BB8" s="435"/>
      <c r="BC8" s="435"/>
      <c r="BD8" s="435"/>
      <c r="BE8" s="435"/>
      <c r="BF8" s="435"/>
      <c r="BG8" s="435"/>
      <c r="BH8" s="435"/>
      <c r="BI8" s="435"/>
      <c r="BJ8" s="435"/>
      <c r="BK8" s="435"/>
      <c r="BL8" s="435"/>
      <c r="BM8" s="436"/>
      <c r="BN8" s="454">
        <v>215373</v>
      </c>
      <c r="BO8" s="455"/>
      <c r="BP8" s="455"/>
      <c r="BQ8" s="455"/>
      <c r="BR8" s="455"/>
      <c r="BS8" s="455"/>
      <c r="BT8" s="455"/>
      <c r="BU8" s="456"/>
      <c r="BV8" s="454">
        <v>225086</v>
      </c>
      <c r="BW8" s="455"/>
      <c r="BX8" s="455"/>
      <c r="BY8" s="455"/>
      <c r="BZ8" s="455"/>
      <c r="CA8" s="455"/>
      <c r="CB8" s="455"/>
      <c r="CC8" s="456"/>
      <c r="CD8" s="463" t="s">
        <v>76</v>
      </c>
      <c r="CE8" s="464"/>
      <c r="CF8" s="464"/>
      <c r="CG8" s="464"/>
      <c r="CH8" s="464"/>
      <c r="CI8" s="464"/>
      <c r="CJ8" s="464"/>
      <c r="CK8" s="464"/>
      <c r="CL8" s="464"/>
      <c r="CM8" s="464"/>
      <c r="CN8" s="464"/>
      <c r="CO8" s="464"/>
      <c r="CP8" s="464"/>
      <c r="CQ8" s="464"/>
      <c r="CR8" s="464"/>
      <c r="CS8" s="465"/>
      <c r="CT8" s="560">
        <v>0.4</v>
      </c>
      <c r="CU8" s="561"/>
      <c r="CV8" s="561"/>
      <c r="CW8" s="561"/>
      <c r="CX8" s="561"/>
      <c r="CY8" s="561"/>
      <c r="CZ8" s="561"/>
      <c r="DA8" s="562"/>
      <c r="DB8" s="560">
        <v>0.39</v>
      </c>
      <c r="DC8" s="561"/>
      <c r="DD8" s="561"/>
      <c r="DE8" s="561"/>
      <c r="DF8" s="561"/>
      <c r="DG8" s="561"/>
      <c r="DH8" s="561"/>
      <c r="DI8" s="562"/>
      <c r="DJ8" s="165"/>
      <c r="DK8" s="165"/>
      <c r="DL8" s="165"/>
      <c r="DM8" s="165"/>
      <c r="DN8" s="165"/>
      <c r="DO8" s="165"/>
    </row>
    <row r="9" spans="1:119" ht="18.75" customHeight="1" thickBot="1">
      <c r="A9" s="166"/>
      <c r="B9" s="584" t="s">
        <v>77</v>
      </c>
      <c r="C9" s="585"/>
      <c r="D9" s="585"/>
      <c r="E9" s="585"/>
      <c r="F9" s="585"/>
      <c r="G9" s="585"/>
      <c r="H9" s="585"/>
      <c r="I9" s="585"/>
      <c r="J9" s="585"/>
      <c r="K9" s="508"/>
      <c r="L9" s="586" t="s">
        <v>78</v>
      </c>
      <c r="M9" s="587"/>
      <c r="N9" s="587"/>
      <c r="O9" s="587"/>
      <c r="P9" s="587"/>
      <c r="Q9" s="588"/>
      <c r="R9" s="589">
        <v>6627</v>
      </c>
      <c r="S9" s="590"/>
      <c r="T9" s="590"/>
      <c r="U9" s="590"/>
      <c r="V9" s="591"/>
      <c r="W9" s="519" t="s">
        <v>79</v>
      </c>
      <c r="X9" s="520"/>
      <c r="Y9" s="520"/>
      <c r="Z9" s="520"/>
      <c r="AA9" s="520"/>
      <c r="AB9" s="520"/>
      <c r="AC9" s="520"/>
      <c r="AD9" s="520"/>
      <c r="AE9" s="520"/>
      <c r="AF9" s="520"/>
      <c r="AG9" s="520"/>
      <c r="AH9" s="520"/>
      <c r="AI9" s="520"/>
      <c r="AJ9" s="520"/>
      <c r="AK9" s="520"/>
      <c r="AL9" s="592"/>
      <c r="AM9" s="525" t="s">
        <v>80</v>
      </c>
      <c r="AN9" s="428"/>
      <c r="AO9" s="428"/>
      <c r="AP9" s="428"/>
      <c r="AQ9" s="428"/>
      <c r="AR9" s="428"/>
      <c r="AS9" s="428"/>
      <c r="AT9" s="429"/>
      <c r="AU9" s="505" t="s">
        <v>395</v>
      </c>
      <c r="AV9" s="506"/>
      <c r="AW9" s="506"/>
      <c r="AX9" s="506"/>
      <c r="AY9" s="434" t="s">
        <v>397</v>
      </c>
      <c r="AZ9" s="435"/>
      <c r="BA9" s="435"/>
      <c r="BB9" s="435"/>
      <c r="BC9" s="435"/>
      <c r="BD9" s="435"/>
      <c r="BE9" s="435"/>
      <c r="BF9" s="435"/>
      <c r="BG9" s="435"/>
      <c r="BH9" s="435"/>
      <c r="BI9" s="435"/>
      <c r="BJ9" s="435"/>
      <c r="BK9" s="435"/>
      <c r="BL9" s="435"/>
      <c r="BM9" s="436"/>
      <c r="BN9" s="454">
        <v>-9713</v>
      </c>
      <c r="BO9" s="455"/>
      <c r="BP9" s="455"/>
      <c r="BQ9" s="455"/>
      <c r="BR9" s="455"/>
      <c r="BS9" s="455"/>
      <c r="BT9" s="455"/>
      <c r="BU9" s="456"/>
      <c r="BV9" s="454">
        <v>-28509</v>
      </c>
      <c r="BW9" s="455"/>
      <c r="BX9" s="455"/>
      <c r="BY9" s="455"/>
      <c r="BZ9" s="455"/>
      <c r="CA9" s="455"/>
      <c r="CB9" s="455"/>
      <c r="CC9" s="456"/>
      <c r="CD9" s="463" t="s">
        <v>81</v>
      </c>
      <c r="CE9" s="464"/>
      <c r="CF9" s="464"/>
      <c r="CG9" s="464"/>
      <c r="CH9" s="464"/>
      <c r="CI9" s="464"/>
      <c r="CJ9" s="464"/>
      <c r="CK9" s="464"/>
      <c r="CL9" s="464"/>
      <c r="CM9" s="464"/>
      <c r="CN9" s="464"/>
      <c r="CO9" s="464"/>
      <c r="CP9" s="464"/>
      <c r="CQ9" s="464"/>
      <c r="CR9" s="464"/>
      <c r="CS9" s="465"/>
      <c r="CT9" s="424">
        <v>9.8000000000000007</v>
      </c>
      <c r="CU9" s="425"/>
      <c r="CV9" s="425"/>
      <c r="CW9" s="425"/>
      <c r="CX9" s="425"/>
      <c r="CY9" s="425"/>
      <c r="CZ9" s="425"/>
      <c r="DA9" s="426"/>
      <c r="DB9" s="424">
        <v>9</v>
      </c>
      <c r="DC9" s="425"/>
      <c r="DD9" s="425"/>
      <c r="DE9" s="425"/>
      <c r="DF9" s="425"/>
      <c r="DG9" s="425"/>
      <c r="DH9" s="425"/>
      <c r="DI9" s="426"/>
      <c r="DJ9" s="165"/>
      <c r="DK9" s="165"/>
      <c r="DL9" s="165"/>
      <c r="DM9" s="165"/>
      <c r="DN9" s="165"/>
      <c r="DO9" s="165"/>
    </row>
    <row r="10" spans="1:119" ht="18.75" customHeight="1" thickBot="1">
      <c r="A10" s="166"/>
      <c r="B10" s="584"/>
      <c r="C10" s="585"/>
      <c r="D10" s="585"/>
      <c r="E10" s="585"/>
      <c r="F10" s="585"/>
      <c r="G10" s="585"/>
      <c r="H10" s="585"/>
      <c r="I10" s="585"/>
      <c r="J10" s="585"/>
      <c r="K10" s="508"/>
      <c r="L10" s="427" t="s">
        <v>82</v>
      </c>
      <c r="M10" s="428"/>
      <c r="N10" s="428"/>
      <c r="O10" s="428"/>
      <c r="P10" s="428"/>
      <c r="Q10" s="429"/>
      <c r="R10" s="430">
        <v>6792</v>
      </c>
      <c r="S10" s="431"/>
      <c r="T10" s="431"/>
      <c r="U10" s="431"/>
      <c r="V10" s="433"/>
      <c r="W10" s="593"/>
      <c r="X10" s="407"/>
      <c r="Y10" s="407"/>
      <c r="Z10" s="407"/>
      <c r="AA10" s="407"/>
      <c r="AB10" s="407"/>
      <c r="AC10" s="407"/>
      <c r="AD10" s="407"/>
      <c r="AE10" s="407"/>
      <c r="AF10" s="407"/>
      <c r="AG10" s="407"/>
      <c r="AH10" s="407"/>
      <c r="AI10" s="407"/>
      <c r="AJ10" s="407"/>
      <c r="AK10" s="407"/>
      <c r="AL10" s="594"/>
      <c r="AM10" s="525" t="s">
        <v>83</v>
      </c>
      <c r="AN10" s="428"/>
      <c r="AO10" s="428"/>
      <c r="AP10" s="428"/>
      <c r="AQ10" s="428"/>
      <c r="AR10" s="428"/>
      <c r="AS10" s="428"/>
      <c r="AT10" s="429"/>
      <c r="AU10" s="505" t="s">
        <v>398</v>
      </c>
      <c r="AV10" s="506"/>
      <c r="AW10" s="506"/>
      <c r="AX10" s="506"/>
      <c r="AY10" s="434" t="s">
        <v>399</v>
      </c>
      <c r="AZ10" s="435"/>
      <c r="BA10" s="435"/>
      <c r="BB10" s="435"/>
      <c r="BC10" s="435"/>
      <c r="BD10" s="435"/>
      <c r="BE10" s="435"/>
      <c r="BF10" s="435"/>
      <c r="BG10" s="435"/>
      <c r="BH10" s="435"/>
      <c r="BI10" s="435"/>
      <c r="BJ10" s="435"/>
      <c r="BK10" s="435"/>
      <c r="BL10" s="435"/>
      <c r="BM10" s="436"/>
      <c r="BN10" s="454">
        <v>1834</v>
      </c>
      <c r="BO10" s="455"/>
      <c r="BP10" s="455"/>
      <c r="BQ10" s="455"/>
      <c r="BR10" s="455"/>
      <c r="BS10" s="455"/>
      <c r="BT10" s="455"/>
      <c r="BU10" s="456"/>
      <c r="BV10" s="454">
        <v>2396</v>
      </c>
      <c r="BW10" s="455"/>
      <c r="BX10" s="455"/>
      <c r="BY10" s="455"/>
      <c r="BZ10" s="455"/>
      <c r="CA10" s="455"/>
      <c r="CB10" s="455"/>
      <c r="CC10" s="456"/>
      <c r="CD10" s="384" t="s">
        <v>400</v>
      </c>
      <c r="CE10" s="385"/>
      <c r="CF10" s="385"/>
      <c r="CG10" s="385"/>
      <c r="CH10" s="385"/>
      <c r="CI10" s="385"/>
      <c r="CJ10" s="385"/>
      <c r="CK10" s="385"/>
      <c r="CL10" s="385"/>
      <c r="CM10" s="385"/>
      <c r="CN10" s="385"/>
      <c r="CO10" s="385"/>
      <c r="CP10" s="385"/>
      <c r="CQ10" s="385"/>
      <c r="CR10" s="385"/>
      <c r="CS10" s="386"/>
      <c r="CT10" s="170"/>
      <c r="CU10" s="171"/>
      <c r="CV10" s="171"/>
      <c r="CW10" s="171"/>
      <c r="CX10" s="171"/>
      <c r="CY10" s="171"/>
      <c r="CZ10" s="171"/>
      <c r="DA10" s="172"/>
      <c r="DB10" s="170"/>
      <c r="DC10" s="171"/>
      <c r="DD10" s="171"/>
      <c r="DE10" s="171"/>
      <c r="DF10" s="171"/>
      <c r="DG10" s="171"/>
      <c r="DH10" s="171"/>
      <c r="DI10" s="172"/>
      <c r="DJ10" s="165"/>
      <c r="DK10" s="165"/>
      <c r="DL10" s="165"/>
      <c r="DM10" s="165"/>
      <c r="DN10" s="165"/>
      <c r="DO10" s="165"/>
    </row>
    <row r="11" spans="1:119" ht="18.75" customHeight="1" thickBot="1">
      <c r="A11" s="166"/>
      <c r="B11" s="584"/>
      <c r="C11" s="585"/>
      <c r="D11" s="585"/>
      <c r="E11" s="585"/>
      <c r="F11" s="585"/>
      <c r="G11" s="585"/>
      <c r="H11" s="585"/>
      <c r="I11" s="585"/>
      <c r="J11" s="585"/>
      <c r="K11" s="508"/>
      <c r="L11" s="409" t="s">
        <v>84</v>
      </c>
      <c r="M11" s="410"/>
      <c r="N11" s="410"/>
      <c r="O11" s="410"/>
      <c r="P11" s="410"/>
      <c r="Q11" s="411"/>
      <c r="R11" s="581" t="s">
        <v>401</v>
      </c>
      <c r="S11" s="582"/>
      <c r="T11" s="582"/>
      <c r="U11" s="582"/>
      <c r="V11" s="583"/>
      <c r="W11" s="593"/>
      <c r="X11" s="407"/>
      <c r="Y11" s="407"/>
      <c r="Z11" s="407"/>
      <c r="AA11" s="407"/>
      <c r="AB11" s="407"/>
      <c r="AC11" s="407"/>
      <c r="AD11" s="407"/>
      <c r="AE11" s="407"/>
      <c r="AF11" s="407"/>
      <c r="AG11" s="407"/>
      <c r="AH11" s="407"/>
      <c r="AI11" s="407"/>
      <c r="AJ11" s="407"/>
      <c r="AK11" s="407"/>
      <c r="AL11" s="594"/>
      <c r="AM11" s="525" t="s">
        <v>85</v>
      </c>
      <c r="AN11" s="428"/>
      <c r="AO11" s="428"/>
      <c r="AP11" s="428"/>
      <c r="AQ11" s="428"/>
      <c r="AR11" s="428"/>
      <c r="AS11" s="428"/>
      <c r="AT11" s="429"/>
      <c r="AU11" s="505" t="s">
        <v>402</v>
      </c>
      <c r="AV11" s="506"/>
      <c r="AW11" s="506"/>
      <c r="AX11" s="506"/>
      <c r="AY11" s="434" t="s">
        <v>403</v>
      </c>
      <c r="AZ11" s="435"/>
      <c r="BA11" s="435"/>
      <c r="BB11" s="435"/>
      <c r="BC11" s="435"/>
      <c r="BD11" s="435"/>
      <c r="BE11" s="435"/>
      <c r="BF11" s="435"/>
      <c r="BG11" s="435"/>
      <c r="BH11" s="435"/>
      <c r="BI11" s="435"/>
      <c r="BJ11" s="435"/>
      <c r="BK11" s="435"/>
      <c r="BL11" s="435"/>
      <c r="BM11" s="436"/>
      <c r="BN11" s="454">
        <v>0</v>
      </c>
      <c r="BO11" s="455"/>
      <c r="BP11" s="455"/>
      <c r="BQ11" s="455"/>
      <c r="BR11" s="455"/>
      <c r="BS11" s="455"/>
      <c r="BT11" s="455"/>
      <c r="BU11" s="456"/>
      <c r="BV11" s="454">
        <v>0</v>
      </c>
      <c r="BW11" s="455"/>
      <c r="BX11" s="455"/>
      <c r="BY11" s="455"/>
      <c r="BZ11" s="455"/>
      <c r="CA11" s="455"/>
      <c r="CB11" s="455"/>
      <c r="CC11" s="456"/>
      <c r="CD11" s="463" t="s">
        <v>86</v>
      </c>
      <c r="CE11" s="464"/>
      <c r="CF11" s="464"/>
      <c r="CG11" s="464"/>
      <c r="CH11" s="464"/>
      <c r="CI11" s="464"/>
      <c r="CJ11" s="464"/>
      <c r="CK11" s="464"/>
      <c r="CL11" s="464"/>
      <c r="CM11" s="464"/>
      <c r="CN11" s="464"/>
      <c r="CO11" s="464"/>
      <c r="CP11" s="464"/>
      <c r="CQ11" s="464"/>
      <c r="CR11" s="464"/>
      <c r="CS11" s="465"/>
      <c r="CT11" s="560" t="s">
        <v>404</v>
      </c>
      <c r="CU11" s="561"/>
      <c r="CV11" s="561"/>
      <c r="CW11" s="561"/>
      <c r="CX11" s="561"/>
      <c r="CY11" s="561"/>
      <c r="CZ11" s="561"/>
      <c r="DA11" s="562"/>
      <c r="DB11" s="560" t="s">
        <v>404</v>
      </c>
      <c r="DC11" s="561"/>
      <c r="DD11" s="561"/>
      <c r="DE11" s="561"/>
      <c r="DF11" s="561"/>
      <c r="DG11" s="561"/>
      <c r="DH11" s="561"/>
      <c r="DI11" s="562"/>
      <c r="DJ11" s="165"/>
      <c r="DK11" s="165"/>
      <c r="DL11" s="165"/>
      <c r="DM11" s="165"/>
      <c r="DN11" s="165"/>
      <c r="DO11" s="165"/>
    </row>
    <row r="12" spans="1:119" ht="18.75" customHeight="1">
      <c r="A12" s="166"/>
      <c r="B12" s="563" t="s">
        <v>87</v>
      </c>
      <c r="C12" s="564"/>
      <c r="D12" s="564"/>
      <c r="E12" s="564"/>
      <c r="F12" s="564"/>
      <c r="G12" s="564"/>
      <c r="H12" s="564"/>
      <c r="I12" s="564"/>
      <c r="J12" s="564"/>
      <c r="K12" s="565"/>
      <c r="L12" s="572" t="s">
        <v>405</v>
      </c>
      <c r="M12" s="573"/>
      <c r="N12" s="573"/>
      <c r="O12" s="573"/>
      <c r="P12" s="573"/>
      <c r="Q12" s="574"/>
      <c r="R12" s="575">
        <v>6854</v>
      </c>
      <c r="S12" s="576"/>
      <c r="T12" s="576"/>
      <c r="U12" s="576"/>
      <c r="V12" s="577"/>
      <c r="W12" s="578" t="s">
        <v>0</v>
      </c>
      <c r="X12" s="506"/>
      <c r="Y12" s="506"/>
      <c r="Z12" s="506"/>
      <c r="AA12" s="506"/>
      <c r="AB12" s="579"/>
      <c r="AC12" s="505" t="s">
        <v>88</v>
      </c>
      <c r="AD12" s="506"/>
      <c r="AE12" s="506"/>
      <c r="AF12" s="506"/>
      <c r="AG12" s="579"/>
      <c r="AH12" s="505" t="s">
        <v>89</v>
      </c>
      <c r="AI12" s="506"/>
      <c r="AJ12" s="506"/>
      <c r="AK12" s="506"/>
      <c r="AL12" s="580"/>
      <c r="AM12" s="525" t="s">
        <v>90</v>
      </c>
      <c r="AN12" s="428"/>
      <c r="AO12" s="428"/>
      <c r="AP12" s="428"/>
      <c r="AQ12" s="428"/>
      <c r="AR12" s="428"/>
      <c r="AS12" s="428"/>
      <c r="AT12" s="429"/>
      <c r="AU12" s="505" t="s">
        <v>406</v>
      </c>
      <c r="AV12" s="506"/>
      <c r="AW12" s="506"/>
      <c r="AX12" s="506"/>
      <c r="AY12" s="434" t="s">
        <v>407</v>
      </c>
      <c r="AZ12" s="435"/>
      <c r="BA12" s="435"/>
      <c r="BB12" s="435"/>
      <c r="BC12" s="435"/>
      <c r="BD12" s="435"/>
      <c r="BE12" s="435"/>
      <c r="BF12" s="435"/>
      <c r="BG12" s="435"/>
      <c r="BH12" s="435"/>
      <c r="BI12" s="435"/>
      <c r="BJ12" s="435"/>
      <c r="BK12" s="435"/>
      <c r="BL12" s="435"/>
      <c r="BM12" s="436"/>
      <c r="BN12" s="454">
        <v>154584</v>
      </c>
      <c r="BO12" s="455"/>
      <c r="BP12" s="455"/>
      <c r="BQ12" s="455"/>
      <c r="BR12" s="455"/>
      <c r="BS12" s="455"/>
      <c r="BT12" s="455"/>
      <c r="BU12" s="456"/>
      <c r="BV12" s="454">
        <v>207721</v>
      </c>
      <c r="BW12" s="455"/>
      <c r="BX12" s="455"/>
      <c r="BY12" s="455"/>
      <c r="BZ12" s="455"/>
      <c r="CA12" s="455"/>
      <c r="CB12" s="455"/>
      <c r="CC12" s="456"/>
      <c r="CD12" s="463" t="s">
        <v>91</v>
      </c>
      <c r="CE12" s="464"/>
      <c r="CF12" s="464"/>
      <c r="CG12" s="464"/>
      <c r="CH12" s="464"/>
      <c r="CI12" s="464"/>
      <c r="CJ12" s="464"/>
      <c r="CK12" s="464"/>
      <c r="CL12" s="464"/>
      <c r="CM12" s="464"/>
      <c r="CN12" s="464"/>
      <c r="CO12" s="464"/>
      <c r="CP12" s="464"/>
      <c r="CQ12" s="464"/>
      <c r="CR12" s="464"/>
      <c r="CS12" s="465"/>
      <c r="CT12" s="560" t="s">
        <v>408</v>
      </c>
      <c r="CU12" s="561"/>
      <c r="CV12" s="561"/>
      <c r="CW12" s="561"/>
      <c r="CX12" s="561"/>
      <c r="CY12" s="561"/>
      <c r="CZ12" s="561"/>
      <c r="DA12" s="562"/>
      <c r="DB12" s="560" t="s">
        <v>408</v>
      </c>
      <c r="DC12" s="561"/>
      <c r="DD12" s="561"/>
      <c r="DE12" s="561"/>
      <c r="DF12" s="561"/>
      <c r="DG12" s="561"/>
      <c r="DH12" s="561"/>
      <c r="DI12" s="562"/>
      <c r="DJ12" s="165"/>
      <c r="DK12" s="165"/>
      <c r="DL12" s="165"/>
      <c r="DM12" s="165"/>
      <c r="DN12" s="165"/>
      <c r="DO12" s="165"/>
    </row>
    <row r="13" spans="1:119" ht="18.75" customHeight="1">
      <c r="A13" s="166"/>
      <c r="B13" s="566"/>
      <c r="C13" s="567"/>
      <c r="D13" s="567"/>
      <c r="E13" s="567"/>
      <c r="F13" s="567"/>
      <c r="G13" s="567"/>
      <c r="H13" s="567"/>
      <c r="I13" s="567"/>
      <c r="J13" s="567"/>
      <c r="K13" s="568"/>
      <c r="L13" s="173"/>
      <c r="M13" s="548" t="s">
        <v>409</v>
      </c>
      <c r="N13" s="549"/>
      <c r="O13" s="549"/>
      <c r="P13" s="549"/>
      <c r="Q13" s="550"/>
      <c r="R13" s="551">
        <v>6799</v>
      </c>
      <c r="S13" s="552"/>
      <c r="T13" s="552"/>
      <c r="U13" s="552"/>
      <c r="V13" s="553"/>
      <c r="W13" s="536" t="s">
        <v>93</v>
      </c>
      <c r="X13" s="469"/>
      <c r="Y13" s="469"/>
      <c r="Z13" s="469"/>
      <c r="AA13" s="469"/>
      <c r="AB13" s="470"/>
      <c r="AC13" s="430">
        <v>103</v>
      </c>
      <c r="AD13" s="431"/>
      <c r="AE13" s="431"/>
      <c r="AF13" s="431"/>
      <c r="AG13" s="432"/>
      <c r="AH13" s="430">
        <v>98</v>
      </c>
      <c r="AI13" s="431"/>
      <c r="AJ13" s="431"/>
      <c r="AK13" s="431"/>
      <c r="AL13" s="433"/>
      <c r="AM13" s="525" t="s">
        <v>94</v>
      </c>
      <c r="AN13" s="428"/>
      <c r="AO13" s="428"/>
      <c r="AP13" s="428"/>
      <c r="AQ13" s="428"/>
      <c r="AR13" s="428"/>
      <c r="AS13" s="428"/>
      <c r="AT13" s="429"/>
      <c r="AU13" s="505" t="s">
        <v>387</v>
      </c>
      <c r="AV13" s="506"/>
      <c r="AW13" s="506"/>
      <c r="AX13" s="506"/>
      <c r="AY13" s="434" t="s">
        <v>410</v>
      </c>
      <c r="AZ13" s="435"/>
      <c r="BA13" s="435"/>
      <c r="BB13" s="435"/>
      <c r="BC13" s="435"/>
      <c r="BD13" s="435"/>
      <c r="BE13" s="435"/>
      <c r="BF13" s="435"/>
      <c r="BG13" s="435"/>
      <c r="BH13" s="435"/>
      <c r="BI13" s="435"/>
      <c r="BJ13" s="435"/>
      <c r="BK13" s="435"/>
      <c r="BL13" s="435"/>
      <c r="BM13" s="436"/>
      <c r="BN13" s="454">
        <v>-162463</v>
      </c>
      <c r="BO13" s="455"/>
      <c r="BP13" s="455"/>
      <c r="BQ13" s="455"/>
      <c r="BR13" s="455"/>
      <c r="BS13" s="455"/>
      <c r="BT13" s="455"/>
      <c r="BU13" s="456"/>
      <c r="BV13" s="454">
        <v>-233834</v>
      </c>
      <c r="BW13" s="455"/>
      <c r="BX13" s="455"/>
      <c r="BY13" s="455"/>
      <c r="BZ13" s="455"/>
      <c r="CA13" s="455"/>
      <c r="CB13" s="455"/>
      <c r="CC13" s="456"/>
      <c r="CD13" s="463" t="s">
        <v>95</v>
      </c>
      <c r="CE13" s="464"/>
      <c r="CF13" s="464"/>
      <c r="CG13" s="464"/>
      <c r="CH13" s="464"/>
      <c r="CI13" s="464"/>
      <c r="CJ13" s="464"/>
      <c r="CK13" s="464"/>
      <c r="CL13" s="464"/>
      <c r="CM13" s="464"/>
      <c r="CN13" s="464"/>
      <c r="CO13" s="464"/>
      <c r="CP13" s="464"/>
      <c r="CQ13" s="464"/>
      <c r="CR13" s="464"/>
      <c r="CS13" s="465"/>
      <c r="CT13" s="424">
        <v>7.9</v>
      </c>
      <c r="CU13" s="425"/>
      <c r="CV13" s="425"/>
      <c r="CW13" s="425"/>
      <c r="CX13" s="425"/>
      <c r="CY13" s="425"/>
      <c r="CZ13" s="425"/>
      <c r="DA13" s="426"/>
      <c r="DB13" s="424">
        <v>6.9</v>
      </c>
      <c r="DC13" s="425"/>
      <c r="DD13" s="425"/>
      <c r="DE13" s="425"/>
      <c r="DF13" s="425"/>
      <c r="DG13" s="425"/>
      <c r="DH13" s="425"/>
      <c r="DI13" s="426"/>
      <c r="DJ13" s="165"/>
      <c r="DK13" s="165"/>
      <c r="DL13" s="165"/>
      <c r="DM13" s="165"/>
      <c r="DN13" s="165"/>
      <c r="DO13" s="165"/>
    </row>
    <row r="14" spans="1:119" ht="18.75" customHeight="1" thickBot="1">
      <c r="A14" s="166"/>
      <c r="B14" s="566"/>
      <c r="C14" s="567"/>
      <c r="D14" s="567"/>
      <c r="E14" s="567"/>
      <c r="F14" s="567"/>
      <c r="G14" s="567"/>
      <c r="H14" s="567"/>
      <c r="I14" s="567"/>
      <c r="J14" s="567"/>
      <c r="K14" s="568"/>
      <c r="L14" s="541" t="s">
        <v>411</v>
      </c>
      <c r="M14" s="558"/>
      <c r="N14" s="558"/>
      <c r="O14" s="558"/>
      <c r="P14" s="558"/>
      <c r="Q14" s="559"/>
      <c r="R14" s="551">
        <v>6846</v>
      </c>
      <c r="S14" s="552"/>
      <c r="T14" s="552"/>
      <c r="U14" s="552"/>
      <c r="V14" s="553"/>
      <c r="W14" s="554"/>
      <c r="X14" s="472"/>
      <c r="Y14" s="472"/>
      <c r="Z14" s="472"/>
      <c r="AA14" s="472"/>
      <c r="AB14" s="473"/>
      <c r="AC14" s="544">
        <v>3.5</v>
      </c>
      <c r="AD14" s="545"/>
      <c r="AE14" s="545"/>
      <c r="AF14" s="545"/>
      <c r="AG14" s="546"/>
      <c r="AH14" s="544">
        <v>3.3</v>
      </c>
      <c r="AI14" s="545"/>
      <c r="AJ14" s="545"/>
      <c r="AK14" s="545"/>
      <c r="AL14" s="547"/>
      <c r="AM14" s="525"/>
      <c r="AN14" s="428"/>
      <c r="AO14" s="428"/>
      <c r="AP14" s="428"/>
      <c r="AQ14" s="428"/>
      <c r="AR14" s="428"/>
      <c r="AS14" s="428"/>
      <c r="AT14" s="429"/>
      <c r="AU14" s="505"/>
      <c r="AV14" s="506"/>
      <c r="AW14" s="506"/>
      <c r="AX14" s="506"/>
      <c r="AY14" s="434"/>
      <c r="AZ14" s="435"/>
      <c r="BA14" s="435"/>
      <c r="BB14" s="435"/>
      <c r="BC14" s="435"/>
      <c r="BD14" s="435"/>
      <c r="BE14" s="435"/>
      <c r="BF14" s="435"/>
      <c r="BG14" s="435"/>
      <c r="BH14" s="435"/>
      <c r="BI14" s="435"/>
      <c r="BJ14" s="435"/>
      <c r="BK14" s="435"/>
      <c r="BL14" s="435"/>
      <c r="BM14" s="436"/>
      <c r="BN14" s="454"/>
      <c r="BO14" s="455"/>
      <c r="BP14" s="455"/>
      <c r="BQ14" s="455"/>
      <c r="BR14" s="455"/>
      <c r="BS14" s="455"/>
      <c r="BT14" s="455"/>
      <c r="BU14" s="456"/>
      <c r="BV14" s="454"/>
      <c r="BW14" s="455"/>
      <c r="BX14" s="455"/>
      <c r="BY14" s="455"/>
      <c r="BZ14" s="455"/>
      <c r="CA14" s="455"/>
      <c r="CB14" s="455"/>
      <c r="CC14" s="456"/>
      <c r="CD14" s="460" t="s">
        <v>96</v>
      </c>
      <c r="CE14" s="461"/>
      <c r="CF14" s="461"/>
      <c r="CG14" s="461"/>
      <c r="CH14" s="461"/>
      <c r="CI14" s="461"/>
      <c r="CJ14" s="461"/>
      <c r="CK14" s="461"/>
      <c r="CL14" s="461"/>
      <c r="CM14" s="461"/>
      <c r="CN14" s="461"/>
      <c r="CO14" s="461"/>
      <c r="CP14" s="461"/>
      <c r="CQ14" s="461"/>
      <c r="CR14" s="461"/>
      <c r="CS14" s="462"/>
      <c r="CT14" s="555" t="s">
        <v>408</v>
      </c>
      <c r="CU14" s="556"/>
      <c r="CV14" s="556"/>
      <c r="CW14" s="556"/>
      <c r="CX14" s="556"/>
      <c r="CY14" s="556"/>
      <c r="CZ14" s="556"/>
      <c r="DA14" s="557"/>
      <c r="DB14" s="555" t="s">
        <v>408</v>
      </c>
      <c r="DC14" s="556"/>
      <c r="DD14" s="556"/>
      <c r="DE14" s="556"/>
      <c r="DF14" s="556"/>
      <c r="DG14" s="556"/>
      <c r="DH14" s="556"/>
      <c r="DI14" s="557"/>
      <c r="DJ14" s="165"/>
      <c r="DK14" s="165"/>
      <c r="DL14" s="165"/>
      <c r="DM14" s="165"/>
      <c r="DN14" s="165"/>
      <c r="DO14" s="165"/>
    </row>
    <row r="15" spans="1:119" ht="18.75" customHeight="1">
      <c r="A15" s="166"/>
      <c r="B15" s="566"/>
      <c r="C15" s="567"/>
      <c r="D15" s="567"/>
      <c r="E15" s="567"/>
      <c r="F15" s="567"/>
      <c r="G15" s="567"/>
      <c r="H15" s="567"/>
      <c r="I15" s="567"/>
      <c r="J15" s="567"/>
      <c r="K15" s="568"/>
      <c r="L15" s="173"/>
      <c r="M15" s="548" t="s">
        <v>409</v>
      </c>
      <c r="N15" s="549"/>
      <c r="O15" s="549"/>
      <c r="P15" s="549"/>
      <c r="Q15" s="550"/>
      <c r="R15" s="551">
        <v>6802</v>
      </c>
      <c r="S15" s="552"/>
      <c r="T15" s="552"/>
      <c r="U15" s="552"/>
      <c r="V15" s="553"/>
      <c r="W15" s="536" t="s">
        <v>97</v>
      </c>
      <c r="X15" s="469"/>
      <c r="Y15" s="469"/>
      <c r="Z15" s="469"/>
      <c r="AA15" s="469"/>
      <c r="AB15" s="470"/>
      <c r="AC15" s="430">
        <v>1136</v>
      </c>
      <c r="AD15" s="431"/>
      <c r="AE15" s="431"/>
      <c r="AF15" s="431"/>
      <c r="AG15" s="432"/>
      <c r="AH15" s="430">
        <v>1206</v>
      </c>
      <c r="AI15" s="431"/>
      <c r="AJ15" s="431"/>
      <c r="AK15" s="431"/>
      <c r="AL15" s="433"/>
      <c r="AM15" s="525"/>
      <c r="AN15" s="428"/>
      <c r="AO15" s="428"/>
      <c r="AP15" s="428"/>
      <c r="AQ15" s="428"/>
      <c r="AR15" s="428"/>
      <c r="AS15" s="428"/>
      <c r="AT15" s="429"/>
      <c r="AU15" s="505"/>
      <c r="AV15" s="506"/>
      <c r="AW15" s="506"/>
      <c r="AX15" s="506"/>
      <c r="AY15" s="446" t="s">
        <v>412</v>
      </c>
      <c r="AZ15" s="447"/>
      <c r="BA15" s="447"/>
      <c r="BB15" s="447"/>
      <c r="BC15" s="447"/>
      <c r="BD15" s="447"/>
      <c r="BE15" s="447"/>
      <c r="BF15" s="447"/>
      <c r="BG15" s="447"/>
      <c r="BH15" s="447"/>
      <c r="BI15" s="447"/>
      <c r="BJ15" s="447"/>
      <c r="BK15" s="447"/>
      <c r="BL15" s="447"/>
      <c r="BM15" s="448"/>
      <c r="BN15" s="449">
        <v>727592</v>
      </c>
      <c r="BO15" s="450"/>
      <c r="BP15" s="450"/>
      <c r="BQ15" s="450"/>
      <c r="BR15" s="450"/>
      <c r="BS15" s="450"/>
      <c r="BT15" s="450"/>
      <c r="BU15" s="451"/>
      <c r="BV15" s="449">
        <v>727432</v>
      </c>
      <c r="BW15" s="450"/>
      <c r="BX15" s="450"/>
      <c r="BY15" s="450"/>
      <c r="BZ15" s="450"/>
      <c r="CA15" s="450"/>
      <c r="CB15" s="450"/>
      <c r="CC15" s="451"/>
      <c r="CD15" s="538" t="s">
        <v>413</v>
      </c>
      <c r="CE15" s="539"/>
      <c r="CF15" s="539"/>
      <c r="CG15" s="539"/>
      <c r="CH15" s="539"/>
      <c r="CI15" s="539"/>
      <c r="CJ15" s="539"/>
      <c r="CK15" s="539"/>
      <c r="CL15" s="539"/>
      <c r="CM15" s="539"/>
      <c r="CN15" s="539"/>
      <c r="CO15" s="539"/>
      <c r="CP15" s="539"/>
      <c r="CQ15" s="539"/>
      <c r="CR15" s="539"/>
      <c r="CS15" s="540"/>
      <c r="CT15" s="174"/>
      <c r="CU15" s="175"/>
      <c r="CV15" s="175"/>
      <c r="CW15" s="175"/>
      <c r="CX15" s="175"/>
      <c r="CY15" s="175"/>
      <c r="CZ15" s="175"/>
      <c r="DA15" s="176"/>
      <c r="DB15" s="174"/>
      <c r="DC15" s="175"/>
      <c r="DD15" s="175"/>
      <c r="DE15" s="175"/>
      <c r="DF15" s="175"/>
      <c r="DG15" s="175"/>
      <c r="DH15" s="175"/>
      <c r="DI15" s="176"/>
      <c r="DJ15" s="165"/>
      <c r="DK15" s="165"/>
      <c r="DL15" s="165"/>
      <c r="DM15" s="165"/>
      <c r="DN15" s="165"/>
      <c r="DO15" s="165"/>
    </row>
    <row r="16" spans="1:119" ht="18.75" customHeight="1">
      <c r="A16" s="166"/>
      <c r="B16" s="566"/>
      <c r="C16" s="567"/>
      <c r="D16" s="567"/>
      <c r="E16" s="567"/>
      <c r="F16" s="567"/>
      <c r="G16" s="567"/>
      <c r="H16" s="567"/>
      <c r="I16" s="567"/>
      <c r="J16" s="567"/>
      <c r="K16" s="568"/>
      <c r="L16" s="541" t="s">
        <v>98</v>
      </c>
      <c r="M16" s="542"/>
      <c r="N16" s="542"/>
      <c r="O16" s="542"/>
      <c r="P16" s="542"/>
      <c r="Q16" s="543"/>
      <c r="R16" s="533" t="s">
        <v>414</v>
      </c>
      <c r="S16" s="534"/>
      <c r="T16" s="534"/>
      <c r="U16" s="534"/>
      <c r="V16" s="535"/>
      <c r="W16" s="554"/>
      <c r="X16" s="472"/>
      <c r="Y16" s="472"/>
      <c r="Z16" s="472"/>
      <c r="AA16" s="472"/>
      <c r="AB16" s="473"/>
      <c r="AC16" s="544">
        <v>38.200000000000003</v>
      </c>
      <c r="AD16" s="545"/>
      <c r="AE16" s="545"/>
      <c r="AF16" s="545"/>
      <c r="AG16" s="546"/>
      <c r="AH16" s="544">
        <v>40.200000000000003</v>
      </c>
      <c r="AI16" s="545"/>
      <c r="AJ16" s="545"/>
      <c r="AK16" s="545"/>
      <c r="AL16" s="547"/>
      <c r="AM16" s="525"/>
      <c r="AN16" s="428"/>
      <c r="AO16" s="428"/>
      <c r="AP16" s="428"/>
      <c r="AQ16" s="428"/>
      <c r="AR16" s="428"/>
      <c r="AS16" s="428"/>
      <c r="AT16" s="429"/>
      <c r="AU16" s="505"/>
      <c r="AV16" s="506"/>
      <c r="AW16" s="506"/>
      <c r="AX16" s="506"/>
      <c r="AY16" s="434" t="s">
        <v>415</v>
      </c>
      <c r="AZ16" s="435"/>
      <c r="BA16" s="435"/>
      <c r="BB16" s="435"/>
      <c r="BC16" s="435"/>
      <c r="BD16" s="435"/>
      <c r="BE16" s="435"/>
      <c r="BF16" s="435"/>
      <c r="BG16" s="435"/>
      <c r="BH16" s="435"/>
      <c r="BI16" s="435"/>
      <c r="BJ16" s="435"/>
      <c r="BK16" s="435"/>
      <c r="BL16" s="435"/>
      <c r="BM16" s="436"/>
      <c r="BN16" s="454">
        <v>1753134</v>
      </c>
      <c r="BO16" s="455"/>
      <c r="BP16" s="455"/>
      <c r="BQ16" s="455"/>
      <c r="BR16" s="455"/>
      <c r="BS16" s="455"/>
      <c r="BT16" s="455"/>
      <c r="BU16" s="456"/>
      <c r="BV16" s="454">
        <v>1762176</v>
      </c>
      <c r="BW16" s="455"/>
      <c r="BX16" s="455"/>
      <c r="BY16" s="455"/>
      <c r="BZ16" s="455"/>
      <c r="CA16" s="455"/>
      <c r="CB16" s="455"/>
      <c r="CC16" s="456"/>
      <c r="CD16" s="392"/>
      <c r="CE16" s="452"/>
      <c r="CF16" s="452"/>
      <c r="CG16" s="452"/>
      <c r="CH16" s="452"/>
      <c r="CI16" s="452"/>
      <c r="CJ16" s="452"/>
      <c r="CK16" s="452"/>
      <c r="CL16" s="452"/>
      <c r="CM16" s="452"/>
      <c r="CN16" s="452"/>
      <c r="CO16" s="452"/>
      <c r="CP16" s="452"/>
      <c r="CQ16" s="452"/>
      <c r="CR16" s="452"/>
      <c r="CS16" s="453"/>
      <c r="CT16" s="424"/>
      <c r="CU16" s="425"/>
      <c r="CV16" s="425"/>
      <c r="CW16" s="425"/>
      <c r="CX16" s="425"/>
      <c r="CY16" s="425"/>
      <c r="CZ16" s="425"/>
      <c r="DA16" s="426"/>
      <c r="DB16" s="424"/>
      <c r="DC16" s="425"/>
      <c r="DD16" s="425"/>
      <c r="DE16" s="425"/>
      <c r="DF16" s="425"/>
      <c r="DG16" s="425"/>
      <c r="DH16" s="425"/>
      <c r="DI16" s="426"/>
      <c r="DJ16" s="165"/>
      <c r="DK16" s="165"/>
      <c r="DL16" s="165"/>
      <c r="DM16" s="165"/>
      <c r="DN16" s="165"/>
      <c r="DO16" s="165"/>
    </row>
    <row r="17" spans="1:119" ht="18.75" customHeight="1" thickBot="1">
      <c r="A17" s="166"/>
      <c r="B17" s="569"/>
      <c r="C17" s="570"/>
      <c r="D17" s="570"/>
      <c r="E17" s="570"/>
      <c r="F17" s="570"/>
      <c r="G17" s="570"/>
      <c r="H17" s="570"/>
      <c r="I17" s="570"/>
      <c r="J17" s="570"/>
      <c r="K17" s="571"/>
      <c r="L17" s="177"/>
      <c r="M17" s="530" t="s">
        <v>416</v>
      </c>
      <c r="N17" s="531"/>
      <c r="O17" s="531"/>
      <c r="P17" s="531"/>
      <c r="Q17" s="532"/>
      <c r="R17" s="533" t="s">
        <v>417</v>
      </c>
      <c r="S17" s="534"/>
      <c r="T17" s="534"/>
      <c r="U17" s="534"/>
      <c r="V17" s="535"/>
      <c r="W17" s="536" t="s">
        <v>99</v>
      </c>
      <c r="X17" s="469"/>
      <c r="Y17" s="469"/>
      <c r="Z17" s="469"/>
      <c r="AA17" s="469"/>
      <c r="AB17" s="470"/>
      <c r="AC17" s="430">
        <v>1737</v>
      </c>
      <c r="AD17" s="431"/>
      <c r="AE17" s="431"/>
      <c r="AF17" s="431"/>
      <c r="AG17" s="432"/>
      <c r="AH17" s="430">
        <v>1698</v>
      </c>
      <c r="AI17" s="431"/>
      <c r="AJ17" s="431"/>
      <c r="AK17" s="431"/>
      <c r="AL17" s="433"/>
      <c r="AM17" s="525"/>
      <c r="AN17" s="428"/>
      <c r="AO17" s="428"/>
      <c r="AP17" s="428"/>
      <c r="AQ17" s="428"/>
      <c r="AR17" s="428"/>
      <c r="AS17" s="428"/>
      <c r="AT17" s="429"/>
      <c r="AU17" s="505"/>
      <c r="AV17" s="506"/>
      <c r="AW17" s="506"/>
      <c r="AX17" s="506"/>
      <c r="AY17" s="434" t="s">
        <v>418</v>
      </c>
      <c r="AZ17" s="435"/>
      <c r="BA17" s="435"/>
      <c r="BB17" s="435"/>
      <c r="BC17" s="435"/>
      <c r="BD17" s="435"/>
      <c r="BE17" s="435"/>
      <c r="BF17" s="435"/>
      <c r="BG17" s="435"/>
      <c r="BH17" s="435"/>
      <c r="BI17" s="435"/>
      <c r="BJ17" s="435"/>
      <c r="BK17" s="435"/>
      <c r="BL17" s="435"/>
      <c r="BM17" s="436"/>
      <c r="BN17" s="454">
        <v>925393</v>
      </c>
      <c r="BO17" s="455"/>
      <c r="BP17" s="455"/>
      <c r="BQ17" s="455"/>
      <c r="BR17" s="455"/>
      <c r="BS17" s="455"/>
      <c r="BT17" s="455"/>
      <c r="BU17" s="456"/>
      <c r="BV17" s="454">
        <v>926132</v>
      </c>
      <c r="BW17" s="455"/>
      <c r="BX17" s="455"/>
      <c r="BY17" s="455"/>
      <c r="BZ17" s="455"/>
      <c r="CA17" s="455"/>
      <c r="CB17" s="455"/>
      <c r="CC17" s="456"/>
      <c r="CD17" s="392"/>
      <c r="CE17" s="452"/>
      <c r="CF17" s="452"/>
      <c r="CG17" s="452"/>
      <c r="CH17" s="452"/>
      <c r="CI17" s="452"/>
      <c r="CJ17" s="452"/>
      <c r="CK17" s="452"/>
      <c r="CL17" s="452"/>
      <c r="CM17" s="452"/>
      <c r="CN17" s="452"/>
      <c r="CO17" s="452"/>
      <c r="CP17" s="452"/>
      <c r="CQ17" s="452"/>
      <c r="CR17" s="452"/>
      <c r="CS17" s="453"/>
      <c r="CT17" s="424"/>
      <c r="CU17" s="425"/>
      <c r="CV17" s="425"/>
      <c r="CW17" s="425"/>
      <c r="CX17" s="425"/>
      <c r="CY17" s="425"/>
      <c r="CZ17" s="425"/>
      <c r="DA17" s="426"/>
      <c r="DB17" s="424"/>
      <c r="DC17" s="425"/>
      <c r="DD17" s="425"/>
      <c r="DE17" s="425"/>
      <c r="DF17" s="425"/>
      <c r="DG17" s="425"/>
      <c r="DH17" s="425"/>
      <c r="DI17" s="426"/>
      <c r="DJ17" s="165"/>
      <c r="DK17" s="165"/>
      <c r="DL17" s="165"/>
      <c r="DM17" s="165"/>
      <c r="DN17" s="165"/>
      <c r="DO17" s="165"/>
    </row>
    <row r="18" spans="1:119" ht="18.75" customHeight="1" thickBot="1">
      <c r="A18" s="166"/>
      <c r="B18" s="507" t="s">
        <v>100</v>
      </c>
      <c r="C18" s="508"/>
      <c r="D18" s="508"/>
      <c r="E18" s="509"/>
      <c r="F18" s="509"/>
      <c r="G18" s="509"/>
      <c r="H18" s="509"/>
      <c r="I18" s="509"/>
      <c r="J18" s="509"/>
      <c r="K18" s="509"/>
      <c r="L18" s="526">
        <v>5.72</v>
      </c>
      <c r="M18" s="526"/>
      <c r="N18" s="526"/>
      <c r="O18" s="526"/>
      <c r="P18" s="526"/>
      <c r="Q18" s="526"/>
      <c r="R18" s="527"/>
      <c r="S18" s="527"/>
      <c r="T18" s="527"/>
      <c r="U18" s="527"/>
      <c r="V18" s="528"/>
      <c r="W18" s="521"/>
      <c r="X18" s="522"/>
      <c r="Y18" s="522"/>
      <c r="Z18" s="522"/>
      <c r="AA18" s="522"/>
      <c r="AB18" s="537"/>
      <c r="AC18" s="418">
        <v>58.4</v>
      </c>
      <c r="AD18" s="419"/>
      <c r="AE18" s="419"/>
      <c r="AF18" s="419"/>
      <c r="AG18" s="529"/>
      <c r="AH18" s="418">
        <v>56.6</v>
      </c>
      <c r="AI18" s="419"/>
      <c r="AJ18" s="419"/>
      <c r="AK18" s="419"/>
      <c r="AL18" s="420"/>
      <c r="AM18" s="525"/>
      <c r="AN18" s="428"/>
      <c r="AO18" s="428"/>
      <c r="AP18" s="428"/>
      <c r="AQ18" s="428"/>
      <c r="AR18" s="428"/>
      <c r="AS18" s="428"/>
      <c r="AT18" s="429"/>
      <c r="AU18" s="505"/>
      <c r="AV18" s="506"/>
      <c r="AW18" s="506"/>
      <c r="AX18" s="506"/>
      <c r="AY18" s="434" t="s">
        <v>101</v>
      </c>
      <c r="AZ18" s="435"/>
      <c r="BA18" s="435"/>
      <c r="BB18" s="435"/>
      <c r="BC18" s="435"/>
      <c r="BD18" s="435"/>
      <c r="BE18" s="435"/>
      <c r="BF18" s="435"/>
      <c r="BG18" s="435"/>
      <c r="BH18" s="435"/>
      <c r="BI18" s="435"/>
      <c r="BJ18" s="435"/>
      <c r="BK18" s="435"/>
      <c r="BL18" s="435"/>
      <c r="BM18" s="436"/>
      <c r="BN18" s="454">
        <v>1780023</v>
      </c>
      <c r="BO18" s="455"/>
      <c r="BP18" s="455"/>
      <c r="BQ18" s="455"/>
      <c r="BR18" s="455"/>
      <c r="BS18" s="455"/>
      <c r="BT18" s="455"/>
      <c r="BU18" s="456"/>
      <c r="BV18" s="454">
        <v>1764862</v>
      </c>
      <c r="BW18" s="455"/>
      <c r="BX18" s="455"/>
      <c r="BY18" s="455"/>
      <c r="BZ18" s="455"/>
      <c r="CA18" s="455"/>
      <c r="CB18" s="455"/>
      <c r="CC18" s="456"/>
      <c r="CD18" s="392"/>
      <c r="CE18" s="452"/>
      <c r="CF18" s="452"/>
      <c r="CG18" s="452"/>
      <c r="CH18" s="452"/>
      <c r="CI18" s="452"/>
      <c r="CJ18" s="452"/>
      <c r="CK18" s="452"/>
      <c r="CL18" s="452"/>
      <c r="CM18" s="452"/>
      <c r="CN18" s="452"/>
      <c r="CO18" s="452"/>
      <c r="CP18" s="452"/>
      <c r="CQ18" s="452"/>
      <c r="CR18" s="452"/>
      <c r="CS18" s="453"/>
      <c r="CT18" s="424"/>
      <c r="CU18" s="425"/>
      <c r="CV18" s="425"/>
      <c r="CW18" s="425"/>
      <c r="CX18" s="425"/>
      <c r="CY18" s="425"/>
      <c r="CZ18" s="425"/>
      <c r="DA18" s="426"/>
      <c r="DB18" s="424"/>
      <c r="DC18" s="425"/>
      <c r="DD18" s="425"/>
      <c r="DE18" s="425"/>
      <c r="DF18" s="425"/>
      <c r="DG18" s="425"/>
      <c r="DH18" s="425"/>
      <c r="DI18" s="426"/>
      <c r="DJ18" s="165"/>
      <c r="DK18" s="165"/>
      <c r="DL18" s="165"/>
      <c r="DM18" s="165"/>
      <c r="DN18" s="165"/>
      <c r="DO18" s="165"/>
    </row>
    <row r="19" spans="1:119" ht="18.75" customHeight="1" thickBot="1">
      <c r="A19" s="166"/>
      <c r="B19" s="507" t="s">
        <v>102</v>
      </c>
      <c r="C19" s="508"/>
      <c r="D19" s="508"/>
      <c r="E19" s="509"/>
      <c r="F19" s="509"/>
      <c r="G19" s="509"/>
      <c r="H19" s="509"/>
      <c r="I19" s="509"/>
      <c r="J19" s="509"/>
      <c r="K19" s="509"/>
      <c r="L19" s="510">
        <v>1159</v>
      </c>
      <c r="M19" s="510"/>
      <c r="N19" s="510"/>
      <c r="O19" s="510"/>
      <c r="P19" s="510"/>
      <c r="Q19" s="510"/>
      <c r="R19" s="511"/>
      <c r="S19" s="511"/>
      <c r="T19" s="511"/>
      <c r="U19" s="511"/>
      <c r="V19" s="512"/>
      <c r="W19" s="519"/>
      <c r="X19" s="520"/>
      <c r="Y19" s="520"/>
      <c r="Z19" s="520"/>
      <c r="AA19" s="520"/>
      <c r="AB19" s="520"/>
      <c r="AC19" s="523"/>
      <c r="AD19" s="523"/>
      <c r="AE19" s="523"/>
      <c r="AF19" s="523"/>
      <c r="AG19" s="523"/>
      <c r="AH19" s="523"/>
      <c r="AI19" s="523"/>
      <c r="AJ19" s="523"/>
      <c r="AK19" s="523"/>
      <c r="AL19" s="524"/>
      <c r="AM19" s="525"/>
      <c r="AN19" s="428"/>
      <c r="AO19" s="428"/>
      <c r="AP19" s="428"/>
      <c r="AQ19" s="428"/>
      <c r="AR19" s="428"/>
      <c r="AS19" s="428"/>
      <c r="AT19" s="429"/>
      <c r="AU19" s="505"/>
      <c r="AV19" s="506"/>
      <c r="AW19" s="506"/>
      <c r="AX19" s="506"/>
      <c r="AY19" s="434" t="s">
        <v>103</v>
      </c>
      <c r="AZ19" s="435"/>
      <c r="BA19" s="435"/>
      <c r="BB19" s="435"/>
      <c r="BC19" s="435"/>
      <c r="BD19" s="435"/>
      <c r="BE19" s="435"/>
      <c r="BF19" s="435"/>
      <c r="BG19" s="435"/>
      <c r="BH19" s="435"/>
      <c r="BI19" s="435"/>
      <c r="BJ19" s="435"/>
      <c r="BK19" s="435"/>
      <c r="BL19" s="435"/>
      <c r="BM19" s="436"/>
      <c r="BN19" s="454">
        <v>2507924</v>
      </c>
      <c r="BO19" s="455"/>
      <c r="BP19" s="455"/>
      <c r="BQ19" s="455"/>
      <c r="BR19" s="455"/>
      <c r="BS19" s="455"/>
      <c r="BT19" s="455"/>
      <c r="BU19" s="456"/>
      <c r="BV19" s="454">
        <v>2544109</v>
      </c>
      <c r="BW19" s="455"/>
      <c r="BX19" s="455"/>
      <c r="BY19" s="455"/>
      <c r="BZ19" s="455"/>
      <c r="CA19" s="455"/>
      <c r="CB19" s="455"/>
      <c r="CC19" s="456"/>
      <c r="CD19" s="392"/>
      <c r="CE19" s="452"/>
      <c r="CF19" s="452"/>
      <c r="CG19" s="452"/>
      <c r="CH19" s="452"/>
      <c r="CI19" s="452"/>
      <c r="CJ19" s="452"/>
      <c r="CK19" s="452"/>
      <c r="CL19" s="452"/>
      <c r="CM19" s="452"/>
      <c r="CN19" s="452"/>
      <c r="CO19" s="452"/>
      <c r="CP19" s="452"/>
      <c r="CQ19" s="452"/>
      <c r="CR19" s="452"/>
      <c r="CS19" s="453"/>
      <c r="CT19" s="424"/>
      <c r="CU19" s="425"/>
      <c r="CV19" s="425"/>
      <c r="CW19" s="425"/>
      <c r="CX19" s="425"/>
      <c r="CY19" s="425"/>
      <c r="CZ19" s="425"/>
      <c r="DA19" s="426"/>
      <c r="DB19" s="424"/>
      <c r="DC19" s="425"/>
      <c r="DD19" s="425"/>
      <c r="DE19" s="425"/>
      <c r="DF19" s="425"/>
      <c r="DG19" s="425"/>
      <c r="DH19" s="425"/>
      <c r="DI19" s="426"/>
      <c r="DJ19" s="165"/>
      <c r="DK19" s="165"/>
      <c r="DL19" s="165"/>
      <c r="DM19" s="165"/>
      <c r="DN19" s="165"/>
      <c r="DO19" s="165"/>
    </row>
    <row r="20" spans="1:119" ht="18.75" customHeight="1" thickBot="1">
      <c r="A20" s="166"/>
      <c r="B20" s="507" t="s">
        <v>104</v>
      </c>
      <c r="C20" s="508"/>
      <c r="D20" s="508"/>
      <c r="E20" s="509"/>
      <c r="F20" s="509"/>
      <c r="G20" s="509"/>
      <c r="H20" s="509"/>
      <c r="I20" s="509"/>
      <c r="J20" s="509"/>
      <c r="K20" s="509"/>
      <c r="L20" s="510">
        <v>2589</v>
      </c>
      <c r="M20" s="510"/>
      <c r="N20" s="510"/>
      <c r="O20" s="510"/>
      <c r="P20" s="510"/>
      <c r="Q20" s="510"/>
      <c r="R20" s="511"/>
      <c r="S20" s="511"/>
      <c r="T20" s="511"/>
      <c r="U20" s="511"/>
      <c r="V20" s="512"/>
      <c r="W20" s="521"/>
      <c r="X20" s="522"/>
      <c r="Y20" s="522"/>
      <c r="Z20" s="522"/>
      <c r="AA20" s="522"/>
      <c r="AB20" s="522"/>
      <c r="AC20" s="513"/>
      <c r="AD20" s="513"/>
      <c r="AE20" s="513"/>
      <c r="AF20" s="513"/>
      <c r="AG20" s="513"/>
      <c r="AH20" s="513"/>
      <c r="AI20" s="513"/>
      <c r="AJ20" s="513"/>
      <c r="AK20" s="513"/>
      <c r="AL20" s="514"/>
      <c r="AM20" s="515"/>
      <c r="AN20" s="410"/>
      <c r="AO20" s="410"/>
      <c r="AP20" s="410"/>
      <c r="AQ20" s="410"/>
      <c r="AR20" s="410"/>
      <c r="AS20" s="410"/>
      <c r="AT20" s="411"/>
      <c r="AU20" s="516"/>
      <c r="AV20" s="517"/>
      <c r="AW20" s="517"/>
      <c r="AX20" s="518"/>
      <c r="AY20" s="434"/>
      <c r="AZ20" s="435"/>
      <c r="BA20" s="435"/>
      <c r="BB20" s="435"/>
      <c r="BC20" s="435"/>
      <c r="BD20" s="435"/>
      <c r="BE20" s="435"/>
      <c r="BF20" s="435"/>
      <c r="BG20" s="435"/>
      <c r="BH20" s="435"/>
      <c r="BI20" s="435"/>
      <c r="BJ20" s="435"/>
      <c r="BK20" s="435"/>
      <c r="BL20" s="435"/>
      <c r="BM20" s="436"/>
      <c r="BN20" s="454"/>
      <c r="BO20" s="455"/>
      <c r="BP20" s="455"/>
      <c r="BQ20" s="455"/>
      <c r="BR20" s="455"/>
      <c r="BS20" s="455"/>
      <c r="BT20" s="455"/>
      <c r="BU20" s="456"/>
      <c r="BV20" s="454"/>
      <c r="BW20" s="455"/>
      <c r="BX20" s="455"/>
      <c r="BY20" s="455"/>
      <c r="BZ20" s="455"/>
      <c r="CA20" s="455"/>
      <c r="CB20" s="455"/>
      <c r="CC20" s="456"/>
      <c r="CD20" s="392"/>
      <c r="CE20" s="452"/>
      <c r="CF20" s="452"/>
      <c r="CG20" s="452"/>
      <c r="CH20" s="452"/>
      <c r="CI20" s="452"/>
      <c r="CJ20" s="452"/>
      <c r="CK20" s="452"/>
      <c r="CL20" s="452"/>
      <c r="CM20" s="452"/>
      <c r="CN20" s="452"/>
      <c r="CO20" s="452"/>
      <c r="CP20" s="452"/>
      <c r="CQ20" s="452"/>
      <c r="CR20" s="452"/>
      <c r="CS20" s="453"/>
      <c r="CT20" s="424"/>
      <c r="CU20" s="425"/>
      <c r="CV20" s="425"/>
      <c r="CW20" s="425"/>
      <c r="CX20" s="425"/>
      <c r="CY20" s="425"/>
      <c r="CZ20" s="425"/>
      <c r="DA20" s="426"/>
      <c r="DB20" s="424"/>
      <c r="DC20" s="425"/>
      <c r="DD20" s="425"/>
      <c r="DE20" s="425"/>
      <c r="DF20" s="425"/>
      <c r="DG20" s="425"/>
      <c r="DH20" s="425"/>
      <c r="DI20" s="426"/>
      <c r="DJ20" s="165"/>
      <c r="DK20" s="165"/>
      <c r="DL20" s="165"/>
      <c r="DM20" s="165"/>
      <c r="DN20" s="165"/>
      <c r="DO20" s="165"/>
    </row>
    <row r="21" spans="1:119" ht="18.75" customHeight="1">
      <c r="A21" s="166"/>
      <c r="B21" s="485" t="s">
        <v>105</v>
      </c>
      <c r="C21" s="486"/>
      <c r="D21" s="486"/>
      <c r="E21" s="486"/>
      <c r="F21" s="486"/>
      <c r="G21" s="486"/>
      <c r="H21" s="486"/>
      <c r="I21" s="486"/>
      <c r="J21" s="486"/>
      <c r="K21" s="486"/>
      <c r="L21" s="486"/>
      <c r="M21" s="486"/>
      <c r="N21" s="486"/>
      <c r="O21" s="486"/>
      <c r="P21" s="486"/>
      <c r="Q21" s="486"/>
      <c r="R21" s="486"/>
      <c r="S21" s="486"/>
      <c r="T21" s="486"/>
      <c r="U21" s="486"/>
      <c r="V21" s="486"/>
      <c r="W21" s="486"/>
      <c r="X21" s="486"/>
      <c r="Y21" s="486"/>
      <c r="Z21" s="486"/>
      <c r="AA21" s="486"/>
      <c r="AB21" s="486"/>
      <c r="AC21" s="486"/>
      <c r="AD21" s="486"/>
      <c r="AE21" s="486"/>
      <c r="AF21" s="486"/>
      <c r="AG21" s="486"/>
      <c r="AH21" s="486"/>
      <c r="AI21" s="486"/>
      <c r="AJ21" s="486"/>
      <c r="AK21" s="486"/>
      <c r="AL21" s="486"/>
      <c r="AM21" s="486"/>
      <c r="AN21" s="486"/>
      <c r="AO21" s="486"/>
      <c r="AP21" s="486"/>
      <c r="AQ21" s="486"/>
      <c r="AR21" s="486"/>
      <c r="AS21" s="486"/>
      <c r="AT21" s="486"/>
      <c r="AU21" s="486"/>
      <c r="AV21" s="486"/>
      <c r="AW21" s="486"/>
      <c r="AX21" s="487"/>
      <c r="AY21" s="434"/>
      <c r="AZ21" s="435"/>
      <c r="BA21" s="435"/>
      <c r="BB21" s="435"/>
      <c r="BC21" s="435"/>
      <c r="BD21" s="435"/>
      <c r="BE21" s="435"/>
      <c r="BF21" s="435"/>
      <c r="BG21" s="435"/>
      <c r="BH21" s="435"/>
      <c r="BI21" s="435"/>
      <c r="BJ21" s="435"/>
      <c r="BK21" s="435"/>
      <c r="BL21" s="435"/>
      <c r="BM21" s="436"/>
      <c r="BN21" s="454"/>
      <c r="BO21" s="455"/>
      <c r="BP21" s="455"/>
      <c r="BQ21" s="455"/>
      <c r="BR21" s="455"/>
      <c r="BS21" s="455"/>
      <c r="BT21" s="455"/>
      <c r="BU21" s="456"/>
      <c r="BV21" s="454"/>
      <c r="BW21" s="455"/>
      <c r="BX21" s="455"/>
      <c r="BY21" s="455"/>
      <c r="BZ21" s="455"/>
      <c r="CA21" s="455"/>
      <c r="CB21" s="455"/>
      <c r="CC21" s="456"/>
      <c r="CD21" s="392"/>
      <c r="CE21" s="452"/>
      <c r="CF21" s="452"/>
      <c r="CG21" s="452"/>
      <c r="CH21" s="452"/>
      <c r="CI21" s="452"/>
      <c r="CJ21" s="452"/>
      <c r="CK21" s="452"/>
      <c r="CL21" s="452"/>
      <c r="CM21" s="452"/>
      <c r="CN21" s="452"/>
      <c r="CO21" s="452"/>
      <c r="CP21" s="452"/>
      <c r="CQ21" s="452"/>
      <c r="CR21" s="452"/>
      <c r="CS21" s="453"/>
      <c r="CT21" s="424"/>
      <c r="CU21" s="425"/>
      <c r="CV21" s="425"/>
      <c r="CW21" s="425"/>
      <c r="CX21" s="425"/>
      <c r="CY21" s="425"/>
      <c r="CZ21" s="425"/>
      <c r="DA21" s="426"/>
      <c r="DB21" s="424"/>
      <c r="DC21" s="425"/>
      <c r="DD21" s="425"/>
      <c r="DE21" s="425"/>
      <c r="DF21" s="425"/>
      <c r="DG21" s="425"/>
      <c r="DH21" s="425"/>
      <c r="DI21" s="426"/>
      <c r="DJ21" s="165"/>
      <c r="DK21" s="165"/>
      <c r="DL21" s="165"/>
      <c r="DM21" s="165"/>
      <c r="DN21" s="165"/>
      <c r="DO21" s="165"/>
    </row>
    <row r="22" spans="1:119" ht="18.75" customHeight="1" thickBot="1">
      <c r="A22" s="166"/>
      <c r="B22" s="488" t="s">
        <v>106</v>
      </c>
      <c r="C22" s="489"/>
      <c r="D22" s="490"/>
      <c r="E22" s="497" t="s">
        <v>0</v>
      </c>
      <c r="F22" s="469"/>
      <c r="G22" s="469"/>
      <c r="H22" s="469"/>
      <c r="I22" s="469"/>
      <c r="J22" s="469"/>
      <c r="K22" s="470"/>
      <c r="L22" s="497" t="s">
        <v>107</v>
      </c>
      <c r="M22" s="469"/>
      <c r="N22" s="469"/>
      <c r="O22" s="469"/>
      <c r="P22" s="470"/>
      <c r="Q22" s="479" t="s">
        <v>108</v>
      </c>
      <c r="R22" s="480"/>
      <c r="S22" s="480"/>
      <c r="T22" s="480"/>
      <c r="U22" s="480"/>
      <c r="V22" s="498"/>
      <c r="W22" s="500" t="s">
        <v>109</v>
      </c>
      <c r="X22" s="489"/>
      <c r="Y22" s="490"/>
      <c r="Z22" s="497" t="s">
        <v>0</v>
      </c>
      <c r="AA22" s="469"/>
      <c r="AB22" s="469"/>
      <c r="AC22" s="469"/>
      <c r="AD22" s="469"/>
      <c r="AE22" s="469"/>
      <c r="AF22" s="469"/>
      <c r="AG22" s="470"/>
      <c r="AH22" s="468" t="s">
        <v>110</v>
      </c>
      <c r="AI22" s="469"/>
      <c r="AJ22" s="469"/>
      <c r="AK22" s="469"/>
      <c r="AL22" s="470"/>
      <c r="AM22" s="468" t="s">
        <v>111</v>
      </c>
      <c r="AN22" s="474"/>
      <c r="AO22" s="474"/>
      <c r="AP22" s="474"/>
      <c r="AQ22" s="474"/>
      <c r="AR22" s="475"/>
      <c r="AS22" s="479" t="s">
        <v>108</v>
      </c>
      <c r="AT22" s="480"/>
      <c r="AU22" s="480"/>
      <c r="AV22" s="480"/>
      <c r="AW22" s="480"/>
      <c r="AX22" s="481"/>
      <c r="AY22" s="421"/>
      <c r="AZ22" s="422"/>
      <c r="BA22" s="422"/>
      <c r="BB22" s="422"/>
      <c r="BC22" s="422"/>
      <c r="BD22" s="422"/>
      <c r="BE22" s="422"/>
      <c r="BF22" s="422"/>
      <c r="BG22" s="422"/>
      <c r="BH22" s="422"/>
      <c r="BI22" s="422"/>
      <c r="BJ22" s="422"/>
      <c r="BK22" s="422"/>
      <c r="BL22" s="422"/>
      <c r="BM22" s="423"/>
      <c r="BN22" s="457"/>
      <c r="BO22" s="458"/>
      <c r="BP22" s="458"/>
      <c r="BQ22" s="458"/>
      <c r="BR22" s="458"/>
      <c r="BS22" s="458"/>
      <c r="BT22" s="458"/>
      <c r="BU22" s="459"/>
      <c r="BV22" s="457"/>
      <c r="BW22" s="458"/>
      <c r="BX22" s="458"/>
      <c r="BY22" s="458"/>
      <c r="BZ22" s="458"/>
      <c r="CA22" s="458"/>
      <c r="CB22" s="458"/>
      <c r="CC22" s="459"/>
      <c r="CD22" s="392"/>
      <c r="CE22" s="452"/>
      <c r="CF22" s="452"/>
      <c r="CG22" s="452"/>
      <c r="CH22" s="452"/>
      <c r="CI22" s="452"/>
      <c r="CJ22" s="452"/>
      <c r="CK22" s="452"/>
      <c r="CL22" s="452"/>
      <c r="CM22" s="452"/>
      <c r="CN22" s="452"/>
      <c r="CO22" s="452"/>
      <c r="CP22" s="452"/>
      <c r="CQ22" s="452"/>
      <c r="CR22" s="452"/>
      <c r="CS22" s="453"/>
      <c r="CT22" s="424"/>
      <c r="CU22" s="425"/>
      <c r="CV22" s="425"/>
      <c r="CW22" s="425"/>
      <c r="CX22" s="425"/>
      <c r="CY22" s="425"/>
      <c r="CZ22" s="425"/>
      <c r="DA22" s="426"/>
      <c r="DB22" s="424"/>
      <c r="DC22" s="425"/>
      <c r="DD22" s="425"/>
      <c r="DE22" s="425"/>
      <c r="DF22" s="425"/>
      <c r="DG22" s="425"/>
      <c r="DH22" s="425"/>
      <c r="DI22" s="426"/>
      <c r="DJ22" s="165"/>
      <c r="DK22" s="165"/>
      <c r="DL22" s="165"/>
      <c r="DM22" s="165"/>
      <c r="DN22" s="165"/>
      <c r="DO22" s="165"/>
    </row>
    <row r="23" spans="1:119" ht="18.75" customHeight="1">
      <c r="A23" s="166"/>
      <c r="B23" s="491"/>
      <c r="C23" s="492"/>
      <c r="D23" s="493"/>
      <c r="E23" s="471"/>
      <c r="F23" s="472"/>
      <c r="G23" s="472"/>
      <c r="H23" s="472"/>
      <c r="I23" s="472"/>
      <c r="J23" s="472"/>
      <c r="K23" s="473"/>
      <c r="L23" s="471"/>
      <c r="M23" s="472"/>
      <c r="N23" s="472"/>
      <c r="O23" s="472"/>
      <c r="P23" s="473"/>
      <c r="Q23" s="482"/>
      <c r="R23" s="483"/>
      <c r="S23" s="483"/>
      <c r="T23" s="483"/>
      <c r="U23" s="483"/>
      <c r="V23" s="499"/>
      <c r="W23" s="501"/>
      <c r="X23" s="492"/>
      <c r="Y23" s="493"/>
      <c r="Z23" s="471"/>
      <c r="AA23" s="472"/>
      <c r="AB23" s="472"/>
      <c r="AC23" s="472"/>
      <c r="AD23" s="472"/>
      <c r="AE23" s="472"/>
      <c r="AF23" s="472"/>
      <c r="AG23" s="473"/>
      <c r="AH23" s="471"/>
      <c r="AI23" s="472"/>
      <c r="AJ23" s="472"/>
      <c r="AK23" s="472"/>
      <c r="AL23" s="473"/>
      <c r="AM23" s="476"/>
      <c r="AN23" s="477"/>
      <c r="AO23" s="477"/>
      <c r="AP23" s="477"/>
      <c r="AQ23" s="477"/>
      <c r="AR23" s="478"/>
      <c r="AS23" s="482"/>
      <c r="AT23" s="483"/>
      <c r="AU23" s="483"/>
      <c r="AV23" s="483"/>
      <c r="AW23" s="483"/>
      <c r="AX23" s="484"/>
      <c r="AY23" s="446" t="s">
        <v>112</v>
      </c>
      <c r="AZ23" s="447"/>
      <c r="BA23" s="447"/>
      <c r="BB23" s="447"/>
      <c r="BC23" s="447"/>
      <c r="BD23" s="447"/>
      <c r="BE23" s="447"/>
      <c r="BF23" s="447"/>
      <c r="BG23" s="447"/>
      <c r="BH23" s="447"/>
      <c r="BI23" s="447"/>
      <c r="BJ23" s="447"/>
      <c r="BK23" s="447"/>
      <c r="BL23" s="447"/>
      <c r="BM23" s="448"/>
      <c r="BN23" s="454">
        <v>3285815</v>
      </c>
      <c r="BO23" s="455"/>
      <c r="BP23" s="455"/>
      <c r="BQ23" s="455"/>
      <c r="BR23" s="455"/>
      <c r="BS23" s="455"/>
      <c r="BT23" s="455"/>
      <c r="BU23" s="456"/>
      <c r="BV23" s="454">
        <v>2501498</v>
      </c>
      <c r="BW23" s="455"/>
      <c r="BX23" s="455"/>
      <c r="BY23" s="455"/>
      <c r="BZ23" s="455"/>
      <c r="CA23" s="455"/>
      <c r="CB23" s="455"/>
      <c r="CC23" s="456"/>
      <c r="CD23" s="392"/>
      <c r="CE23" s="452"/>
      <c r="CF23" s="452"/>
      <c r="CG23" s="452"/>
      <c r="CH23" s="452"/>
      <c r="CI23" s="452"/>
      <c r="CJ23" s="452"/>
      <c r="CK23" s="452"/>
      <c r="CL23" s="452"/>
      <c r="CM23" s="452"/>
      <c r="CN23" s="452"/>
      <c r="CO23" s="452"/>
      <c r="CP23" s="452"/>
      <c r="CQ23" s="452"/>
      <c r="CR23" s="452"/>
      <c r="CS23" s="453"/>
      <c r="CT23" s="424"/>
      <c r="CU23" s="425"/>
      <c r="CV23" s="425"/>
      <c r="CW23" s="425"/>
      <c r="CX23" s="425"/>
      <c r="CY23" s="425"/>
      <c r="CZ23" s="425"/>
      <c r="DA23" s="426"/>
      <c r="DB23" s="424"/>
      <c r="DC23" s="425"/>
      <c r="DD23" s="425"/>
      <c r="DE23" s="425"/>
      <c r="DF23" s="425"/>
      <c r="DG23" s="425"/>
      <c r="DH23" s="425"/>
      <c r="DI23" s="426"/>
      <c r="DJ23" s="165"/>
      <c r="DK23" s="165"/>
      <c r="DL23" s="165"/>
      <c r="DM23" s="165"/>
      <c r="DN23" s="165"/>
      <c r="DO23" s="165"/>
    </row>
    <row r="24" spans="1:119" ht="18.75" customHeight="1" thickBot="1">
      <c r="A24" s="166"/>
      <c r="B24" s="491"/>
      <c r="C24" s="492"/>
      <c r="D24" s="493"/>
      <c r="E24" s="427" t="s">
        <v>113</v>
      </c>
      <c r="F24" s="428"/>
      <c r="G24" s="428"/>
      <c r="H24" s="428"/>
      <c r="I24" s="428"/>
      <c r="J24" s="428"/>
      <c r="K24" s="429"/>
      <c r="L24" s="430">
        <v>1</v>
      </c>
      <c r="M24" s="431"/>
      <c r="N24" s="431"/>
      <c r="O24" s="431"/>
      <c r="P24" s="432"/>
      <c r="Q24" s="430">
        <v>6210</v>
      </c>
      <c r="R24" s="431"/>
      <c r="S24" s="431"/>
      <c r="T24" s="431"/>
      <c r="U24" s="431"/>
      <c r="V24" s="432"/>
      <c r="W24" s="501"/>
      <c r="X24" s="492"/>
      <c r="Y24" s="493"/>
      <c r="Z24" s="427" t="s">
        <v>114</v>
      </c>
      <c r="AA24" s="428"/>
      <c r="AB24" s="428"/>
      <c r="AC24" s="428"/>
      <c r="AD24" s="428"/>
      <c r="AE24" s="428"/>
      <c r="AF24" s="428"/>
      <c r="AG24" s="429"/>
      <c r="AH24" s="430">
        <v>65</v>
      </c>
      <c r="AI24" s="431"/>
      <c r="AJ24" s="431"/>
      <c r="AK24" s="431"/>
      <c r="AL24" s="432"/>
      <c r="AM24" s="430">
        <v>191945</v>
      </c>
      <c r="AN24" s="431"/>
      <c r="AO24" s="431"/>
      <c r="AP24" s="431"/>
      <c r="AQ24" s="431"/>
      <c r="AR24" s="432"/>
      <c r="AS24" s="430">
        <v>2953</v>
      </c>
      <c r="AT24" s="431"/>
      <c r="AU24" s="431"/>
      <c r="AV24" s="431"/>
      <c r="AW24" s="431"/>
      <c r="AX24" s="433"/>
      <c r="AY24" s="421" t="s">
        <v>115</v>
      </c>
      <c r="AZ24" s="422"/>
      <c r="BA24" s="422"/>
      <c r="BB24" s="422"/>
      <c r="BC24" s="422"/>
      <c r="BD24" s="422"/>
      <c r="BE24" s="422"/>
      <c r="BF24" s="422"/>
      <c r="BG24" s="422"/>
      <c r="BH24" s="422"/>
      <c r="BI24" s="422"/>
      <c r="BJ24" s="422"/>
      <c r="BK24" s="422"/>
      <c r="BL24" s="422"/>
      <c r="BM24" s="423"/>
      <c r="BN24" s="454">
        <v>3058482</v>
      </c>
      <c r="BO24" s="455"/>
      <c r="BP24" s="455"/>
      <c r="BQ24" s="455"/>
      <c r="BR24" s="455"/>
      <c r="BS24" s="455"/>
      <c r="BT24" s="455"/>
      <c r="BU24" s="456"/>
      <c r="BV24" s="454">
        <v>2368112</v>
      </c>
      <c r="BW24" s="455"/>
      <c r="BX24" s="455"/>
      <c r="BY24" s="455"/>
      <c r="BZ24" s="455"/>
      <c r="CA24" s="455"/>
      <c r="CB24" s="455"/>
      <c r="CC24" s="456"/>
      <c r="CD24" s="392"/>
      <c r="CE24" s="452"/>
      <c r="CF24" s="452"/>
      <c r="CG24" s="452"/>
      <c r="CH24" s="452"/>
      <c r="CI24" s="452"/>
      <c r="CJ24" s="452"/>
      <c r="CK24" s="452"/>
      <c r="CL24" s="452"/>
      <c r="CM24" s="452"/>
      <c r="CN24" s="452"/>
      <c r="CO24" s="452"/>
      <c r="CP24" s="452"/>
      <c r="CQ24" s="452"/>
      <c r="CR24" s="452"/>
      <c r="CS24" s="453"/>
      <c r="CT24" s="424"/>
      <c r="CU24" s="425"/>
      <c r="CV24" s="425"/>
      <c r="CW24" s="425"/>
      <c r="CX24" s="425"/>
      <c r="CY24" s="425"/>
      <c r="CZ24" s="425"/>
      <c r="DA24" s="426"/>
      <c r="DB24" s="424"/>
      <c r="DC24" s="425"/>
      <c r="DD24" s="425"/>
      <c r="DE24" s="425"/>
      <c r="DF24" s="425"/>
      <c r="DG24" s="425"/>
      <c r="DH24" s="425"/>
      <c r="DI24" s="426"/>
      <c r="DJ24" s="165"/>
      <c r="DK24" s="165"/>
      <c r="DL24" s="165"/>
      <c r="DM24" s="165"/>
      <c r="DN24" s="165"/>
      <c r="DO24" s="165"/>
    </row>
    <row r="25" spans="1:119" s="165" customFormat="1" ht="18.75" customHeight="1">
      <c r="A25" s="166"/>
      <c r="B25" s="491"/>
      <c r="C25" s="492"/>
      <c r="D25" s="493"/>
      <c r="E25" s="427" t="s">
        <v>116</v>
      </c>
      <c r="F25" s="428"/>
      <c r="G25" s="428"/>
      <c r="H25" s="428"/>
      <c r="I25" s="428"/>
      <c r="J25" s="428"/>
      <c r="K25" s="429"/>
      <c r="L25" s="430">
        <v>1</v>
      </c>
      <c r="M25" s="431"/>
      <c r="N25" s="431"/>
      <c r="O25" s="431"/>
      <c r="P25" s="432"/>
      <c r="Q25" s="430">
        <v>5270</v>
      </c>
      <c r="R25" s="431"/>
      <c r="S25" s="431"/>
      <c r="T25" s="431"/>
      <c r="U25" s="431"/>
      <c r="V25" s="432"/>
      <c r="W25" s="501"/>
      <c r="X25" s="492"/>
      <c r="Y25" s="493"/>
      <c r="Z25" s="427" t="s">
        <v>117</v>
      </c>
      <c r="AA25" s="428"/>
      <c r="AB25" s="428"/>
      <c r="AC25" s="428"/>
      <c r="AD25" s="428"/>
      <c r="AE25" s="428"/>
      <c r="AF25" s="428"/>
      <c r="AG25" s="429"/>
      <c r="AH25" s="430" t="s">
        <v>408</v>
      </c>
      <c r="AI25" s="431"/>
      <c r="AJ25" s="431"/>
      <c r="AK25" s="431"/>
      <c r="AL25" s="432"/>
      <c r="AM25" s="430" t="s">
        <v>408</v>
      </c>
      <c r="AN25" s="431"/>
      <c r="AO25" s="431"/>
      <c r="AP25" s="431"/>
      <c r="AQ25" s="431"/>
      <c r="AR25" s="432"/>
      <c r="AS25" s="430" t="s">
        <v>408</v>
      </c>
      <c r="AT25" s="431"/>
      <c r="AU25" s="431"/>
      <c r="AV25" s="431"/>
      <c r="AW25" s="431"/>
      <c r="AX25" s="433"/>
      <c r="AY25" s="446" t="s">
        <v>118</v>
      </c>
      <c r="AZ25" s="447"/>
      <c r="BA25" s="447"/>
      <c r="BB25" s="447"/>
      <c r="BC25" s="447"/>
      <c r="BD25" s="447"/>
      <c r="BE25" s="447"/>
      <c r="BF25" s="447"/>
      <c r="BG25" s="447"/>
      <c r="BH25" s="447"/>
      <c r="BI25" s="447"/>
      <c r="BJ25" s="447"/>
      <c r="BK25" s="447"/>
      <c r="BL25" s="447"/>
      <c r="BM25" s="448"/>
      <c r="BN25" s="449">
        <v>467358</v>
      </c>
      <c r="BO25" s="450"/>
      <c r="BP25" s="450"/>
      <c r="BQ25" s="450"/>
      <c r="BR25" s="450"/>
      <c r="BS25" s="450"/>
      <c r="BT25" s="450"/>
      <c r="BU25" s="451"/>
      <c r="BV25" s="449">
        <v>1253567</v>
      </c>
      <c r="BW25" s="450"/>
      <c r="BX25" s="450"/>
      <c r="BY25" s="450"/>
      <c r="BZ25" s="450"/>
      <c r="CA25" s="450"/>
      <c r="CB25" s="450"/>
      <c r="CC25" s="451"/>
      <c r="CD25" s="392"/>
      <c r="CE25" s="452"/>
      <c r="CF25" s="452"/>
      <c r="CG25" s="452"/>
      <c r="CH25" s="452"/>
      <c r="CI25" s="452"/>
      <c r="CJ25" s="452"/>
      <c r="CK25" s="452"/>
      <c r="CL25" s="452"/>
      <c r="CM25" s="452"/>
      <c r="CN25" s="452"/>
      <c r="CO25" s="452"/>
      <c r="CP25" s="452"/>
      <c r="CQ25" s="452"/>
      <c r="CR25" s="452"/>
      <c r="CS25" s="453"/>
      <c r="CT25" s="424"/>
      <c r="CU25" s="425"/>
      <c r="CV25" s="425"/>
      <c r="CW25" s="425"/>
      <c r="CX25" s="425"/>
      <c r="CY25" s="425"/>
      <c r="CZ25" s="425"/>
      <c r="DA25" s="426"/>
      <c r="DB25" s="424"/>
      <c r="DC25" s="425"/>
      <c r="DD25" s="425"/>
      <c r="DE25" s="425"/>
      <c r="DF25" s="425"/>
      <c r="DG25" s="425"/>
      <c r="DH25" s="425"/>
      <c r="DI25" s="426"/>
    </row>
    <row r="26" spans="1:119" s="165" customFormat="1" ht="18.75" customHeight="1">
      <c r="A26" s="166"/>
      <c r="B26" s="491"/>
      <c r="C26" s="492"/>
      <c r="D26" s="493"/>
      <c r="E26" s="427" t="s">
        <v>419</v>
      </c>
      <c r="F26" s="428"/>
      <c r="G26" s="428"/>
      <c r="H26" s="428"/>
      <c r="I26" s="428"/>
      <c r="J26" s="428"/>
      <c r="K26" s="429"/>
      <c r="L26" s="430">
        <v>1</v>
      </c>
      <c r="M26" s="431"/>
      <c r="N26" s="431"/>
      <c r="O26" s="431"/>
      <c r="P26" s="432"/>
      <c r="Q26" s="430">
        <v>5020</v>
      </c>
      <c r="R26" s="431"/>
      <c r="S26" s="431"/>
      <c r="T26" s="431"/>
      <c r="U26" s="431"/>
      <c r="V26" s="432"/>
      <c r="W26" s="501"/>
      <c r="X26" s="492"/>
      <c r="Y26" s="493"/>
      <c r="Z26" s="427" t="s">
        <v>119</v>
      </c>
      <c r="AA26" s="466"/>
      <c r="AB26" s="466"/>
      <c r="AC26" s="466"/>
      <c r="AD26" s="466"/>
      <c r="AE26" s="466"/>
      <c r="AF26" s="466"/>
      <c r="AG26" s="467"/>
      <c r="AH26" s="430">
        <v>4</v>
      </c>
      <c r="AI26" s="431"/>
      <c r="AJ26" s="431"/>
      <c r="AK26" s="431"/>
      <c r="AL26" s="432"/>
      <c r="AM26" s="430">
        <v>11112</v>
      </c>
      <c r="AN26" s="431"/>
      <c r="AO26" s="431"/>
      <c r="AP26" s="431"/>
      <c r="AQ26" s="431"/>
      <c r="AR26" s="432"/>
      <c r="AS26" s="430">
        <v>2778</v>
      </c>
      <c r="AT26" s="431"/>
      <c r="AU26" s="431"/>
      <c r="AV26" s="431"/>
      <c r="AW26" s="431"/>
      <c r="AX26" s="433"/>
      <c r="AY26" s="463" t="s">
        <v>120</v>
      </c>
      <c r="AZ26" s="464"/>
      <c r="BA26" s="464"/>
      <c r="BB26" s="464"/>
      <c r="BC26" s="464"/>
      <c r="BD26" s="464"/>
      <c r="BE26" s="464"/>
      <c r="BF26" s="464"/>
      <c r="BG26" s="464"/>
      <c r="BH26" s="464"/>
      <c r="BI26" s="464"/>
      <c r="BJ26" s="464"/>
      <c r="BK26" s="464"/>
      <c r="BL26" s="464"/>
      <c r="BM26" s="465"/>
      <c r="BN26" s="454" t="s">
        <v>408</v>
      </c>
      <c r="BO26" s="455"/>
      <c r="BP26" s="455"/>
      <c r="BQ26" s="455"/>
      <c r="BR26" s="455"/>
      <c r="BS26" s="455"/>
      <c r="BT26" s="455"/>
      <c r="BU26" s="456"/>
      <c r="BV26" s="454" t="s">
        <v>408</v>
      </c>
      <c r="BW26" s="455"/>
      <c r="BX26" s="455"/>
      <c r="BY26" s="455"/>
      <c r="BZ26" s="455"/>
      <c r="CA26" s="455"/>
      <c r="CB26" s="455"/>
      <c r="CC26" s="456"/>
      <c r="CD26" s="392"/>
      <c r="CE26" s="452"/>
      <c r="CF26" s="452"/>
      <c r="CG26" s="452"/>
      <c r="CH26" s="452"/>
      <c r="CI26" s="452"/>
      <c r="CJ26" s="452"/>
      <c r="CK26" s="452"/>
      <c r="CL26" s="452"/>
      <c r="CM26" s="452"/>
      <c r="CN26" s="452"/>
      <c r="CO26" s="452"/>
      <c r="CP26" s="452"/>
      <c r="CQ26" s="452"/>
      <c r="CR26" s="452"/>
      <c r="CS26" s="453"/>
      <c r="CT26" s="424"/>
      <c r="CU26" s="425"/>
      <c r="CV26" s="425"/>
      <c r="CW26" s="425"/>
      <c r="CX26" s="425"/>
      <c r="CY26" s="425"/>
      <c r="CZ26" s="425"/>
      <c r="DA26" s="426"/>
      <c r="DB26" s="424"/>
      <c r="DC26" s="425"/>
      <c r="DD26" s="425"/>
      <c r="DE26" s="425"/>
      <c r="DF26" s="425"/>
      <c r="DG26" s="425"/>
      <c r="DH26" s="425"/>
      <c r="DI26" s="426"/>
    </row>
    <row r="27" spans="1:119" ht="18.75" customHeight="1" thickBot="1">
      <c r="A27" s="166"/>
      <c r="B27" s="491"/>
      <c r="C27" s="492"/>
      <c r="D27" s="493"/>
      <c r="E27" s="427" t="s">
        <v>121</v>
      </c>
      <c r="F27" s="428"/>
      <c r="G27" s="428"/>
      <c r="H27" s="428"/>
      <c r="I27" s="428"/>
      <c r="J27" s="428"/>
      <c r="K27" s="429"/>
      <c r="L27" s="430">
        <v>1</v>
      </c>
      <c r="M27" s="431"/>
      <c r="N27" s="431"/>
      <c r="O27" s="431"/>
      <c r="P27" s="432"/>
      <c r="Q27" s="430">
        <v>2820</v>
      </c>
      <c r="R27" s="431"/>
      <c r="S27" s="431"/>
      <c r="T27" s="431"/>
      <c r="U27" s="431"/>
      <c r="V27" s="432"/>
      <c r="W27" s="501"/>
      <c r="X27" s="492"/>
      <c r="Y27" s="493"/>
      <c r="Z27" s="427" t="s">
        <v>122</v>
      </c>
      <c r="AA27" s="428"/>
      <c r="AB27" s="428"/>
      <c r="AC27" s="428"/>
      <c r="AD27" s="428"/>
      <c r="AE27" s="428"/>
      <c r="AF27" s="428"/>
      <c r="AG27" s="429"/>
      <c r="AH27" s="430">
        <v>2</v>
      </c>
      <c r="AI27" s="431"/>
      <c r="AJ27" s="431"/>
      <c r="AK27" s="431"/>
      <c r="AL27" s="432"/>
      <c r="AM27" s="430" t="s">
        <v>420</v>
      </c>
      <c r="AN27" s="431"/>
      <c r="AO27" s="431"/>
      <c r="AP27" s="431"/>
      <c r="AQ27" s="431"/>
      <c r="AR27" s="432"/>
      <c r="AS27" s="430" t="s">
        <v>420</v>
      </c>
      <c r="AT27" s="431"/>
      <c r="AU27" s="431"/>
      <c r="AV27" s="431"/>
      <c r="AW27" s="431"/>
      <c r="AX27" s="433"/>
      <c r="AY27" s="460" t="s">
        <v>123</v>
      </c>
      <c r="AZ27" s="461"/>
      <c r="BA27" s="461"/>
      <c r="BB27" s="461"/>
      <c r="BC27" s="461"/>
      <c r="BD27" s="461"/>
      <c r="BE27" s="461"/>
      <c r="BF27" s="461"/>
      <c r="BG27" s="461"/>
      <c r="BH27" s="461"/>
      <c r="BI27" s="461"/>
      <c r="BJ27" s="461"/>
      <c r="BK27" s="461"/>
      <c r="BL27" s="461"/>
      <c r="BM27" s="462"/>
      <c r="BN27" s="457">
        <v>95789</v>
      </c>
      <c r="BO27" s="458"/>
      <c r="BP27" s="458"/>
      <c r="BQ27" s="458"/>
      <c r="BR27" s="458"/>
      <c r="BS27" s="458"/>
      <c r="BT27" s="458"/>
      <c r="BU27" s="459"/>
      <c r="BV27" s="457">
        <v>95737</v>
      </c>
      <c r="BW27" s="458"/>
      <c r="BX27" s="458"/>
      <c r="BY27" s="458"/>
      <c r="BZ27" s="458"/>
      <c r="CA27" s="458"/>
      <c r="CB27" s="458"/>
      <c r="CC27" s="459"/>
      <c r="CD27" s="387"/>
      <c r="CE27" s="452"/>
      <c r="CF27" s="452"/>
      <c r="CG27" s="452"/>
      <c r="CH27" s="452"/>
      <c r="CI27" s="452"/>
      <c r="CJ27" s="452"/>
      <c r="CK27" s="452"/>
      <c r="CL27" s="452"/>
      <c r="CM27" s="452"/>
      <c r="CN27" s="452"/>
      <c r="CO27" s="452"/>
      <c r="CP27" s="452"/>
      <c r="CQ27" s="452"/>
      <c r="CR27" s="452"/>
      <c r="CS27" s="453"/>
      <c r="CT27" s="424"/>
      <c r="CU27" s="425"/>
      <c r="CV27" s="425"/>
      <c r="CW27" s="425"/>
      <c r="CX27" s="425"/>
      <c r="CY27" s="425"/>
      <c r="CZ27" s="425"/>
      <c r="DA27" s="426"/>
      <c r="DB27" s="424"/>
      <c r="DC27" s="425"/>
      <c r="DD27" s="425"/>
      <c r="DE27" s="425"/>
      <c r="DF27" s="425"/>
      <c r="DG27" s="425"/>
      <c r="DH27" s="425"/>
      <c r="DI27" s="426"/>
      <c r="DJ27" s="165"/>
      <c r="DK27" s="165"/>
      <c r="DL27" s="165"/>
      <c r="DM27" s="165"/>
      <c r="DN27" s="165"/>
      <c r="DO27" s="165"/>
    </row>
    <row r="28" spans="1:119" ht="18.75" customHeight="1">
      <c r="A28" s="166"/>
      <c r="B28" s="491"/>
      <c r="C28" s="492"/>
      <c r="D28" s="493"/>
      <c r="E28" s="427" t="s">
        <v>124</v>
      </c>
      <c r="F28" s="428"/>
      <c r="G28" s="428"/>
      <c r="H28" s="428"/>
      <c r="I28" s="428"/>
      <c r="J28" s="428"/>
      <c r="K28" s="429"/>
      <c r="L28" s="430">
        <v>1</v>
      </c>
      <c r="M28" s="431"/>
      <c r="N28" s="431"/>
      <c r="O28" s="431"/>
      <c r="P28" s="432"/>
      <c r="Q28" s="430">
        <v>2350</v>
      </c>
      <c r="R28" s="431"/>
      <c r="S28" s="431"/>
      <c r="T28" s="431"/>
      <c r="U28" s="431"/>
      <c r="V28" s="432"/>
      <c r="W28" s="501"/>
      <c r="X28" s="492"/>
      <c r="Y28" s="493"/>
      <c r="Z28" s="427" t="s">
        <v>125</v>
      </c>
      <c r="AA28" s="428"/>
      <c r="AB28" s="428"/>
      <c r="AC28" s="428"/>
      <c r="AD28" s="428"/>
      <c r="AE28" s="428"/>
      <c r="AF28" s="428"/>
      <c r="AG28" s="429"/>
      <c r="AH28" s="430" t="s">
        <v>408</v>
      </c>
      <c r="AI28" s="431"/>
      <c r="AJ28" s="431"/>
      <c r="AK28" s="431"/>
      <c r="AL28" s="432"/>
      <c r="AM28" s="430" t="s">
        <v>408</v>
      </c>
      <c r="AN28" s="431"/>
      <c r="AO28" s="431"/>
      <c r="AP28" s="431"/>
      <c r="AQ28" s="431"/>
      <c r="AR28" s="432"/>
      <c r="AS28" s="430" t="s">
        <v>408</v>
      </c>
      <c r="AT28" s="431"/>
      <c r="AU28" s="431"/>
      <c r="AV28" s="431"/>
      <c r="AW28" s="431"/>
      <c r="AX28" s="433"/>
      <c r="AY28" s="437" t="s">
        <v>126</v>
      </c>
      <c r="AZ28" s="438"/>
      <c r="BA28" s="438"/>
      <c r="BB28" s="439"/>
      <c r="BC28" s="446" t="s">
        <v>27</v>
      </c>
      <c r="BD28" s="447"/>
      <c r="BE28" s="447"/>
      <c r="BF28" s="447"/>
      <c r="BG28" s="447"/>
      <c r="BH28" s="447"/>
      <c r="BI28" s="447"/>
      <c r="BJ28" s="447"/>
      <c r="BK28" s="447"/>
      <c r="BL28" s="447"/>
      <c r="BM28" s="448"/>
      <c r="BN28" s="449">
        <v>1007382</v>
      </c>
      <c r="BO28" s="450"/>
      <c r="BP28" s="450"/>
      <c r="BQ28" s="450"/>
      <c r="BR28" s="450"/>
      <c r="BS28" s="450"/>
      <c r="BT28" s="450"/>
      <c r="BU28" s="451"/>
      <c r="BV28" s="449">
        <v>1040132</v>
      </c>
      <c r="BW28" s="450"/>
      <c r="BX28" s="450"/>
      <c r="BY28" s="450"/>
      <c r="BZ28" s="450"/>
      <c r="CA28" s="450"/>
      <c r="CB28" s="450"/>
      <c r="CC28" s="451"/>
      <c r="CD28" s="392"/>
      <c r="CE28" s="452"/>
      <c r="CF28" s="452"/>
      <c r="CG28" s="452"/>
      <c r="CH28" s="452"/>
      <c r="CI28" s="452"/>
      <c r="CJ28" s="452"/>
      <c r="CK28" s="452"/>
      <c r="CL28" s="452"/>
      <c r="CM28" s="452"/>
      <c r="CN28" s="452"/>
      <c r="CO28" s="452"/>
      <c r="CP28" s="452"/>
      <c r="CQ28" s="452"/>
      <c r="CR28" s="452"/>
      <c r="CS28" s="453"/>
      <c r="CT28" s="424"/>
      <c r="CU28" s="425"/>
      <c r="CV28" s="425"/>
      <c r="CW28" s="425"/>
      <c r="CX28" s="425"/>
      <c r="CY28" s="425"/>
      <c r="CZ28" s="425"/>
      <c r="DA28" s="426"/>
      <c r="DB28" s="424"/>
      <c r="DC28" s="425"/>
      <c r="DD28" s="425"/>
      <c r="DE28" s="425"/>
      <c r="DF28" s="425"/>
      <c r="DG28" s="425"/>
      <c r="DH28" s="425"/>
      <c r="DI28" s="426"/>
      <c r="DJ28" s="165"/>
      <c r="DK28" s="165"/>
      <c r="DL28" s="165"/>
      <c r="DM28" s="165"/>
      <c r="DN28" s="165"/>
      <c r="DO28" s="165"/>
    </row>
    <row r="29" spans="1:119" ht="18.75" customHeight="1">
      <c r="A29" s="166"/>
      <c r="B29" s="491"/>
      <c r="C29" s="492"/>
      <c r="D29" s="493"/>
      <c r="E29" s="427" t="s">
        <v>127</v>
      </c>
      <c r="F29" s="428"/>
      <c r="G29" s="428"/>
      <c r="H29" s="428"/>
      <c r="I29" s="428"/>
      <c r="J29" s="428"/>
      <c r="K29" s="429"/>
      <c r="L29" s="430">
        <v>8</v>
      </c>
      <c r="M29" s="431"/>
      <c r="N29" s="431"/>
      <c r="O29" s="431"/>
      <c r="P29" s="432"/>
      <c r="Q29" s="430">
        <v>2240</v>
      </c>
      <c r="R29" s="431"/>
      <c r="S29" s="431"/>
      <c r="T29" s="431"/>
      <c r="U29" s="431"/>
      <c r="V29" s="432"/>
      <c r="W29" s="502"/>
      <c r="X29" s="503"/>
      <c r="Y29" s="504"/>
      <c r="Z29" s="427" t="s">
        <v>128</v>
      </c>
      <c r="AA29" s="428"/>
      <c r="AB29" s="428"/>
      <c r="AC29" s="428"/>
      <c r="AD29" s="428"/>
      <c r="AE29" s="428"/>
      <c r="AF29" s="428"/>
      <c r="AG29" s="429"/>
      <c r="AH29" s="430">
        <v>67</v>
      </c>
      <c r="AI29" s="431"/>
      <c r="AJ29" s="431"/>
      <c r="AK29" s="431"/>
      <c r="AL29" s="432"/>
      <c r="AM29" s="430">
        <v>197615</v>
      </c>
      <c r="AN29" s="431"/>
      <c r="AO29" s="431"/>
      <c r="AP29" s="431"/>
      <c r="AQ29" s="431"/>
      <c r="AR29" s="432"/>
      <c r="AS29" s="430">
        <v>2949</v>
      </c>
      <c r="AT29" s="431"/>
      <c r="AU29" s="431"/>
      <c r="AV29" s="431"/>
      <c r="AW29" s="431"/>
      <c r="AX29" s="433"/>
      <c r="AY29" s="440"/>
      <c r="AZ29" s="441"/>
      <c r="BA29" s="441"/>
      <c r="BB29" s="442"/>
      <c r="BC29" s="434" t="s">
        <v>129</v>
      </c>
      <c r="BD29" s="435"/>
      <c r="BE29" s="435"/>
      <c r="BF29" s="435"/>
      <c r="BG29" s="435"/>
      <c r="BH29" s="435"/>
      <c r="BI29" s="435"/>
      <c r="BJ29" s="435"/>
      <c r="BK29" s="435"/>
      <c r="BL29" s="435"/>
      <c r="BM29" s="436"/>
      <c r="BN29" s="454">
        <v>350290</v>
      </c>
      <c r="BO29" s="455"/>
      <c r="BP29" s="455"/>
      <c r="BQ29" s="455"/>
      <c r="BR29" s="455"/>
      <c r="BS29" s="455"/>
      <c r="BT29" s="455"/>
      <c r="BU29" s="456"/>
      <c r="BV29" s="454">
        <v>349908</v>
      </c>
      <c r="BW29" s="455"/>
      <c r="BX29" s="455"/>
      <c r="BY29" s="455"/>
      <c r="BZ29" s="455"/>
      <c r="CA29" s="455"/>
      <c r="CB29" s="455"/>
      <c r="CC29" s="456"/>
      <c r="CD29" s="387"/>
      <c r="CE29" s="452"/>
      <c r="CF29" s="452"/>
      <c r="CG29" s="452"/>
      <c r="CH29" s="452"/>
      <c r="CI29" s="452"/>
      <c r="CJ29" s="452"/>
      <c r="CK29" s="452"/>
      <c r="CL29" s="452"/>
      <c r="CM29" s="452"/>
      <c r="CN29" s="452"/>
      <c r="CO29" s="452"/>
      <c r="CP29" s="452"/>
      <c r="CQ29" s="452"/>
      <c r="CR29" s="452"/>
      <c r="CS29" s="453"/>
      <c r="CT29" s="424"/>
      <c r="CU29" s="425"/>
      <c r="CV29" s="425"/>
      <c r="CW29" s="425"/>
      <c r="CX29" s="425"/>
      <c r="CY29" s="425"/>
      <c r="CZ29" s="425"/>
      <c r="DA29" s="426"/>
      <c r="DB29" s="424"/>
      <c r="DC29" s="425"/>
      <c r="DD29" s="425"/>
      <c r="DE29" s="425"/>
      <c r="DF29" s="425"/>
      <c r="DG29" s="425"/>
      <c r="DH29" s="425"/>
      <c r="DI29" s="426"/>
      <c r="DJ29" s="165"/>
      <c r="DK29" s="165"/>
      <c r="DL29" s="165"/>
      <c r="DM29" s="165"/>
      <c r="DN29" s="165"/>
      <c r="DO29" s="165"/>
    </row>
    <row r="30" spans="1:119" ht="18.75" customHeight="1" thickBot="1">
      <c r="A30" s="166"/>
      <c r="B30" s="494"/>
      <c r="C30" s="495"/>
      <c r="D30" s="496"/>
      <c r="E30" s="409"/>
      <c r="F30" s="410"/>
      <c r="G30" s="410"/>
      <c r="H30" s="410"/>
      <c r="I30" s="410"/>
      <c r="J30" s="410"/>
      <c r="K30" s="411"/>
      <c r="L30" s="412"/>
      <c r="M30" s="413"/>
      <c r="N30" s="413"/>
      <c r="O30" s="413"/>
      <c r="P30" s="414"/>
      <c r="Q30" s="412"/>
      <c r="R30" s="413"/>
      <c r="S30" s="413"/>
      <c r="T30" s="413"/>
      <c r="U30" s="413"/>
      <c r="V30" s="414"/>
      <c r="W30" s="415" t="s">
        <v>130</v>
      </c>
      <c r="X30" s="416"/>
      <c r="Y30" s="416"/>
      <c r="Z30" s="416"/>
      <c r="AA30" s="416"/>
      <c r="AB30" s="416"/>
      <c r="AC30" s="416"/>
      <c r="AD30" s="416"/>
      <c r="AE30" s="416"/>
      <c r="AF30" s="416"/>
      <c r="AG30" s="417"/>
      <c r="AH30" s="418">
        <v>93.4</v>
      </c>
      <c r="AI30" s="419"/>
      <c r="AJ30" s="419"/>
      <c r="AK30" s="419"/>
      <c r="AL30" s="419"/>
      <c r="AM30" s="419"/>
      <c r="AN30" s="419"/>
      <c r="AO30" s="419"/>
      <c r="AP30" s="419"/>
      <c r="AQ30" s="419"/>
      <c r="AR30" s="419"/>
      <c r="AS30" s="419"/>
      <c r="AT30" s="419"/>
      <c r="AU30" s="419"/>
      <c r="AV30" s="419"/>
      <c r="AW30" s="419"/>
      <c r="AX30" s="420"/>
      <c r="AY30" s="443"/>
      <c r="AZ30" s="444"/>
      <c r="BA30" s="444"/>
      <c r="BB30" s="445"/>
      <c r="BC30" s="421" t="s">
        <v>29</v>
      </c>
      <c r="BD30" s="422"/>
      <c r="BE30" s="422"/>
      <c r="BF30" s="422"/>
      <c r="BG30" s="422"/>
      <c r="BH30" s="422"/>
      <c r="BI30" s="422"/>
      <c r="BJ30" s="422"/>
      <c r="BK30" s="422"/>
      <c r="BL30" s="422"/>
      <c r="BM30" s="423"/>
      <c r="BN30" s="457">
        <v>884296</v>
      </c>
      <c r="BO30" s="458"/>
      <c r="BP30" s="458"/>
      <c r="BQ30" s="458"/>
      <c r="BR30" s="458"/>
      <c r="BS30" s="458"/>
      <c r="BT30" s="458"/>
      <c r="BU30" s="459"/>
      <c r="BV30" s="457">
        <v>905684</v>
      </c>
      <c r="BW30" s="458"/>
      <c r="BX30" s="458"/>
      <c r="BY30" s="458"/>
      <c r="BZ30" s="458"/>
      <c r="CA30" s="458"/>
      <c r="CB30" s="458"/>
      <c r="CC30" s="459"/>
      <c r="CD30" s="390"/>
      <c r="CE30" s="178"/>
      <c r="CF30" s="178"/>
      <c r="CG30" s="178"/>
      <c r="CH30" s="178"/>
      <c r="CI30" s="178"/>
      <c r="CJ30" s="178"/>
      <c r="CK30" s="178"/>
      <c r="CL30" s="178"/>
      <c r="CM30" s="178"/>
      <c r="CN30" s="178"/>
      <c r="CO30" s="178"/>
      <c r="CP30" s="178"/>
      <c r="CQ30" s="178"/>
      <c r="CR30" s="178"/>
      <c r="CS30" s="179"/>
      <c r="CT30" s="180"/>
      <c r="CU30" s="181"/>
      <c r="CV30" s="181"/>
      <c r="CW30" s="181"/>
      <c r="CX30" s="181"/>
      <c r="CY30" s="181"/>
      <c r="CZ30" s="181"/>
      <c r="DA30" s="182"/>
      <c r="DB30" s="180"/>
      <c r="DC30" s="181"/>
      <c r="DD30" s="181"/>
      <c r="DE30" s="181"/>
      <c r="DF30" s="181"/>
      <c r="DG30" s="181"/>
      <c r="DH30" s="181"/>
      <c r="DI30" s="182"/>
      <c r="DJ30" s="165"/>
      <c r="DK30" s="165"/>
      <c r="DL30" s="165"/>
      <c r="DM30" s="165"/>
      <c r="DN30" s="165"/>
      <c r="DO30" s="165"/>
    </row>
    <row r="31" spans="1:119" ht="13.5" customHeight="1">
      <c r="A31" s="166"/>
      <c r="B31" s="183"/>
      <c r="C31" s="184"/>
      <c r="D31" s="184"/>
      <c r="E31" s="184"/>
      <c r="F31" s="184"/>
      <c r="G31" s="184"/>
      <c r="H31" s="184"/>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c r="AL31" s="184"/>
      <c r="AM31" s="184"/>
      <c r="AN31" s="184"/>
      <c r="AO31" s="184"/>
      <c r="AP31" s="184"/>
      <c r="AQ31" s="184"/>
      <c r="AR31" s="184"/>
      <c r="AS31" s="184"/>
      <c r="AT31" s="184"/>
      <c r="AU31" s="184"/>
      <c r="AV31" s="184"/>
      <c r="AW31" s="184"/>
      <c r="AX31" s="184"/>
      <c r="AY31" s="184"/>
      <c r="AZ31" s="184"/>
      <c r="BA31" s="184"/>
      <c r="BB31" s="184"/>
      <c r="BC31" s="184"/>
      <c r="BD31" s="184"/>
      <c r="BE31" s="184"/>
      <c r="BF31" s="184"/>
      <c r="BG31" s="184"/>
      <c r="BH31" s="184"/>
      <c r="BI31" s="184"/>
      <c r="BJ31" s="184"/>
      <c r="BK31" s="184"/>
      <c r="BL31" s="184"/>
      <c r="BM31" s="184"/>
      <c r="BN31" s="184"/>
      <c r="BO31" s="184"/>
      <c r="BP31" s="184"/>
      <c r="BQ31" s="184"/>
      <c r="BR31" s="184"/>
      <c r="BS31" s="184"/>
      <c r="BT31" s="184"/>
      <c r="BU31" s="184"/>
      <c r="BV31" s="184"/>
      <c r="BW31" s="184"/>
      <c r="BX31" s="184"/>
      <c r="BY31" s="184"/>
      <c r="BZ31" s="184"/>
      <c r="CA31" s="184"/>
      <c r="CB31" s="184"/>
      <c r="CC31" s="184"/>
      <c r="CD31" s="184"/>
      <c r="CE31" s="184"/>
      <c r="CF31" s="184"/>
      <c r="CG31" s="184"/>
      <c r="CH31" s="184"/>
      <c r="CI31" s="184"/>
      <c r="CJ31" s="184"/>
      <c r="CK31" s="184"/>
      <c r="CL31" s="184"/>
      <c r="CM31" s="184"/>
      <c r="CN31" s="184"/>
      <c r="CO31" s="184"/>
      <c r="CP31" s="184"/>
      <c r="CQ31" s="184"/>
      <c r="CR31" s="184"/>
      <c r="CS31" s="184"/>
      <c r="CT31" s="184"/>
      <c r="CU31" s="184"/>
      <c r="CV31" s="184"/>
      <c r="CW31" s="184"/>
      <c r="CX31" s="184"/>
      <c r="CY31" s="184"/>
      <c r="CZ31" s="184"/>
      <c r="DA31" s="184"/>
      <c r="DB31" s="184"/>
      <c r="DC31" s="184"/>
      <c r="DD31" s="184"/>
      <c r="DE31" s="184"/>
      <c r="DF31" s="184"/>
      <c r="DG31" s="184"/>
      <c r="DH31" s="184"/>
      <c r="DI31" s="185"/>
      <c r="DJ31" s="165"/>
      <c r="DK31" s="165"/>
      <c r="DL31" s="165"/>
      <c r="DM31" s="165"/>
      <c r="DN31" s="165"/>
      <c r="DO31" s="165"/>
    </row>
    <row r="32" spans="1:119" ht="13.5" customHeight="1">
      <c r="A32" s="166"/>
      <c r="B32" s="186"/>
      <c r="C32" s="187" t="s">
        <v>421</v>
      </c>
      <c r="D32" s="187"/>
      <c r="E32" s="187"/>
      <c r="F32" s="184"/>
      <c r="G32" s="184"/>
      <c r="H32" s="184"/>
      <c r="I32" s="184"/>
      <c r="J32" s="184"/>
      <c r="K32" s="184"/>
      <c r="L32" s="184"/>
      <c r="M32" s="184"/>
      <c r="N32" s="184"/>
      <c r="O32" s="184"/>
      <c r="P32" s="184"/>
      <c r="Q32" s="184"/>
      <c r="R32" s="184"/>
      <c r="S32" s="184"/>
      <c r="T32" s="184"/>
      <c r="U32" s="184" t="s">
        <v>131</v>
      </c>
      <c r="V32" s="184"/>
      <c r="W32" s="184"/>
      <c r="X32" s="184"/>
      <c r="Y32" s="184"/>
      <c r="Z32" s="184"/>
      <c r="AA32" s="184"/>
      <c r="AB32" s="184"/>
      <c r="AC32" s="184"/>
      <c r="AD32" s="184"/>
      <c r="AE32" s="184"/>
      <c r="AF32" s="184"/>
      <c r="AG32" s="184"/>
      <c r="AH32" s="184"/>
      <c r="AI32" s="184"/>
      <c r="AJ32" s="184"/>
      <c r="AK32" s="184"/>
      <c r="AL32" s="184"/>
      <c r="AM32" s="188" t="s">
        <v>132</v>
      </c>
      <c r="AN32" s="184"/>
      <c r="AO32" s="184"/>
      <c r="AP32" s="184"/>
      <c r="AQ32" s="184"/>
      <c r="AR32" s="184"/>
      <c r="AS32" s="188"/>
      <c r="AT32" s="188"/>
      <c r="AU32" s="188"/>
      <c r="AV32" s="188"/>
      <c r="AW32" s="188"/>
      <c r="AX32" s="188"/>
      <c r="AY32" s="188"/>
      <c r="AZ32" s="188"/>
      <c r="BA32" s="188"/>
      <c r="BB32" s="184"/>
      <c r="BC32" s="188"/>
      <c r="BD32" s="184"/>
      <c r="BE32" s="188" t="s">
        <v>133</v>
      </c>
      <c r="BF32" s="184"/>
      <c r="BG32" s="184"/>
      <c r="BH32" s="184"/>
      <c r="BI32" s="184"/>
      <c r="BJ32" s="188"/>
      <c r="BK32" s="188"/>
      <c r="BL32" s="188"/>
      <c r="BM32" s="188"/>
      <c r="BN32" s="188"/>
      <c r="BO32" s="188"/>
      <c r="BP32" s="188"/>
      <c r="BQ32" s="188"/>
      <c r="BR32" s="184"/>
      <c r="BS32" s="184"/>
      <c r="BT32" s="184"/>
      <c r="BU32" s="184"/>
      <c r="BV32" s="184"/>
      <c r="BW32" s="184" t="s">
        <v>134</v>
      </c>
      <c r="BX32" s="184"/>
      <c r="BY32" s="184"/>
      <c r="BZ32" s="184"/>
      <c r="CA32" s="184"/>
      <c r="CB32" s="188"/>
      <c r="CC32" s="188"/>
      <c r="CD32" s="188"/>
      <c r="CE32" s="188"/>
      <c r="CF32" s="188"/>
      <c r="CG32" s="188"/>
      <c r="CH32" s="188"/>
      <c r="CI32" s="188"/>
      <c r="CJ32" s="188"/>
      <c r="CK32" s="188"/>
      <c r="CL32" s="188"/>
      <c r="CM32" s="188"/>
      <c r="CN32" s="188"/>
      <c r="CO32" s="188" t="s">
        <v>135</v>
      </c>
      <c r="CP32" s="188"/>
      <c r="CQ32" s="188"/>
      <c r="CR32" s="188"/>
      <c r="CS32" s="188"/>
      <c r="CT32" s="188"/>
      <c r="CU32" s="188"/>
      <c r="CV32" s="188"/>
      <c r="CW32" s="188"/>
      <c r="CX32" s="188"/>
      <c r="CY32" s="188"/>
      <c r="CZ32" s="188"/>
      <c r="DA32" s="188"/>
      <c r="DB32" s="188"/>
      <c r="DC32" s="188"/>
      <c r="DD32" s="188"/>
      <c r="DE32" s="188"/>
      <c r="DF32" s="188"/>
      <c r="DG32" s="188"/>
      <c r="DH32" s="188"/>
      <c r="DI32" s="185"/>
      <c r="DJ32" s="165"/>
      <c r="DK32" s="165"/>
      <c r="DL32" s="165"/>
      <c r="DM32" s="165"/>
      <c r="DN32" s="165"/>
      <c r="DO32" s="165"/>
    </row>
    <row r="33" spans="1:119" ht="13.5" customHeight="1">
      <c r="A33" s="166"/>
      <c r="B33" s="186"/>
      <c r="C33" s="408" t="s">
        <v>422</v>
      </c>
      <c r="D33" s="408"/>
      <c r="E33" s="407" t="s">
        <v>423</v>
      </c>
      <c r="F33" s="407"/>
      <c r="G33" s="407"/>
      <c r="H33" s="407"/>
      <c r="I33" s="407"/>
      <c r="J33" s="407"/>
      <c r="K33" s="407"/>
      <c r="L33" s="407"/>
      <c r="M33" s="407"/>
      <c r="N33" s="407"/>
      <c r="O33" s="407"/>
      <c r="P33" s="407"/>
      <c r="Q33" s="407"/>
      <c r="R33" s="407"/>
      <c r="S33" s="407"/>
      <c r="T33" s="388"/>
      <c r="U33" s="408" t="s">
        <v>422</v>
      </c>
      <c r="V33" s="408"/>
      <c r="W33" s="407" t="s">
        <v>423</v>
      </c>
      <c r="X33" s="407"/>
      <c r="Y33" s="407"/>
      <c r="Z33" s="407"/>
      <c r="AA33" s="407"/>
      <c r="AB33" s="407"/>
      <c r="AC33" s="407"/>
      <c r="AD33" s="407"/>
      <c r="AE33" s="407"/>
      <c r="AF33" s="407"/>
      <c r="AG33" s="407"/>
      <c r="AH33" s="407"/>
      <c r="AI33" s="407"/>
      <c r="AJ33" s="407"/>
      <c r="AK33" s="407"/>
      <c r="AL33" s="388"/>
      <c r="AM33" s="408" t="s">
        <v>422</v>
      </c>
      <c r="AN33" s="408"/>
      <c r="AO33" s="407" t="s">
        <v>423</v>
      </c>
      <c r="AP33" s="407"/>
      <c r="AQ33" s="407"/>
      <c r="AR33" s="407"/>
      <c r="AS33" s="407"/>
      <c r="AT33" s="407"/>
      <c r="AU33" s="407"/>
      <c r="AV33" s="407"/>
      <c r="AW33" s="407"/>
      <c r="AX33" s="407"/>
      <c r="AY33" s="407"/>
      <c r="AZ33" s="407"/>
      <c r="BA33" s="407"/>
      <c r="BB33" s="407"/>
      <c r="BC33" s="407"/>
      <c r="BD33" s="391"/>
      <c r="BE33" s="407" t="s">
        <v>136</v>
      </c>
      <c r="BF33" s="407"/>
      <c r="BG33" s="407" t="s">
        <v>137</v>
      </c>
      <c r="BH33" s="407"/>
      <c r="BI33" s="407"/>
      <c r="BJ33" s="407"/>
      <c r="BK33" s="407"/>
      <c r="BL33" s="407"/>
      <c r="BM33" s="407"/>
      <c r="BN33" s="407"/>
      <c r="BO33" s="407"/>
      <c r="BP33" s="407"/>
      <c r="BQ33" s="407"/>
      <c r="BR33" s="407"/>
      <c r="BS33" s="407"/>
      <c r="BT33" s="407"/>
      <c r="BU33" s="407"/>
      <c r="BV33" s="391"/>
      <c r="BW33" s="408" t="s">
        <v>136</v>
      </c>
      <c r="BX33" s="408"/>
      <c r="BY33" s="407" t="s">
        <v>424</v>
      </c>
      <c r="BZ33" s="407"/>
      <c r="CA33" s="407"/>
      <c r="CB33" s="407"/>
      <c r="CC33" s="407"/>
      <c r="CD33" s="407"/>
      <c r="CE33" s="407"/>
      <c r="CF33" s="407"/>
      <c r="CG33" s="407"/>
      <c r="CH33" s="407"/>
      <c r="CI33" s="407"/>
      <c r="CJ33" s="407"/>
      <c r="CK33" s="407"/>
      <c r="CL33" s="407"/>
      <c r="CM33" s="407"/>
      <c r="CN33" s="388"/>
      <c r="CO33" s="408" t="s">
        <v>422</v>
      </c>
      <c r="CP33" s="408"/>
      <c r="CQ33" s="407" t="s">
        <v>138</v>
      </c>
      <c r="CR33" s="407"/>
      <c r="CS33" s="407"/>
      <c r="CT33" s="407"/>
      <c r="CU33" s="407"/>
      <c r="CV33" s="407"/>
      <c r="CW33" s="407"/>
      <c r="CX33" s="407"/>
      <c r="CY33" s="407"/>
      <c r="CZ33" s="407"/>
      <c r="DA33" s="407"/>
      <c r="DB33" s="407"/>
      <c r="DC33" s="407"/>
      <c r="DD33" s="407"/>
      <c r="DE33" s="407"/>
      <c r="DF33" s="388"/>
      <c r="DG33" s="406" t="s">
        <v>425</v>
      </c>
      <c r="DH33" s="406"/>
      <c r="DI33" s="389"/>
      <c r="DJ33" s="165"/>
      <c r="DK33" s="165"/>
      <c r="DL33" s="165"/>
      <c r="DM33" s="165"/>
      <c r="DN33" s="165"/>
      <c r="DO33" s="165"/>
    </row>
    <row r="34" spans="1:119" ht="32.25" customHeight="1">
      <c r="A34" s="166"/>
      <c r="B34" s="186"/>
      <c r="C34" s="404">
        <f>IF(E34="","",1)</f>
        <v>1</v>
      </c>
      <c r="D34" s="404"/>
      <c r="E34" s="405" t="str">
        <f>IF('各会計、関係団体の財政状況及び健全化判断比率'!B7="","",'各会計、関係団体の財政状況及び健全化判断比率'!B7)</f>
        <v>一般会計</v>
      </c>
      <c r="F34" s="405"/>
      <c r="G34" s="405"/>
      <c r="H34" s="405"/>
      <c r="I34" s="405"/>
      <c r="J34" s="405"/>
      <c r="K34" s="405"/>
      <c r="L34" s="405"/>
      <c r="M34" s="405"/>
      <c r="N34" s="405"/>
      <c r="O34" s="405"/>
      <c r="P34" s="405"/>
      <c r="Q34" s="405"/>
      <c r="R34" s="405"/>
      <c r="S34" s="405"/>
      <c r="T34" s="187"/>
      <c r="U34" s="404">
        <f>IF(W34="","",MAX(C34:D43)+1)</f>
        <v>3</v>
      </c>
      <c r="V34" s="404"/>
      <c r="W34" s="405" t="str">
        <f>IF('各会計、関係団体の財政状況及び健全化判断比率'!B28="","",'各会計、関係団体の財政状況及び健全化判断比率'!B28)</f>
        <v>国民健康保険特別会計</v>
      </c>
      <c r="X34" s="405"/>
      <c r="Y34" s="405"/>
      <c r="Z34" s="405"/>
      <c r="AA34" s="405"/>
      <c r="AB34" s="405"/>
      <c r="AC34" s="405"/>
      <c r="AD34" s="405"/>
      <c r="AE34" s="405"/>
      <c r="AF34" s="405"/>
      <c r="AG34" s="405"/>
      <c r="AH34" s="405"/>
      <c r="AI34" s="405"/>
      <c r="AJ34" s="405"/>
      <c r="AK34" s="405"/>
      <c r="AL34" s="187"/>
      <c r="AM34" s="404">
        <f>IF(AO34="","",MAX(C34:D43,U34:V43)+1)</f>
        <v>5</v>
      </c>
      <c r="AN34" s="404"/>
      <c r="AO34" s="405" t="str">
        <f>IF('各会計、関係団体の財政状況及び健全化判断比率'!B30="","",'各会計、関係団体の財政状況及び健全化判断比率'!B30)</f>
        <v>水道事業会計</v>
      </c>
      <c r="AP34" s="405"/>
      <c r="AQ34" s="405"/>
      <c r="AR34" s="405"/>
      <c r="AS34" s="405"/>
      <c r="AT34" s="405"/>
      <c r="AU34" s="405"/>
      <c r="AV34" s="405"/>
      <c r="AW34" s="405"/>
      <c r="AX34" s="405"/>
      <c r="AY34" s="405"/>
      <c r="AZ34" s="405"/>
      <c r="BA34" s="405"/>
      <c r="BB34" s="405"/>
      <c r="BC34" s="405"/>
      <c r="BD34" s="187"/>
      <c r="BE34" s="404">
        <f>IF(BG34="","",MAX(C34:D43,U34:V43,AM34:AN43)+1)</f>
        <v>6</v>
      </c>
      <c r="BF34" s="404"/>
      <c r="BG34" s="405" t="str">
        <f>IF('各会計、関係団体の財政状況及び健全化判断比率'!B31="","",'各会計、関係団体の財政状況及び健全化判断比率'!B31)</f>
        <v>公共下水道事業特別会計</v>
      </c>
      <c r="BH34" s="405"/>
      <c r="BI34" s="405"/>
      <c r="BJ34" s="405"/>
      <c r="BK34" s="405"/>
      <c r="BL34" s="405"/>
      <c r="BM34" s="405"/>
      <c r="BN34" s="405"/>
      <c r="BO34" s="405"/>
      <c r="BP34" s="405"/>
      <c r="BQ34" s="405"/>
      <c r="BR34" s="405"/>
      <c r="BS34" s="405"/>
      <c r="BT34" s="405"/>
      <c r="BU34" s="405"/>
      <c r="BV34" s="187"/>
      <c r="BW34" s="404">
        <f>IF(BY34="","",MAX(C34:D43,U34:V43,AM34:AN43,BE34:BF43)+1)</f>
        <v>7</v>
      </c>
      <c r="BX34" s="404"/>
      <c r="BY34" s="405" t="str">
        <f>IF('各会計、関係団体の財政状況及び健全化判断比率'!B68="","",'各会計、関係団体の財政状況及び健全化判断比率'!B68)</f>
        <v>福岡県市町村職員退職手当組合（一般会計及び基金特別会計）</v>
      </c>
      <c r="BZ34" s="405"/>
      <c r="CA34" s="405"/>
      <c r="CB34" s="405"/>
      <c r="CC34" s="405"/>
      <c r="CD34" s="405"/>
      <c r="CE34" s="405"/>
      <c r="CF34" s="405"/>
      <c r="CG34" s="405"/>
      <c r="CH34" s="405"/>
      <c r="CI34" s="405"/>
      <c r="CJ34" s="405"/>
      <c r="CK34" s="405"/>
      <c r="CL34" s="405"/>
      <c r="CM34" s="405"/>
      <c r="CN34" s="187"/>
      <c r="CO34" s="404">
        <f>IF(CQ34="","",MAX(C34:D43,U34:V43,AM34:AN43,BE34:BF43,BW34:BX43)+1)</f>
        <v>17</v>
      </c>
      <c r="CP34" s="404"/>
      <c r="CQ34" s="405" t="str">
        <f>IF('各会計、関係団体の財政状況及び健全化判断比率'!BS7="","",'各会計、関係団体の財政状況及び健全化判断比率'!BS7)</f>
        <v>吉富町土地開発公社</v>
      </c>
      <c r="CR34" s="405"/>
      <c r="CS34" s="405"/>
      <c r="CT34" s="405"/>
      <c r="CU34" s="405"/>
      <c r="CV34" s="405"/>
      <c r="CW34" s="405"/>
      <c r="CX34" s="405"/>
      <c r="CY34" s="405"/>
      <c r="CZ34" s="405"/>
      <c r="DA34" s="405"/>
      <c r="DB34" s="405"/>
      <c r="DC34" s="405"/>
      <c r="DD34" s="405"/>
      <c r="DE34" s="405"/>
      <c r="DF34" s="184"/>
      <c r="DG34" s="403" t="str">
        <f>IF('各会計、関係団体の財政状況及び健全化判断比率'!BR7="","",'各会計、関係団体の財政状況及び健全化判断比率'!BR7)</f>
        <v/>
      </c>
      <c r="DH34" s="403"/>
      <c r="DI34" s="389"/>
      <c r="DJ34" s="165"/>
      <c r="DK34" s="165"/>
      <c r="DL34" s="165"/>
      <c r="DM34" s="165"/>
      <c r="DN34" s="165"/>
      <c r="DO34" s="165"/>
    </row>
    <row r="35" spans="1:119" ht="32.25" customHeight="1">
      <c r="A35" s="166"/>
      <c r="B35" s="186"/>
      <c r="C35" s="404">
        <f>IF(E35="","",C34+1)</f>
        <v>2</v>
      </c>
      <c r="D35" s="404"/>
      <c r="E35" s="405" t="str">
        <f>IF('各会計、関係団体の財政状況及び健全化判断比率'!B8="","",'各会計、関係団体の財政状況及び健全化判断比率'!B8)</f>
        <v>奨学金特別会計</v>
      </c>
      <c r="F35" s="405"/>
      <c r="G35" s="405"/>
      <c r="H35" s="405"/>
      <c r="I35" s="405"/>
      <c r="J35" s="405"/>
      <c r="K35" s="405"/>
      <c r="L35" s="405"/>
      <c r="M35" s="405"/>
      <c r="N35" s="405"/>
      <c r="O35" s="405"/>
      <c r="P35" s="405"/>
      <c r="Q35" s="405"/>
      <c r="R35" s="405"/>
      <c r="S35" s="405"/>
      <c r="T35" s="187"/>
      <c r="U35" s="404">
        <f>IF(W35="","",U34+1)</f>
        <v>4</v>
      </c>
      <c r="V35" s="404"/>
      <c r="W35" s="405" t="str">
        <f>IF('各会計、関係団体の財政状況及び健全化判断比率'!B29="","",'各会計、関係団体の財政状況及び健全化判断比率'!B29)</f>
        <v>後期高齢者医療特別会計</v>
      </c>
      <c r="X35" s="405"/>
      <c r="Y35" s="405"/>
      <c r="Z35" s="405"/>
      <c r="AA35" s="405"/>
      <c r="AB35" s="405"/>
      <c r="AC35" s="405"/>
      <c r="AD35" s="405"/>
      <c r="AE35" s="405"/>
      <c r="AF35" s="405"/>
      <c r="AG35" s="405"/>
      <c r="AH35" s="405"/>
      <c r="AI35" s="405"/>
      <c r="AJ35" s="405"/>
      <c r="AK35" s="405"/>
      <c r="AL35" s="187"/>
      <c r="AM35" s="404" t="str">
        <f t="shared" ref="AM35:AM43" si="0">IF(AO35="","",AM34+1)</f>
        <v/>
      </c>
      <c r="AN35" s="404"/>
      <c r="AO35" s="405"/>
      <c r="AP35" s="405"/>
      <c r="AQ35" s="405"/>
      <c r="AR35" s="405"/>
      <c r="AS35" s="405"/>
      <c r="AT35" s="405"/>
      <c r="AU35" s="405"/>
      <c r="AV35" s="405"/>
      <c r="AW35" s="405"/>
      <c r="AX35" s="405"/>
      <c r="AY35" s="405"/>
      <c r="AZ35" s="405"/>
      <c r="BA35" s="405"/>
      <c r="BB35" s="405"/>
      <c r="BC35" s="405"/>
      <c r="BD35" s="187"/>
      <c r="BE35" s="404" t="str">
        <f t="shared" ref="BE35:BE43" si="1">IF(BG35="","",BE34+1)</f>
        <v/>
      </c>
      <c r="BF35" s="404"/>
      <c r="BG35" s="405"/>
      <c r="BH35" s="405"/>
      <c r="BI35" s="405"/>
      <c r="BJ35" s="405"/>
      <c r="BK35" s="405"/>
      <c r="BL35" s="405"/>
      <c r="BM35" s="405"/>
      <c r="BN35" s="405"/>
      <c r="BO35" s="405"/>
      <c r="BP35" s="405"/>
      <c r="BQ35" s="405"/>
      <c r="BR35" s="405"/>
      <c r="BS35" s="405"/>
      <c r="BT35" s="405"/>
      <c r="BU35" s="405"/>
      <c r="BV35" s="187"/>
      <c r="BW35" s="404">
        <f t="shared" ref="BW35:BW43" si="2">IF(BY35="","",BW34+1)</f>
        <v>8</v>
      </c>
      <c r="BX35" s="404"/>
      <c r="BY35" s="405" t="str">
        <f>IF('各会計、関係団体の財政状況及び健全化判断比率'!B69="","",'各会計、関係団体の財政状況及び健全化判断比率'!B69)</f>
        <v>豊前市外二町財産組合</v>
      </c>
      <c r="BZ35" s="405"/>
      <c r="CA35" s="405"/>
      <c r="CB35" s="405"/>
      <c r="CC35" s="405"/>
      <c r="CD35" s="405"/>
      <c r="CE35" s="405"/>
      <c r="CF35" s="405"/>
      <c r="CG35" s="405"/>
      <c r="CH35" s="405"/>
      <c r="CI35" s="405"/>
      <c r="CJ35" s="405"/>
      <c r="CK35" s="405"/>
      <c r="CL35" s="405"/>
      <c r="CM35" s="405"/>
      <c r="CN35" s="187"/>
      <c r="CO35" s="404" t="str">
        <f t="shared" ref="CO35:CO43" si="3">IF(CQ35="","",CO34+1)</f>
        <v/>
      </c>
      <c r="CP35" s="404"/>
      <c r="CQ35" s="405" t="str">
        <f>IF('各会計、関係団体の財政状況及び健全化判断比率'!BS8="","",'各会計、関係団体の財政状況及び健全化判断比率'!BS8)</f>
        <v/>
      </c>
      <c r="CR35" s="405"/>
      <c r="CS35" s="405"/>
      <c r="CT35" s="405"/>
      <c r="CU35" s="405"/>
      <c r="CV35" s="405"/>
      <c r="CW35" s="405"/>
      <c r="CX35" s="405"/>
      <c r="CY35" s="405"/>
      <c r="CZ35" s="405"/>
      <c r="DA35" s="405"/>
      <c r="DB35" s="405"/>
      <c r="DC35" s="405"/>
      <c r="DD35" s="405"/>
      <c r="DE35" s="405"/>
      <c r="DF35" s="184"/>
      <c r="DG35" s="403" t="str">
        <f>IF('各会計、関係団体の財政状況及び健全化判断比率'!BR8="","",'各会計、関係団体の財政状況及び健全化判断比率'!BR8)</f>
        <v/>
      </c>
      <c r="DH35" s="403"/>
      <c r="DI35" s="389"/>
      <c r="DJ35" s="165"/>
      <c r="DK35" s="165"/>
      <c r="DL35" s="165"/>
      <c r="DM35" s="165"/>
      <c r="DN35" s="165"/>
      <c r="DO35" s="165"/>
    </row>
    <row r="36" spans="1:119" ht="32.25" customHeight="1">
      <c r="A36" s="166"/>
      <c r="B36" s="186"/>
      <c r="C36" s="404" t="str">
        <f>IF(E36="","",C35+1)</f>
        <v/>
      </c>
      <c r="D36" s="404"/>
      <c r="E36" s="405" t="str">
        <f>IF('各会計、関係団体の財政状況及び健全化判断比率'!B9="","",'各会計、関係団体の財政状況及び健全化判断比率'!B9)</f>
        <v/>
      </c>
      <c r="F36" s="405"/>
      <c r="G36" s="405"/>
      <c r="H36" s="405"/>
      <c r="I36" s="405"/>
      <c r="J36" s="405"/>
      <c r="K36" s="405"/>
      <c r="L36" s="405"/>
      <c r="M36" s="405"/>
      <c r="N36" s="405"/>
      <c r="O36" s="405"/>
      <c r="P36" s="405"/>
      <c r="Q36" s="405"/>
      <c r="R36" s="405"/>
      <c r="S36" s="405"/>
      <c r="T36" s="187"/>
      <c r="U36" s="404" t="str">
        <f t="shared" ref="U36:U43" si="4">IF(W36="","",U35+1)</f>
        <v/>
      </c>
      <c r="V36" s="404"/>
      <c r="W36" s="405"/>
      <c r="X36" s="405"/>
      <c r="Y36" s="405"/>
      <c r="Z36" s="405"/>
      <c r="AA36" s="405"/>
      <c r="AB36" s="405"/>
      <c r="AC36" s="405"/>
      <c r="AD36" s="405"/>
      <c r="AE36" s="405"/>
      <c r="AF36" s="405"/>
      <c r="AG36" s="405"/>
      <c r="AH36" s="405"/>
      <c r="AI36" s="405"/>
      <c r="AJ36" s="405"/>
      <c r="AK36" s="405"/>
      <c r="AL36" s="187"/>
      <c r="AM36" s="404" t="str">
        <f t="shared" si="0"/>
        <v/>
      </c>
      <c r="AN36" s="404"/>
      <c r="AO36" s="405"/>
      <c r="AP36" s="405"/>
      <c r="AQ36" s="405"/>
      <c r="AR36" s="405"/>
      <c r="AS36" s="405"/>
      <c r="AT36" s="405"/>
      <c r="AU36" s="405"/>
      <c r="AV36" s="405"/>
      <c r="AW36" s="405"/>
      <c r="AX36" s="405"/>
      <c r="AY36" s="405"/>
      <c r="AZ36" s="405"/>
      <c r="BA36" s="405"/>
      <c r="BB36" s="405"/>
      <c r="BC36" s="405"/>
      <c r="BD36" s="187"/>
      <c r="BE36" s="404" t="str">
        <f t="shared" si="1"/>
        <v/>
      </c>
      <c r="BF36" s="404"/>
      <c r="BG36" s="405"/>
      <c r="BH36" s="405"/>
      <c r="BI36" s="405"/>
      <c r="BJ36" s="405"/>
      <c r="BK36" s="405"/>
      <c r="BL36" s="405"/>
      <c r="BM36" s="405"/>
      <c r="BN36" s="405"/>
      <c r="BO36" s="405"/>
      <c r="BP36" s="405"/>
      <c r="BQ36" s="405"/>
      <c r="BR36" s="405"/>
      <c r="BS36" s="405"/>
      <c r="BT36" s="405"/>
      <c r="BU36" s="405"/>
      <c r="BV36" s="187"/>
      <c r="BW36" s="404">
        <f t="shared" si="2"/>
        <v>9</v>
      </c>
      <c r="BX36" s="404"/>
      <c r="BY36" s="405" t="str">
        <f>IF('各会計、関係団体の財政状況及び健全化判断比率'!B70="","",'各会計、関係団体の財政状況及び健全化判断比率'!B70)</f>
        <v>福岡県自治会館管理組合</v>
      </c>
      <c r="BZ36" s="405"/>
      <c r="CA36" s="405"/>
      <c r="CB36" s="405"/>
      <c r="CC36" s="405"/>
      <c r="CD36" s="405"/>
      <c r="CE36" s="405"/>
      <c r="CF36" s="405"/>
      <c r="CG36" s="405"/>
      <c r="CH36" s="405"/>
      <c r="CI36" s="405"/>
      <c r="CJ36" s="405"/>
      <c r="CK36" s="405"/>
      <c r="CL36" s="405"/>
      <c r="CM36" s="405"/>
      <c r="CN36" s="187"/>
      <c r="CO36" s="404" t="str">
        <f t="shared" si="3"/>
        <v/>
      </c>
      <c r="CP36" s="404"/>
      <c r="CQ36" s="405" t="str">
        <f>IF('各会計、関係団体の財政状況及び健全化判断比率'!BS9="","",'各会計、関係団体の財政状況及び健全化判断比率'!BS9)</f>
        <v/>
      </c>
      <c r="CR36" s="405"/>
      <c r="CS36" s="405"/>
      <c r="CT36" s="405"/>
      <c r="CU36" s="405"/>
      <c r="CV36" s="405"/>
      <c r="CW36" s="405"/>
      <c r="CX36" s="405"/>
      <c r="CY36" s="405"/>
      <c r="CZ36" s="405"/>
      <c r="DA36" s="405"/>
      <c r="DB36" s="405"/>
      <c r="DC36" s="405"/>
      <c r="DD36" s="405"/>
      <c r="DE36" s="405"/>
      <c r="DF36" s="184"/>
      <c r="DG36" s="403" t="str">
        <f>IF('各会計、関係団体の財政状況及び健全化判断比率'!BR9="","",'各会計、関係団体の財政状況及び健全化判断比率'!BR9)</f>
        <v/>
      </c>
      <c r="DH36" s="403"/>
      <c r="DI36" s="389"/>
      <c r="DJ36" s="165"/>
      <c r="DK36" s="165"/>
      <c r="DL36" s="165"/>
      <c r="DM36" s="165"/>
      <c r="DN36" s="165"/>
      <c r="DO36" s="165"/>
    </row>
    <row r="37" spans="1:119" ht="32.25" customHeight="1">
      <c r="A37" s="166"/>
      <c r="B37" s="186"/>
      <c r="C37" s="404" t="str">
        <f>IF(E37="","",C36+1)</f>
        <v/>
      </c>
      <c r="D37" s="404"/>
      <c r="E37" s="405" t="str">
        <f>IF('各会計、関係団体の財政状況及び健全化判断比率'!B10="","",'各会計、関係団体の財政状況及び健全化判断比率'!B10)</f>
        <v/>
      </c>
      <c r="F37" s="405"/>
      <c r="G37" s="405"/>
      <c r="H37" s="405"/>
      <c r="I37" s="405"/>
      <c r="J37" s="405"/>
      <c r="K37" s="405"/>
      <c r="L37" s="405"/>
      <c r="M37" s="405"/>
      <c r="N37" s="405"/>
      <c r="O37" s="405"/>
      <c r="P37" s="405"/>
      <c r="Q37" s="405"/>
      <c r="R37" s="405"/>
      <c r="S37" s="405"/>
      <c r="T37" s="187"/>
      <c r="U37" s="404" t="str">
        <f t="shared" si="4"/>
        <v/>
      </c>
      <c r="V37" s="404"/>
      <c r="W37" s="405"/>
      <c r="X37" s="405"/>
      <c r="Y37" s="405"/>
      <c r="Z37" s="405"/>
      <c r="AA37" s="405"/>
      <c r="AB37" s="405"/>
      <c r="AC37" s="405"/>
      <c r="AD37" s="405"/>
      <c r="AE37" s="405"/>
      <c r="AF37" s="405"/>
      <c r="AG37" s="405"/>
      <c r="AH37" s="405"/>
      <c r="AI37" s="405"/>
      <c r="AJ37" s="405"/>
      <c r="AK37" s="405"/>
      <c r="AL37" s="187"/>
      <c r="AM37" s="404" t="str">
        <f t="shared" si="0"/>
        <v/>
      </c>
      <c r="AN37" s="404"/>
      <c r="AO37" s="405"/>
      <c r="AP37" s="405"/>
      <c r="AQ37" s="405"/>
      <c r="AR37" s="405"/>
      <c r="AS37" s="405"/>
      <c r="AT37" s="405"/>
      <c r="AU37" s="405"/>
      <c r="AV37" s="405"/>
      <c r="AW37" s="405"/>
      <c r="AX37" s="405"/>
      <c r="AY37" s="405"/>
      <c r="AZ37" s="405"/>
      <c r="BA37" s="405"/>
      <c r="BB37" s="405"/>
      <c r="BC37" s="405"/>
      <c r="BD37" s="187"/>
      <c r="BE37" s="404" t="str">
        <f t="shared" si="1"/>
        <v/>
      </c>
      <c r="BF37" s="404"/>
      <c r="BG37" s="405"/>
      <c r="BH37" s="405"/>
      <c r="BI37" s="405"/>
      <c r="BJ37" s="405"/>
      <c r="BK37" s="405"/>
      <c r="BL37" s="405"/>
      <c r="BM37" s="405"/>
      <c r="BN37" s="405"/>
      <c r="BO37" s="405"/>
      <c r="BP37" s="405"/>
      <c r="BQ37" s="405"/>
      <c r="BR37" s="405"/>
      <c r="BS37" s="405"/>
      <c r="BT37" s="405"/>
      <c r="BU37" s="405"/>
      <c r="BV37" s="187"/>
      <c r="BW37" s="404">
        <f t="shared" si="2"/>
        <v>10</v>
      </c>
      <c r="BX37" s="404"/>
      <c r="BY37" s="405" t="str">
        <f>IF('各会計、関係団体の財政状況及び健全化判断比率'!B71="","",'各会計、関係団体の財政状況及び健全化判断比率'!B71)</f>
        <v>築上郡自治会館等資産管理組合</v>
      </c>
      <c r="BZ37" s="405"/>
      <c r="CA37" s="405"/>
      <c r="CB37" s="405"/>
      <c r="CC37" s="405"/>
      <c r="CD37" s="405"/>
      <c r="CE37" s="405"/>
      <c r="CF37" s="405"/>
      <c r="CG37" s="405"/>
      <c r="CH37" s="405"/>
      <c r="CI37" s="405"/>
      <c r="CJ37" s="405"/>
      <c r="CK37" s="405"/>
      <c r="CL37" s="405"/>
      <c r="CM37" s="405"/>
      <c r="CN37" s="187"/>
      <c r="CO37" s="404" t="str">
        <f t="shared" si="3"/>
        <v/>
      </c>
      <c r="CP37" s="404"/>
      <c r="CQ37" s="405" t="str">
        <f>IF('各会計、関係団体の財政状況及び健全化判断比率'!BS10="","",'各会計、関係団体の財政状況及び健全化判断比率'!BS10)</f>
        <v/>
      </c>
      <c r="CR37" s="405"/>
      <c r="CS37" s="405"/>
      <c r="CT37" s="405"/>
      <c r="CU37" s="405"/>
      <c r="CV37" s="405"/>
      <c r="CW37" s="405"/>
      <c r="CX37" s="405"/>
      <c r="CY37" s="405"/>
      <c r="CZ37" s="405"/>
      <c r="DA37" s="405"/>
      <c r="DB37" s="405"/>
      <c r="DC37" s="405"/>
      <c r="DD37" s="405"/>
      <c r="DE37" s="405"/>
      <c r="DF37" s="184"/>
      <c r="DG37" s="403" t="str">
        <f>IF('各会計、関係団体の財政状況及び健全化判断比率'!BR10="","",'各会計、関係団体の財政状況及び健全化判断比率'!BR10)</f>
        <v/>
      </c>
      <c r="DH37" s="403"/>
      <c r="DI37" s="389"/>
      <c r="DJ37" s="165"/>
      <c r="DK37" s="165"/>
      <c r="DL37" s="165"/>
      <c r="DM37" s="165"/>
      <c r="DN37" s="165"/>
      <c r="DO37" s="165"/>
    </row>
    <row r="38" spans="1:119" ht="32.25" customHeight="1">
      <c r="A38" s="166"/>
      <c r="B38" s="186"/>
      <c r="C38" s="404" t="str">
        <f t="shared" ref="C38:C43" si="5">IF(E38="","",C37+1)</f>
        <v/>
      </c>
      <c r="D38" s="404"/>
      <c r="E38" s="405" t="str">
        <f>IF('各会計、関係団体の財政状況及び健全化判断比率'!B11="","",'各会計、関係団体の財政状況及び健全化判断比率'!B11)</f>
        <v/>
      </c>
      <c r="F38" s="405"/>
      <c r="G38" s="405"/>
      <c r="H38" s="405"/>
      <c r="I38" s="405"/>
      <c r="J38" s="405"/>
      <c r="K38" s="405"/>
      <c r="L38" s="405"/>
      <c r="M38" s="405"/>
      <c r="N38" s="405"/>
      <c r="O38" s="405"/>
      <c r="P38" s="405"/>
      <c r="Q38" s="405"/>
      <c r="R38" s="405"/>
      <c r="S38" s="405"/>
      <c r="T38" s="187"/>
      <c r="U38" s="404" t="str">
        <f t="shared" si="4"/>
        <v/>
      </c>
      <c r="V38" s="404"/>
      <c r="W38" s="405"/>
      <c r="X38" s="405"/>
      <c r="Y38" s="405"/>
      <c r="Z38" s="405"/>
      <c r="AA38" s="405"/>
      <c r="AB38" s="405"/>
      <c r="AC38" s="405"/>
      <c r="AD38" s="405"/>
      <c r="AE38" s="405"/>
      <c r="AF38" s="405"/>
      <c r="AG38" s="405"/>
      <c r="AH38" s="405"/>
      <c r="AI38" s="405"/>
      <c r="AJ38" s="405"/>
      <c r="AK38" s="405"/>
      <c r="AL38" s="187"/>
      <c r="AM38" s="404" t="str">
        <f t="shared" si="0"/>
        <v/>
      </c>
      <c r="AN38" s="404"/>
      <c r="AO38" s="405"/>
      <c r="AP38" s="405"/>
      <c r="AQ38" s="405"/>
      <c r="AR38" s="405"/>
      <c r="AS38" s="405"/>
      <c r="AT38" s="405"/>
      <c r="AU38" s="405"/>
      <c r="AV38" s="405"/>
      <c r="AW38" s="405"/>
      <c r="AX38" s="405"/>
      <c r="AY38" s="405"/>
      <c r="AZ38" s="405"/>
      <c r="BA38" s="405"/>
      <c r="BB38" s="405"/>
      <c r="BC38" s="405"/>
      <c r="BD38" s="187"/>
      <c r="BE38" s="404" t="str">
        <f t="shared" si="1"/>
        <v/>
      </c>
      <c r="BF38" s="404"/>
      <c r="BG38" s="405"/>
      <c r="BH38" s="405"/>
      <c r="BI38" s="405"/>
      <c r="BJ38" s="405"/>
      <c r="BK38" s="405"/>
      <c r="BL38" s="405"/>
      <c r="BM38" s="405"/>
      <c r="BN38" s="405"/>
      <c r="BO38" s="405"/>
      <c r="BP38" s="405"/>
      <c r="BQ38" s="405"/>
      <c r="BR38" s="405"/>
      <c r="BS38" s="405"/>
      <c r="BT38" s="405"/>
      <c r="BU38" s="405"/>
      <c r="BV38" s="187"/>
      <c r="BW38" s="404">
        <f t="shared" si="2"/>
        <v>11</v>
      </c>
      <c r="BX38" s="404"/>
      <c r="BY38" s="405" t="str">
        <f>IF('各会計、関係団体の財政状況及び健全化判断比率'!B72="","",'各会計、関係団体の財政状況及び健全化判断比率'!B72)</f>
        <v>京築広域市町村圏事務組合（一般会計）</v>
      </c>
      <c r="BZ38" s="405"/>
      <c r="CA38" s="405"/>
      <c r="CB38" s="405"/>
      <c r="CC38" s="405"/>
      <c r="CD38" s="405"/>
      <c r="CE38" s="405"/>
      <c r="CF38" s="405"/>
      <c r="CG38" s="405"/>
      <c r="CH38" s="405"/>
      <c r="CI38" s="405"/>
      <c r="CJ38" s="405"/>
      <c r="CK38" s="405"/>
      <c r="CL38" s="405"/>
      <c r="CM38" s="405"/>
      <c r="CN38" s="187"/>
      <c r="CO38" s="404" t="str">
        <f t="shared" si="3"/>
        <v/>
      </c>
      <c r="CP38" s="404"/>
      <c r="CQ38" s="405" t="str">
        <f>IF('各会計、関係団体の財政状況及び健全化判断比率'!BS11="","",'各会計、関係団体の財政状況及び健全化判断比率'!BS11)</f>
        <v/>
      </c>
      <c r="CR38" s="405"/>
      <c r="CS38" s="405"/>
      <c r="CT38" s="405"/>
      <c r="CU38" s="405"/>
      <c r="CV38" s="405"/>
      <c r="CW38" s="405"/>
      <c r="CX38" s="405"/>
      <c r="CY38" s="405"/>
      <c r="CZ38" s="405"/>
      <c r="DA38" s="405"/>
      <c r="DB38" s="405"/>
      <c r="DC38" s="405"/>
      <c r="DD38" s="405"/>
      <c r="DE38" s="405"/>
      <c r="DF38" s="184"/>
      <c r="DG38" s="403" t="str">
        <f>IF('各会計、関係団体の財政状況及び健全化判断比率'!BR11="","",'各会計、関係団体の財政状況及び健全化判断比率'!BR11)</f>
        <v/>
      </c>
      <c r="DH38" s="403"/>
      <c r="DI38" s="389"/>
      <c r="DJ38" s="165"/>
      <c r="DK38" s="165"/>
      <c r="DL38" s="165"/>
      <c r="DM38" s="165"/>
      <c r="DN38" s="165"/>
      <c r="DO38" s="165"/>
    </row>
    <row r="39" spans="1:119" ht="32.25" customHeight="1">
      <c r="A39" s="166"/>
      <c r="B39" s="186"/>
      <c r="C39" s="404" t="str">
        <f t="shared" si="5"/>
        <v/>
      </c>
      <c r="D39" s="404"/>
      <c r="E39" s="405" t="str">
        <f>IF('各会計、関係団体の財政状況及び健全化判断比率'!B12="","",'各会計、関係団体の財政状況及び健全化判断比率'!B12)</f>
        <v/>
      </c>
      <c r="F39" s="405"/>
      <c r="G39" s="405"/>
      <c r="H39" s="405"/>
      <c r="I39" s="405"/>
      <c r="J39" s="405"/>
      <c r="K39" s="405"/>
      <c r="L39" s="405"/>
      <c r="M39" s="405"/>
      <c r="N39" s="405"/>
      <c r="O39" s="405"/>
      <c r="P39" s="405"/>
      <c r="Q39" s="405"/>
      <c r="R39" s="405"/>
      <c r="S39" s="405"/>
      <c r="T39" s="187"/>
      <c r="U39" s="404" t="str">
        <f t="shared" si="4"/>
        <v/>
      </c>
      <c r="V39" s="404"/>
      <c r="W39" s="405"/>
      <c r="X39" s="405"/>
      <c r="Y39" s="405"/>
      <c r="Z39" s="405"/>
      <c r="AA39" s="405"/>
      <c r="AB39" s="405"/>
      <c r="AC39" s="405"/>
      <c r="AD39" s="405"/>
      <c r="AE39" s="405"/>
      <c r="AF39" s="405"/>
      <c r="AG39" s="405"/>
      <c r="AH39" s="405"/>
      <c r="AI39" s="405"/>
      <c r="AJ39" s="405"/>
      <c r="AK39" s="405"/>
      <c r="AL39" s="187"/>
      <c r="AM39" s="404" t="str">
        <f t="shared" si="0"/>
        <v/>
      </c>
      <c r="AN39" s="404"/>
      <c r="AO39" s="405"/>
      <c r="AP39" s="405"/>
      <c r="AQ39" s="405"/>
      <c r="AR39" s="405"/>
      <c r="AS39" s="405"/>
      <c r="AT39" s="405"/>
      <c r="AU39" s="405"/>
      <c r="AV39" s="405"/>
      <c r="AW39" s="405"/>
      <c r="AX39" s="405"/>
      <c r="AY39" s="405"/>
      <c r="AZ39" s="405"/>
      <c r="BA39" s="405"/>
      <c r="BB39" s="405"/>
      <c r="BC39" s="405"/>
      <c r="BD39" s="187"/>
      <c r="BE39" s="404" t="str">
        <f t="shared" si="1"/>
        <v/>
      </c>
      <c r="BF39" s="404"/>
      <c r="BG39" s="405"/>
      <c r="BH39" s="405"/>
      <c r="BI39" s="405"/>
      <c r="BJ39" s="405"/>
      <c r="BK39" s="405"/>
      <c r="BL39" s="405"/>
      <c r="BM39" s="405"/>
      <c r="BN39" s="405"/>
      <c r="BO39" s="405"/>
      <c r="BP39" s="405"/>
      <c r="BQ39" s="405"/>
      <c r="BR39" s="405"/>
      <c r="BS39" s="405"/>
      <c r="BT39" s="405"/>
      <c r="BU39" s="405"/>
      <c r="BV39" s="187"/>
      <c r="BW39" s="404">
        <f t="shared" si="2"/>
        <v>12</v>
      </c>
      <c r="BX39" s="404"/>
      <c r="BY39" s="405" t="str">
        <f>IF('各会計、関係団体の財政状況及び健全化判断比率'!B73="","",'各会計、関係団体の財政状況及び健全化判断比率'!B73)</f>
        <v>京築広域市町村圏事務組合（広域圏消防特別会計）</v>
      </c>
      <c r="BZ39" s="405"/>
      <c r="CA39" s="405"/>
      <c r="CB39" s="405"/>
      <c r="CC39" s="405"/>
      <c r="CD39" s="405"/>
      <c r="CE39" s="405"/>
      <c r="CF39" s="405"/>
      <c r="CG39" s="405"/>
      <c r="CH39" s="405"/>
      <c r="CI39" s="405"/>
      <c r="CJ39" s="405"/>
      <c r="CK39" s="405"/>
      <c r="CL39" s="405"/>
      <c r="CM39" s="405"/>
      <c r="CN39" s="187"/>
      <c r="CO39" s="404" t="str">
        <f t="shared" si="3"/>
        <v/>
      </c>
      <c r="CP39" s="404"/>
      <c r="CQ39" s="405" t="str">
        <f>IF('各会計、関係団体の財政状況及び健全化判断比率'!BS12="","",'各会計、関係団体の財政状況及び健全化判断比率'!BS12)</f>
        <v/>
      </c>
      <c r="CR39" s="405"/>
      <c r="CS39" s="405"/>
      <c r="CT39" s="405"/>
      <c r="CU39" s="405"/>
      <c r="CV39" s="405"/>
      <c r="CW39" s="405"/>
      <c r="CX39" s="405"/>
      <c r="CY39" s="405"/>
      <c r="CZ39" s="405"/>
      <c r="DA39" s="405"/>
      <c r="DB39" s="405"/>
      <c r="DC39" s="405"/>
      <c r="DD39" s="405"/>
      <c r="DE39" s="405"/>
      <c r="DF39" s="184"/>
      <c r="DG39" s="403" t="str">
        <f>IF('各会計、関係団体の財政状況及び健全化判断比率'!BR12="","",'各会計、関係団体の財政状況及び健全化判断比率'!BR12)</f>
        <v/>
      </c>
      <c r="DH39" s="403"/>
      <c r="DI39" s="389"/>
      <c r="DJ39" s="165"/>
      <c r="DK39" s="165"/>
      <c r="DL39" s="165"/>
      <c r="DM39" s="165"/>
      <c r="DN39" s="165"/>
      <c r="DO39" s="165"/>
    </row>
    <row r="40" spans="1:119" ht="32.25" customHeight="1">
      <c r="A40" s="166"/>
      <c r="B40" s="186"/>
      <c r="C40" s="404" t="str">
        <f t="shared" si="5"/>
        <v/>
      </c>
      <c r="D40" s="404"/>
      <c r="E40" s="405" t="str">
        <f>IF('各会計、関係団体の財政状況及び健全化判断比率'!B13="","",'各会計、関係団体の財政状況及び健全化判断比率'!B13)</f>
        <v/>
      </c>
      <c r="F40" s="405"/>
      <c r="G40" s="405"/>
      <c r="H40" s="405"/>
      <c r="I40" s="405"/>
      <c r="J40" s="405"/>
      <c r="K40" s="405"/>
      <c r="L40" s="405"/>
      <c r="M40" s="405"/>
      <c r="N40" s="405"/>
      <c r="O40" s="405"/>
      <c r="P40" s="405"/>
      <c r="Q40" s="405"/>
      <c r="R40" s="405"/>
      <c r="S40" s="405"/>
      <c r="T40" s="187"/>
      <c r="U40" s="404" t="str">
        <f t="shared" si="4"/>
        <v/>
      </c>
      <c r="V40" s="404"/>
      <c r="W40" s="405"/>
      <c r="X40" s="405"/>
      <c r="Y40" s="405"/>
      <c r="Z40" s="405"/>
      <c r="AA40" s="405"/>
      <c r="AB40" s="405"/>
      <c r="AC40" s="405"/>
      <c r="AD40" s="405"/>
      <c r="AE40" s="405"/>
      <c r="AF40" s="405"/>
      <c r="AG40" s="405"/>
      <c r="AH40" s="405"/>
      <c r="AI40" s="405"/>
      <c r="AJ40" s="405"/>
      <c r="AK40" s="405"/>
      <c r="AL40" s="187"/>
      <c r="AM40" s="404" t="str">
        <f t="shared" si="0"/>
        <v/>
      </c>
      <c r="AN40" s="404"/>
      <c r="AO40" s="405"/>
      <c r="AP40" s="405"/>
      <c r="AQ40" s="405"/>
      <c r="AR40" s="405"/>
      <c r="AS40" s="405"/>
      <c r="AT40" s="405"/>
      <c r="AU40" s="405"/>
      <c r="AV40" s="405"/>
      <c r="AW40" s="405"/>
      <c r="AX40" s="405"/>
      <c r="AY40" s="405"/>
      <c r="AZ40" s="405"/>
      <c r="BA40" s="405"/>
      <c r="BB40" s="405"/>
      <c r="BC40" s="405"/>
      <c r="BD40" s="187"/>
      <c r="BE40" s="404" t="str">
        <f t="shared" si="1"/>
        <v/>
      </c>
      <c r="BF40" s="404"/>
      <c r="BG40" s="405"/>
      <c r="BH40" s="405"/>
      <c r="BI40" s="405"/>
      <c r="BJ40" s="405"/>
      <c r="BK40" s="405"/>
      <c r="BL40" s="405"/>
      <c r="BM40" s="405"/>
      <c r="BN40" s="405"/>
      <c r="BO40" s="405"/>
      <c r="BP40" s="405"/>
      <c r="BQ40" s="405"/>
      <c r="BR40" s="405"/>
      <c r="BS40" s="405"/>
      <c r="BT40" s="405"/>
      <c r="BU40" s="405"/>
      <c r="BV40" s="187"/>
      <c r="BW40" s="404">
        <f t="shared" si="2"/>
        <v>13</v>
      </c>
      <c r="BX40" s="404"/>
      <c r="BY40" s="405" t="str">
        <f>IF('各会計、関係団体の財政状況及び健全化判断比率'!B74="","",'各会計、関係団体の財政状況及び健全化判断比率'!B74)</f>
        <v>吉富町外一市中学校組合</v>
      </c>
      <c r="BZ40" s="405"/>
      <c r="CA40" s="405"/>
      <c r="CB40" s="405"/>
      <c r="CC40" s="405"/>
      <c r="CD40" s="405"/>
      <c r="CE40" s="405"/>
      <c r="CF40" s="405"/>
      <c r="CG40" s="405"/>
      <c r="CH40" s="405"/>
      <c r="CI40" s="405"/>
      <c r="CJ40" s="405"/>
      <c r="CK40" s="405"/>
      <c r="CL40" s="405"/>
      <c r="CM40" s="405"/>
      <c r="CN40" s="187"/>
      <c r="CO40" s="404" t="str">
        <f t="shared" si="3"/>
        <v/>
      </c>
      <c r="CP40" s="404"/>
      <c r="CQ40" s="405" t="str">
        <f>IF('各会計、関係団体の財政状況及び健全化判断比率'!BS13="","",'各会計、関係団体の財政状況及び健全化判断比率'!BS13)</f>
        <v/>
      </c>
      <c r="CR40" s="405"/>
      <c r="CS40" s="405"/>
      <c r="CT40" s="405"/>
      <c r="CU40" s="405"/>
      <c r="CV40" s="405"/>
      <c r="CW40" s="405"/>
      <c r="CX40" s="405"/>
      <c r="CY40" s="405"/>
      <c r="CZ40" s="405"/>
      <c r="DA40" s="405"/>
      <c r="DB40" s="405"/>
      <c r="DC40" s="405"/>
      <c r="DD40" s="405"/>
      <c r="DE40" s="405"/>
      <c r="DF40" s="184"/>
      <c r="DG40" s="403" t="str">
        <f>IF('各会計、関係団体の財政状況及び健全化判断比率'!BR13="","",'各会計、関係団体の財政状況及び健全化判断比率'!BR13)</f>
        <v/>
      </c>
      <c r="DH40" s="403"/>
      <c r="DI40" s="389"/>
      <c r="DJ40" s="165"/>
      <c r="DK40" s="165"/>
      <c r="DL40" s="165"/>
      <c r="DM40" s="165"/>
      <c r="DN40" s="165"/>
      <c r="DO40" s="165"/>
    </row>
    <row r="41" spans="1:119" ht="32.25" customHeight="1">
      <c r="A41" s="166"/>
      <c r="B41" s="186"/>
      <c r="C41" s="404" t="str">
        <f t="shared" si="5"/>
        <v/>
      </c>
      <c r="D41" s="404"/>
      <c r="E41" s="405" t="str">
        <f>IF('各会計、関係団体の財政状況及び健全化判断比率'!B14="","",'各会計、関係団体の財政状況及び健全化判断比率'!B14)</f>
        <v/>
      </c>
      <c r="F41" s="405"/>
      <c r="G41" s="405"/>
      <c r="H41" s="405"/>
      <c r="I41" s="405"/>
      <c r="J41" s="405"/>
      <c r="K41" s="405"/>
      <c r="L41" s="405"/>
      <c r="M41" s="405"/>
      <c r="N41" s="405"/>
      <c r="O41" s="405"/>
      <c r="P41" s="405"/>
      <c r="Q41" s="405"/>
      <c r="R41" s="405"/>
      <c r="S41" s="405"/>
      <c r="T41" s="187"/>
      <c r="U41" s="404" t="str">
        <f t="shared" si="4"/>
        <v/>
      </c>
      <c r="V41" s="404"/>
      <c r="W41" s="405"/>
      <c r="X41" s="405"/>
      <c r="Y41" s="405"/>
      <c r="Z41" s="405"/>
      <c r="AA41" s="405"/>
      <c r="AB41" s="405"/>
      <c r="AC41" s="405"/>
      <c r="AD41" s="405"/>
      <c r="AE41" s="405"/>
      <c r="AF41" s="405"/>
      <c r="AG41" s="405"/>
      <c r="AH41" s="405"/>
      <c r="AI41" s="405"/>
      <c r="AJ41" s="405"/>
      <c r="AK41" s="405"/>
      <c r="AL41" s="187"/>
      <c r="AM41" s="404" t="str">
        <f t="shared" si="0"/>
        <v/>
      </c>
      <c r="AN41" s="404"/>
      <c r="AO41" s="405"/>
      <c r="AP41" s="405"/>
      <c r="AQ41" s="405"/>
      <c r="AR41" s="405"/>
      <c r="AS41" s="405"/>
      <c r="AT41" s="405"/>
      <c r="AU41" s="405"/>
      <c r="AV41" s="405"/>
      <c r="AW41" s="405"/>
      <c r="AX41" s="405"/>
      <c r="AY41" s="405"/>
      <c r="AZ41" s="405"/>
      <c r="BA41" s="405"/>
      <c r="BB41" s="405"/>
      <c r="BC41" s="405"/>
      <c r="BD41" s="187"/>
      <c r="BE41" s="404" t="str">
        <f t="shared" si="1"/>
        <v/>
      </c>
      <c r="BF41" s="404"/>
      <c r="BG41" s="405"/>
      <c r="BH41" s="405"/>
      <c r="BI41" s="405"/>
      <c r="BJ41" s="405"/>
      <c r="BK41" s="405"/>
      <c r="BL41" s="405"/>
      <c r="BM41" s="405"/>
      <c r="BN41" s="405"/>
      <c r="BO41" s="405"/>
      <c r="BP41" s="405"/>
      <c r="BQ41" s="405"/>
      <c r="BR41" s="405"/>
      <c r="BS41" s="405"/>
      <c r="BT41" s="405"/>
      <c r="BU41" s="405"/>
      <c r="BV41" s="187"/>
      <c r="BW41" s="404">
        <f t="shared" si="2"/>
        <v>14</v>
      </c>
      <c r="BX41" s="404"/>
      <c r="BY41" s="405" t="str">
        <f>IF('各会計、関係団体の財政状況及び健全化判断比率'!B75="","",'各会計、関係団体の財政状況及び健全化判断比率'!B75)</f>
        <v>吉富町外１町環境衛生事務組合</v>
      </c>
      <c r="BZ41" s="405"/>
      <c r="CA41" s="405"/>
      <c r="CB41" s="405"/>
      <c r="CC41" s="405"/>
      <c r="CD41" s="405"/>
      <c r="CE41" s="405"/>
      <c r="CF41" s="405"/>
      <c r="CG41" s="405"/>
      <c r="CH41" s="405"/>
      <c r="CI41" s="405"/>
      <c r="CJ41" s="405"/>
      <c r="CK41" s="405"/>
      <c r="CL41" s="405"/>
      <c r="CM41" s="405"/>
      <c r="CN41" s="187"/>
      <c r="CO41" s="404" t="str">
        <f t="shared" si="3"/>
        <v/>
      </c>
      <c r="CP41" s="404"/>
      <c r="CQ41" s="405" t="str">
        <f>IF('各会計、関係団体の財政状況及び健全化判断比率'!BS14="","",'各会計、関係団体の財政状況及び健全化判断比率'!BS14)</f>
        <v/>
      </c>
      <c r="CR41" s="405"/>
      <c r="CS41" s="405"/>
      <c r="CT41" s="405"/>
      <c r="CU41" s="405"/>
      <c r="CV41" s="405"/>
      <c r="CW41" s="405"/>
      <c r="CX41" s="405"/>
      <c r="CY41" s="405"/>
      <c r="CZ41" s="405"/>
      <c r="DA41" s="405"/>
      <c r="DB41" s="405"/>
      <c r="DC41" s="405"/>
      <c r="DD41" s="405"/>
      <c r="DE41" s="405"/>
      <c r="DF41" s="184"/>
      <c r="DG41" s="403" t="str">
        <f>IF('各会計、関係団体の財政状況及び健全化判断比率'!BR14="","",'各会計、関係団体の財政状況及び健全化判断比率'!BR14)</f>
        <v/>
      </c>
      <c r="DH41" s="403"/>
      <c r="DI41" s="389"/>
      <c r="DJ41" s="165"/>
      <c r="DK41" s="165"/>
      <c r="DL41" s="165"/>
      <c r="DM41" s="165"/>
      <c r="DN41" s="165"/>
      <c r="DO41" s="165"/>
    </row>
    <row r="42" spans="1:119" ht="32.25" customHeight="1">
      <c r="A42" s="165"/>
      <c r="B42" s="186"/>
      <c r="C42" s="404" t="str">
        <f t="shared" si="5"/>
        <v/>
      </c>
      <c r="D42" s="404"/>
      <c r="E42" s="405" t="str">
        <f>IF('各会計、関係団体の財政状況及び健全化判断比率'!B15="","",'各会計、関係団体の財政状況及び健全化判断比率'!B15)</f>
        <v/>
      </c>
      <c r="F42" s="405"/>
      <c r="G42" s="405"/>
      <c r="H42" s="405"/>
      <c r="I42" s="405"/>
      <c r="J42" s="405"/>
      <c r="K42" s="405"/>
      <c r="L42" s="405"/>
      <c r="M42" s="405"/>
      <c r="N42" s="405"/>
      <c r="O42" s="405"/>
      <c r="P42" s="405"/>
      <c r="Q42" s="405"/>
      <c r="R42" s="405"/>
      <c r="S42" s="405"/>
      <c r="T42" s="187"/>
      <c r="U42" s="404" t="str">
        <f t="shared" si="4"/>
        <v/>
      </c>
      <c r="V42" s="404"/>
      <c r="W42" s="405"/>
      <c r="X42" s="405"/>
      <c r="Y42" s="405"/>
      <c r="Z42" s="405"/>
      <c r="AA42" s="405"/>
      <c r="AB42" s="405"/>
      <c r="AC42" s="405"/>
      <c r="AD42" s="405"/>
      <c r="AE42" s="405"/>
      <c r="AF42" s="405"/>
      <c r="AG42" s="405"/>
      <c r="AH42" s="405"/>
      <c r="AI42" s="405"/>
      <c r="AJ42" s="405"/>
      <c r="AK42" s="405"/>
      <c r="AL42" s="187"/>
      <c r="AM42" s="404" t="str">
        <f t="shared" si="0"/>
        <v/>
      </c>
      <c r="AN42" s="404"/>
      <c r="AO42" s="405"/>
      <c r="AP42" s="405"/>
      <c r="AQ42" s="405"/>
      <c r="AR42" s="405"/>
      <c r="AS42" s="405"/>
      <c r="AT42" s="405"/>
      <c r="AU42" s="405"/>
      <c r="AV42" s="405"/>
      <c r="AW42" s="405"/>
      <c r="AX42" s="405"/>
      <c r="AY42" s="405"/>
      <c r="AZ42" s="405"/>
      <c r="BA42" s="405"/>
      <c r="BB42" s="405"/>
      <c r="BC42" s="405"/>
      <c r="BD42" s="187"/>
      <c r="BE42" s="404" t="str">
        <f t="shared" si="1"/>
        <v/>
      </c>
      <c r="BF42" s="404"/>
      <c r="BG42" s="405"/>
      <c r="BH42" s="405"/>
      <c r="BI42" s="405"/>
      <c r="BJ42" s="405"/>
      <c r="BK42" s="405"/>
      <c r="BL42" s="405"/>
      <c r="BM42" s="405"/>
      <c r="BN42" s="405"/>
      <c r="BO42" s="405"/>
      <c r="BP42" s="405"/>
      <c r="BQ42" s="405"/>
      <c r="BR42" s="405"/>
      <c r="BS42" s="405"/>
      <c r="BT42" s="405"/>
      <c r="BU42" s="405"/>
      <c r="BV42" s="187"/>
      <c r="BW42" s="404">
        <f t="shared" si="2"/>
        <v>15</v>
      </c>
      <c r="BX42" s="404"/>
      <c r="BY42" s="405" t="str">
        <f>IF('各会計、関係団体の財政状況及び健全化判断比率'!B76="","",'各会計、関係団体の財政状況及び健全化判断比率'!B76)</f>
        <v>福岡県自治振興組合（一般会計）</v>
      </c>
      <c r="BZ42" s="405"/>
      <c r="CA42" s="405"/>
      <c r="CB42" s="405"/>
      <c r="CC42" s="405"/>
      <c r="CD42" s="405"/>
      <c r="CE42" s="405"/>
      <c r="CF42" s="405"/>
      <c r="CG42" s="405"/>
      <c r="CH42" s="405"/>
      <c r="CI42" s="405"/>
      <c r="CJ42" s="405"/>
      <c r="CK42" s="405"/>
      <c r="CL42" s="405"/>
      <c r="CM42" s="405"/>
      <c r="CN42" s="187"/>
      <c r="CO42" s="404" t="str">
        <f t="shared" si="3"/>
        <v/>
      </c>
      <c r="CP42" s="404"/>
      <c r="CQ42" s="405" t="str">
        <f>IF('各会計、関係団体の財政状況及び健全化判断比率'!BS15="","",'各会計、関係団体の財政状況及び健全化判断比率'!BS15)</f>
        <v/>
      </c>
      <c r="CR42" s="405"/>
      <c r="CS42" s="405"/>
      <c r="CT42" s="405"/>
      <c r="CU42" s="405"/>
      <c r="CV42" s="405"/>
      <c r="CW42" s="405"/>
      <c r="CX42" s="405"/>
      <c r="CY42" s="405"/>
      <c r="CZ42" s="405"/>
      <c r="DA42" s="405"/>
      <c r="DB42" s="405"/>
      <c r="DC42" s="405"/>
      <c r="DD42" s="405"/>
      <c r="DE42" s="405"/>
      <c r="DF42" s="184"/>
      <c r="DG42" s="403" t="str">
        <f>IF('各会計、関係団体の財政状況及び健全化判断比率'!BR15="","",'各会計、関係団体の財政状況及び健全化判断比率'!BR15)</f>
        <v/>
      </c>
      <c r="DH42" s="403"/>
      <c r="DI42" s="389"/>
      <c r="DJ42" s="165"/>
      <c r="DK42" s="165"/>
      <c r="DL42" s="165"/>
      <c r="DM42" s="165"/>
      <c r="DN42" s="165"/>
      <c r="DO42" s="165"/>
    </row>
    <row r="43" spans="1:119" ht="32.25" customHeight="1">
      <c r="A43" s="165"/>
      <c r="B43" s="186"/>
      <c r="C43" s="404" t="str">
        <f t="shared" si="5"/>
        <v/>
      </c>
      <c r="D43" s="404"/>
      <c r="E43" s="405" t="str">
        <f>IF('各会計、関係団体の財政状況及び健全化判断比率'!B16="","",'各会計、関係団体の財政状況及び健全化判断比率'!B16)</f>
        <v/>
      </c>
      <c r="F43" s="405"/>
      <c r="G43" s="405"/>
      <c r="H43" s="405"/>
      <c r="I43" s="405"/>
      <c r="J43" s="405"/>
      <c r="K43" s="405"/>
      <c r="L43" s="405"/>
      <c r="M43" s="405"/>
      <c r="N43" s="405"/>
      <c r="O43" s="405"/>
      <c r="P43" s="405"/>
      <c r="Q43" s="405"/>
      <c r="R43" s="405"/>
      <c r="S43" s="405"/>
      <c r="T43" s="187"/>
      <c r="U43" s="404" t="str">
        <f t="shared" si="4"/>
        <v/>
      </c>
      <c r="V43" s="404"/>
      <c r="W43" s="405"/>
      <c r="X43" s="405"/>
      <c r="Y43" s="405"/>
      <c r="Z43" s="405"/>
      <c r="AA43" s="405"/>
      <c r="AB43" s="405"/>
      <c r="AC43" s="405"/>
      <c r="AD43" s="405"/>
      <c r="AE43" s="405"/>
      <c r="AF43" s="405"/>
      <c r="AG43" s="405"/>
      <c r="AH43" s="405"/>
      <c r="AI43" s="405"/>
      <c r="AJ43" s="405"/>
      <c r="AK43" s="405"/>
      <c r="AL43" s="187"/>
      <c r="AM43" s="404" t="str">
        <f t="shared" si="0"/>
        <v/>
      </c>
      <c r="AN43" s="404"/>
      <c r="AO43" s="405"/>
      <c r="AP43" s="405"/>
      <c r="AQ43" s="405"/>
      <c r="AR43" s="405"/>
      <c r="AS43" s="405"/>
      <c r="AT43" s="405"/>
      <c r="AU43" s="405"/>
      <c r="AV43" s="405"/>
      <c r="AW43" s="405"/>
      <c r="AX43" s="405"/>
      <c r="AY43" s="405"/>
      <c r="AZ43" s="405"/>
      <c r="BA43" s="405"/>
      <c r="BB43" s="405"/>
      <c r="BC43" s="405"/>
      <c r="BD43" s="187"/>
      <c r="BE43" s="404" t="str">
        <f t="shared" si="1"/>
        <v/>
      </c>
      <c r="BF43" s="404"/>
      <c r="BG43" s="405"/>
      <c r="BH43" s="405"/>
      <c r="BI43" s="405"/>
      <c r="BJ43" s="405"/>
      <c r="BK43" s="405"/>
      <c r="BL43" s="405"/>
      <c r="BM43" s="405"/>
      <c r="BN43" s="405"/>
      <c r="BO43" s="405"/>
      <c r="BP43" s="405"/>
      <c r="BQ43" s="405"/>
      <c r="BR43" s="405"/>
      <c r="BS43" s="405"/>
      <c r="BT43" s="405"/>
      <c r="BU43" s="405"/>
      <c r="BV43" s="187"/>
      <c r="BW43" s="404">
        <f t="shared" si="2"/>
        <v>16</v>
      </c>
      <c r="BX43" s="404"/>
      <c r="BY43" s="405" t="str">
        <f>IF('各会計、関係団体の財政状況及び健全化判断比率'!B77="","",'各会計、関係団体の財政状況及び健全化判断比率'!B77)</f>
        <v>福岡県自治振興組合（公文書館事業特別会計）</v>
      </c>
      <c r="BZ43" s="405"/>
      <c r="CA43" s="405"/>
      <c r="CB43" s="405"/>
      <c r="CC43" s="405"/>
      <c r="CD43" s="405"/>
      <c r="CE43" s="405"/>
      <c r="CF43" s="405"/>
      <c r="CG43" s="405"/>
      <c r="CH43" s="405"/>
      <c r="CI43" s="405"/>
      <c r="CJ43" s="405"/>
      <c r="CK43" s="405"/>
      <c r="CL43" s="405"/>
      <c r="CM43" s="405"/>
      <c r="CN43" s="187"/>
      <c r="CO43" s="404" t="str">
        <f t="shared" si="3"/>
        <v/>
      </c>
      <c r="CP43" s="404"/>
      <c r="CQ43" s="405" t="str">
        <f>IF('各会計、関係団体の財政状況及び健全化判断比率'!BS16="","",'各会計、関係団体の財政状況及び健全化判断比率'!BS16)</f>
        <v/>
      </c>
      <c r="CR43" s="405"/>
      <c r="CS43" s="405"/>
      <c r="CT43" s="405"/>
      <c r="CU43" s="405"/>
      <c r="CV43" s="405"/>
      <c r="CW43" s="405"/>
      <c r="CX43" s="405"/>
      <c r="CY43" s="405"/>
      <c r="CZ43" s="405"/>
      <c r="DA43" s="405"/>
      <c r="DB43" s="405"/>
      <c r="DC43" s="405"/>
      <c r="DD43" s="405"/>
      <c r="DE43" s="405"/>
      <c r="DF43" s="184"/>
      <c r="DG43" s="403" t="str">
        <f>IF('各会計、関係団体の財政状況及び健全化判断比率'!BR16="","",'各会計、関係団体の財政状況及び健全化判断比率'!BR16)</f>
        <v/>
      </c>
      <c r="DH43" s="403"/>
      <c r="DI43" s="389"/>
      <c r="DJ43" s="165"/>
      <c r="DK43" s="165"/>
      <c r="DL43" s="165"/>
      <c r="DM43" s="165"/>
      <c r="DN43" s="165"/>
      <c r="DO43" s="165"/>
    </row>
    <row r="44" spans="1:119" ht="13.5" customHeight="1" thickBot="1">
      <c r="A44" s="165"/>
      <c r="B44" s="189"/>
      <c r="C44" s="190"/>
      <c r="D44" s="190"/>
      <c r="E44" s="190"/>
      <c r="F44" s="190"/>
      <c r="G44" s="190"/>
      <c r="H44" s="190"/>
      <c r="I44" s="190"/>
      <c r="J44" s="190"/>
      <c r="K44" s="190"/>
      <c r="L44" s="190"/>
      <c r="M44" s="190"/>
      <c r="N44" s="190"/>
      <c r="O44" s="190"/>
      <c r="P44" s="190"/>
      <c r="Q44" s="190"/>
      <c r="R44" s="190"/>
      <c r="S44" s="190"/>
      <c r="T44" s="190"/>
      <c r="U44" s="190"/>
      <c r="V44" s="190"/>
      <c r="W44" s="190"/>
      <c r="X44" s="190"/>
      <c r="Y44" s="190"/>
      <c r="Z44" s="190"/>
      <c r="AA44" s="190"/>
      <c r="AB44" s="190"/>
      <c r="AC44" s="190"/>
      <c r="AD44" s="190"/>
      <c r="AE44" s="190"/>
      <c r="AF44" s="190"/>
      <c r="AG44" s="190"/>
      <c r="AH44" s="190"/>
      <c r="AI44" s="190"/>
      <c r="AJ44" s="190"/>
      <c r="AK44" s="190"/>
      <c r="AL44" s="190"/>
      <c r="AM44" s="190"/>
      <c r="AN44" s="190"/>
      <c r="AO44" s="190"/>
      <c r="AP44" s="190"/>
      <c r="AQ44" s="190"/>
      <c r="AR44" s="190"/>
      <c r="AS44" s="190"/>
      <c r="AT44" s="190"/>
      <c r="AU44" s="190"/>
      <c r="AV44" s="190"/>
      <c r="AW44" s="190"/>
      <c r="AX44" s="190"/>
      <c r="AY44" s="190"/>
      <c r="AZ44" s="190"/>
      <c r="BA44" s="190"/>
      <c r="BB44" s="190"/>
      <c r="BC44" s="190"/>
      <c r="BD44" s="190"/>
      <c r="BE44" s="190"/>
      <c r="BF44" s="190"/>
      <c r="BG44" s="190"/>
      <c r="BH44" s="190"/>
      <c r="BI44" s="190"/>
      <c r="BJ44" s="190"/>
      <c r="BK44" s="190"/>
      <c r="BL44" s="190"/>
      <c r="BM44" s="190"/>
      <c r="BN44" s="190"/>
      <c r="BO44" s="190"/>
      <c r="BP44" s="190"/>
      <c r="BQ44" s="190"/>
      <c r="BR44" s="190"/>
      <c r="BS44" s="190"/>
      <c r="BT44" s="190"/>
      <c r="BU44" s="190"/>
      <c r="BV44" s="190"/>
      <c r="BW44" s="190"/>
      <c r="BX44" s="190"/>
      <c r="BY44" s="190"/>
      <c r="BZ44" s="190"/>
      <c r="CA44" s="190"/>
      <c r="CB44" s="190"/>
      <c r="CC44" s="190"/>
      <c r="CD44" s="190"/>
      <c r="CE44" s="190"/>
      <c r="CF44" s="190"/>
      <c r="CG44" s="190"/>
      <c r="CH44" s="190"/>
      <c r="CI44" s="190"/>
      <c r="CJ44" s="190"/>
      <c r="CK44" s="190"/>
      <c r="CL44" s="190"/>
      <c r="CM44" s="190"/>
      <c r="CN44" s="190"/>
      <c r="CO44" s="190"/>
      <c r="CP44" s="190"/>
      <c r="CQ44" s="190"/>
      <c r="CR44" s="190"/>
      <c r="CS44" s="190"/>
      <c r="CT44" s="190"/>
      <c r="CU44" s="190"/>
      <c r="CV44" s="190"/>
      <c r="CW44" s="190"/>
      <c r="CX44" s="190"/>
      <c r="CY44" s="190"/>
      <c r="CZ44" s="190"/>
      <c r="DA44" s="190"/>
      <c r="DB44" s="190"/>
      <c r="DC44" s="190"/>
      <c r="DD44" s="190"/>
      <c r="DE44" s="190"/>
      <c r="DF44" s="190"/>
      <c r="DG44" s="190"/>
      <c r="DH44" s="190"/>
      <c r="DI44" s="191"/>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139</v>
      </c>
      <c r="C46" s="165"/>
      <c r="D46" s="165"/>
      <c r="E46" s="165" t="s">
        <v>140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141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142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192" t="s">
        <v>143</v>
      </c>
    </row>
    <row r="50" spans="5:5">
      <c r="E50" s="167" t="s">
        <v>426</v>
      </c>
    </row>
    <row r="51" spans="5:5">
      <c r="E51" s="167" t="s">
        <v>427</v>
      </c>
    </row>
    <row r="52" spans="5:5">
      <c r="E52" s="167" t="s">
        <v>144</v>
      </c>
    </row>
    <row r="53" spans="5:5">
      <c r="E53" s="167" t="s">
        <v>145</v>
      </c>
    </row>
    <row r="54" spans="5:5"/>
    <row r="55" spans="5:5"/>
    <row r="56" spans="5:5"/>
    <row r="57" spans="5:5" hidden="1"/>
    <row r="58" spans="5:5" hidden="1"/>
    <row r="59" spans="5:5" hidden="1"/>
  </sheetData>
  <sheetProtection algorithmName="SHA-512" hashValue="G1NQedh4uPJenAqa4TeCIeJI93jnbL3XvDvGwHKYJTVN8gq0EivGOBDX0jhEqX37jBe1486y960WnD4paIQaPQ==" saltValue="EfuXyHcCpwW8oKKb3QgBN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topLeftCell="B33"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570</v>
      </c>
      <c r="K32" s="22"/>
      <c r="L32" s="22"/>
      <c r="M32" s="22"/>
      <c r="N32" s="22"/>
      <c r="O32" s="22"/>
      <c r="P32" s="22"/>
    </row>
    <row r="33" spans="1:16" ht="39" customHeight="1" thickBot="1">
      <c r="A33" s="22"/>
      <c r="B33" s="25" t="s">
        <v>5</v>
      </c>
      <c r="C33" s="26"/>
      <c r="D33" s="26"/>
      <c r="E33" s="27" t="s">
        <v>1</v>
      </c>
      <c r="F33" s="28" t="s">
        <v>354</v>
      </c>
      <c r="G33" s="29" t="s">
        <v>355</v>
      </c>
      <c r="H33" s="29" t="s">
        <v>356</v>
      </c>
      <c r="I33" s="29" t="s">
        <v>357</v>
      </c>
      <c r="J33" s="30" t="s">
        <v>358</v>
      </c>
      <c r="K33" s="22"/>
      <c r="L33" s="22"/>
      <c r="M33" s="22"/>
      <c r="N33" s="22"/>
      <c r="O33" s="22"/>
      <c r="P33" s="22"/>
    </row>
    <row r="34" spans="1:16" ht="39" customHeight="1">
      <c r="A34" s="22"/>
      <c r="B34" s="31"/>
      <c r="C34" s="1227" t="s">
        <v>363</v>
      </c>
      <c r="D34" s="1227"/>
      <c r="E34" s="1228"/>
      <c r="F34" s="32">
        <v>13.76</v>
      </c>
      <c r="G34" s="33">
        <v>8.36</v>
      </c>
      <c r="H34" s="33">
        <v>12.11</v>
      </c>
      <c r="I34" s="33">
        <v>10.76</v>
      </c>
      <c r="J34" s="34">
        <v>10.25</v>
      </c>
      <c r="K34" s="22"/>
      <c r="L34" s="22"/>
      <c r="M34" s="22"/>
      <c r="N34" s="22"/>
      <c r="O34" s="22"/>
      <c r="P34" s="22"/>
    </row>
    <row r="35" spans="1:16" ht="39" customHeight="1">
      <c r="A35" s="22"/>
      <c r="B35" s="35"/>
      <c r="C35" s="1221" t="s">
        <v>364</v>
      </c>
      <c r="D35" s="1222"/>
      <c r="E35" s="1223"/>
      <c r="F35" s="36">
        <v>9.34</v>
      </c>
      <c r="G35" s="37">
        <v>7.8</v>
      </c>
      <c r="H35" s="37">
        <v>6.49</v>
      </c>
      <c r="I35" s="37">
        <v>6.81</v>
      </c>
      <c r="J35" s="38">
        <v>7.23</v>
      </c>
      <c r="K35" s="22"/>
      <c r="L35" s="22"/>
      <c r="M35" s="22"/>
      <c r="N35" s="22"/>
      <c r="O35" s="22"/>
      <c r="P35" s="22"/>
    </row>
    <row r="36" spans="1:16" ht="39" customHeight="1">
      <c r="A36" s="22"/>
      <c r="B36" s="35"/>
      <c r="C36" s="1221" t="s">
        <v>365</v>
      </c>
      <c r="D36" s="1222"/>
      <c r="E36" s="1223"/>
      <c r="F36" s="36">
        <v>3.06</v>
      </c>
      <c r="G36" s="37">
        <v>3.16</v>
      </c>
      <c r="H36" s="37">
        <v>5.09</v>
      </c>
      <c r="I36" s="37">
        <v>6.41</v>
      </c>
      <c r="J36" s="38">
        <v>5</v>
      </c>
      <c r="K36" s="22"/>
      <c r="L36" s="22"/>
      <c r="M36" s="22"/>
      <c r="N36" s="22"/>
      <c r="O36" s="22"/>
      <c r="P36" s="22"/>
    </row>
    <row r="37" spans="1:16" ht="39" customHeight="1">
      <c r="A37" s="22"/>
      <c r="B37" s="35"/>
      <c r="C37" s="1221" t="s">
        <v>366</v>
      </c>
      <c r="D37" s="1222"/>
      <c r="E37" s="1223"/>
      <c r="F37" s="36">
        <v>0.48</v>
      </c>
      <c r="G37" s="37">
        <v>0.5</v>
      </c>
      <c r="H37" s="37">
        <v>0.31</v>
      </c>
      <c r="I37" s="37">
        <v>0.52</v>
      </c>
      <c r="J37" s="38">
        <v>0.62</v>
      </c>
      <c r="K37" s="22"/>
      <c r="L37" s="22"/>
      <c r="M37" s="22"/>
      <c r="N37" s="22"/>
      <c r="O37" s="22"/>
      <c r="P37" s="22"/>
    </row>
    <row r="38" spans="1:16" ht="39" customHeight="1">
      <c r="A38" s="22"/>
      <c r="B38" s="35"/>
      <c r="C38" s="1221" t="s">
        <v>367</v>
      </c>
      <c r="D38" s="1222"/>
      <c r="E38" s="1223"/>
      <c r="F38" s="36">
        <v>0.26</v>
      </c>
      <c r="G38" s="37">
        <v>0.25</v>
      </c>
      <c r="H38" s="37">
        <v>0.12</v>
      </c>
      <c r="I38" s="37">
        <v>0.14000000000000001</v>
      </c>
      <c r="J38" s="38">
        <v>0.24</v>
      </c>
      <c r="K38" s="22"/>
      <c r="L38" s="22"/>
      <c r="M38" s="22"/>
      <c r="N38" s="22"/>
      <c r="O38" s="22"/>
      <c r="P38" s="22"/>
    </row>
    <row r="39" spans="1:16" ht="39" customHeight="1">
      <c r="A39" s="22"/>
      <c r="B39" s="35"/>
      <c r="C39" s="1221" t="s">
        <v>368</v>
      </c>
      <c r="D39" s="1222"/>
      <c r="E39" s="1223"/>
      <c r="F39" s="36">
        <v>0.11</v>
      </c>
      <c r="G39" s="37">
        <v>0.12</v>
      </c>
      <c r="H39" s="37">
        <v>0.12</v>
      </c>
      <c r="I39" s="37">
        <v>0.1</v>
      </c>
      <c r="J39" s="38">
        <v>0.12</v>
      </c>
      <c r="K39" s="22"/>
      <c r="L39" s="22"/>
      <c r="M39" s="22"/>
      <c r="N39" s="22"/>
      <c r="O39" s="22"/>
      <c r="P39" s="22"/>
    </row>
    <row r="40" spans="1:16" ht="39" customHeight="1">
      <c r="A40" s="22"/>
      <c r="B40" s="35"/>
      <c r="C40" s="1221"/>
      <c r="D40" s="1222"/>
      <c r="E40" s="1223"/>
      <c r="F40" s="36"/>
      <c r="G40" s="37"/>
      <c r="H40" s="37"/>
      <c r="I40" s="37"/>
      <c r="J40" s="38"/>
      <c r="K40" s="22"/>
      <c r="L40" s="22"/>
      <c r="M40" s="22"/>
      <c r="N40" s="22"/>
      <c r="O40" s="22"/>
      <c r="P40" s="22"/>
    </row>
    <row r="41" spans="1:16" ht="39" customHeight="1">
      <c r="A41" s="22"/>
      <c r="B41" s="35"/>
      <c r="C41" s="1221"/>
      <c r="D41" s="1222"/>
      <c r="E41" s="1223"/>
      <c r="F41" s="36"/>
      <c r="G41" s="37"/>
      <c r="H41" s="37"/>
      <c r="I41" s="37"/>
      <c r="J41" s="38"/>
      <c r="K41" s="22"/>
      <c r="L41" s="22"/>
      <c r="M41" s="22"/>
      <c r="N41" s="22"/>
      <c r="O41" s="22"/>
      <c r="P41" s="22"/>
    </row>
    <row r="42" spans="1:16" ht="39" customHeight="1">
      <c r="A42" s="22"/>
      <c r="B42" s="39"/>
      <c r="C42" s="1221" t="s">
        <v>369</v>
      </c>
      <c r="D42" s="1222"/>
      <c r="E42" s="1223"/>
      <c r="F42" s="36" t="s">
        <v>316</v>
      </c>
      <c r="G42" s="37" t="s">
        <v>316</v>
      </c>
      <c r="H42" s="37" t="s">
        <v>316</v>
      </c>
      <c r="I42" s="37" t="s">
        <v>316</v>
      </c>
      <c r="J42" s="38" t="s">
        <v>316</v>
      </c>
      <c r="K42" s="22"/>
      <c r="L42" s="22"/>
      <c r="M42" s="22"/>
      <c r="N42" s="22"/>
      <c r="O42" s="22"/>
      <c r="P42" s="22"/>
    </row>
    <row r="43" spans="1:16" ht="39" customHeight="1" thickBot="1">
      <c r="A43" s="22"/>
      <c r="B43" s="40"/>
      <c r="C43" s="1224" t="s">
        <v>370</v>
      </c>
      <c r="D43" s="1225"/>
      <c r="E43" s="1226"/>
      <c r="F43" s="41" t="s">
        <v>316</v>
      </c>
      <c r="G43" s="42" t="s">
        <v>316</v>
      </c>
      <c r="H43" s="42" t="s">
        <v>316</v>
      </c>
      <c r="I43" s="42" t="s">
        <v>316</v>
      </c>
      <c r="J43" s="43" t="s">
        <v>316</v>
      </c>
      <c r="K43" s="22"/>
      <c r="L43" s="22"/>
      <c r="M43" s="22"/>
      <c r="N43" s="22"/>
      <c r="O43" s="22"/>
      <c r="P43" s="22"/>
    </row>
    <row r="44" spans="1:16" ht="39" customHeight="1">
      <c r="A44" s="22"/>
      <c r="B44" s="44" t="s">
        <v>571</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FrxhoByIx5oD1mnOEUuwul/3shvtnka9yDL0zT1dlAvLxYjzWBRb6oXIKjdWCXGodTY3Npp/YuydpakziDyfsg==" saltValue="lnF6SasczsqVUaDQ1fnWf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topLeftCell="B44"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6</v>
      </c>
      <c r="P43" s="48"/>
      <c r="Q43" s="48"/>
      <c r="R43" s="48"/>
      <c r="S43" s="48"/>
      <c r="T43" s="48"/>
      <c r="U43" s="48"/>
    </row>
    <row r="44" spans="1:21" ht="30.75" customHeight="1" thickBot="1">
      <c r="A44" s="48"/>
      <c r="B44" s="51" t="s">
        <v>7</v>
      </c>
      <c r="C44" s="52"/>
      <c r="D44" s="52"/>
      <c r="E44" s="53"/>
      <c r="F44" s="53"/>
      <c r="G44" s="53"/>
      <c r="H44" s="53"/>
      <c r="I44" s="53"/>
      <c r="J44" s="54" t="s">
        <v>1</v>
      </c>
      <c r="K44" s="55" t="s">
        <v>354</v>
      </c>
      <c r="L44" s="56" t="s">
        <v>355</v>
      </c>
      <c r="M44" s="56" t="s">
        <v>356</v>
      </c>
      <c r="N44" s="56" t="s">
        <v>357</v>
      </c>
      <c r="O44" s="57" t="s">
        <v>358</v>
      </c>
      <c r="P44" s="48"/>
      <c r="Q44" s="48"/>
      <c r="R44" s="48"/>
      <c r="S44" s="48"/>
      <c r="T44" s="48"/>
      <c r="U44" s="48"/>
    </row>
    <row r="45" spans="1:21" ht="30.75" customHeight="1">
      <c r="A45" s="48"/>
      <c r="B45" s="1237" t="s">
        <v>572</v>
      </c>
      <c r="C45" s="1238"/>
      <c r="D45" s="58"/>
      <c r="E45" s="1243" t="s">
        <v>8</v>
      </c>
      <c r="F45" s="1243"/>
      <c r="G45" s="1243"/>
      <c r="H45" s="1243"/>
      <c r="I45" s="1243"/>
      <c r="J45" s="1244"/>
      <c r="K45" s="59">
        <v>195</v>
      </c>
      <c r="L45" s="60">
        <v>218</v>
      </c>
      <c r="M45" s="60">
        <v>227</v>
      </c>
      <c r="N45" s="60">
        <v>254</v>
      </c>
      <c r="O45" s="61">
        <v>267</v>
      </c>
      <c r="P45" s="48"/>
      <c r="Q45" s="48"/>
      <c r="R45" s="48"/>
      <c r="S45" s="48"/>
      <c r="T45" s="48"/>
      <c r="U45" s="48"/>
    </row>
    <row r="46" spans="1:21" ht="30.75" customHeight="1">
      <c r="A46" s="48"/>
      <c r="B46" s="1239"/>
      <c r="C46" s="1240"/>
      <c r="D46" s="62"/>
      <c r="E46" s="1231" t="s">
        <v>9</v>
      </c>
      <c r="F46" s="1231"/>
      <c r="G46" s="1231"/>
      <c r="H46" s="1231"/>
      <c r="I46" s="1231"/>
      <c r="J46" s="1232"/>
      <c r="K46" s="63" t="s">
        <v>316</v>
      </c>
      <c r="L46" s="64" t="s">
        <v>316</v>
      </c>
      <c r="M46" s="64" t="s">
        <v>316</v>
      </c>
      <c r="N46" s="64" t="s">
        <v>316</v>
      </c>
      <c r="O46" s="65" t="s">
        <v>316</v>
      </c>
      <c r="P46" s="48"/>
      <c r="Q46" s="48"/>
      <c r="R46" s="48"/>
      <c r="S46" s="48"/>
      <c r="T46" s="48"/>
      <c r="U46" s="48"/>
    </row>
    <row r="47" spans="1:21" ht="30.75" customHeight="1">
      <c r="A47" s="48"/>
      <c r="B47" s="1239"/>
      <c r="C47" s="1240"/>
      <c r="D47" s="62"/>
      <c r="E47" s="1231" t="s">
        <v>47</v>
      </c>
      <c r="F47" s="1231"/>
      <c r="G47" s="1231"/>
      <c r="H47" s="1231"/>
      <c r="I47" s="1231"/>
      <c r="J47" s="1232"/>
      <c r="K47" s="63" t="s">
        <v>316</v>
      </c>
      <c r="L47" s="64" t="s">
        <v>316</v>
      </c>
      <c r="M47" s="64" t="s">
        <v>316</v>
      </c>
      <c r="N47" s="64" t="s">
        <v>316</v>
      </c>
      <c r="O47" s="65" t="s">
        <v>316</v>
      </c>
      <c r="P47" s="48"/>
      <c r="Q47" s="48"/>
      <c r="R47" s="48"/>
      <c r="S47" s="48"/>
      <c r="T47" s="48"/>
      <c r="U47" s="48"/>
    </row>
    <row r="48" spans="1:21" ht="30.75" customHeight="1">
      <c r="A48" s="48"/>
      <c r="B48" s="1239"/>
      <c r="C48" s="1240"/>
      <c r="D48" s="62"/>
      <c r="E48" s="1231" t="s">
        <v>10</v>
      </c>
      <c r="F48" s="1231"/>
      <c r="G48" s="1231"/>
      <c r="H48" s="1231"/>
      <c r="I48" s="1231"/>
      <c r="J48" s="1232"/>
      <c r="K48" s="63">
        <v>111</v>
      </c>
      <c r="L48" s="64">
        <v>116</v>
      </c>
      <c r="M48" s="64">
        <v>122</v>
      </c>
      <c r="N48" s="64">
        <v>117</v>
      </c>
      <c r="O48" s="65">
        <v>122</v>
      </c>
      <c r="P48" s="48"/>
      <c r="Q48" s="48"/>
      <c r="R48" s="48"/>
      <c r="S48" s="48"/>
      <c r="T48" s="48"/>
      <c r="U48" s="48"/>
    </row>
    <row r="49" spans="1:21" ht="30.75" customHeight="1">
      <c r="A49" s="48"/>
      <c r="B49" s="1239"/>
      <c r="C49" s="1240"/>
      <c r="D49" s="62"/>
      <c r="E49" s="1231" t="s">
        <v>11</v>
      </c>
      <c r="F49" s="1231"/>
      <c r="G49" s="1231"/>
      <c r="H49" s="1231"/>
      <c r="I49" s="1231"/>
      <c r="J49" s="1232"/>
      <c r="K49" s="63">
        <v>16</v>
      </c>
      <c r="L49" s="64">
        <v>11</v>
      </c>
      <c r="M49" s="64">
        <v>11</v>
      </c>
      <c r="N49" s="64">
        <v>14</v>
      </c>
      <c r="O49" s="65">
        <v>7</v>
      </c>
      <c r="P49" s="48"/>
      <c r="Q49" s="48"/>
      <c r="R49" s="48"/>
      <c r="S49" s="48"/>
      <c r="T49" s="48"/>
      <c r="U49" s="48"/>
    </row>
    <row r="50" spans="1:21" ht="30.75" customHeight="1">
      <c r="A50" s="48"/>
      <c r="B50" s="1239"/>
      <c r="C50" s="1240"/>
      <c r="D50" s="62"/>
      <c r="E50" s="1231" t="s">
        <v>12</v>
      </c>
      <c r="F50" s="1231"/>
      <c r="G50" s="1231"/>
      <c r="H50" s="1231"/>
      <c r="I50" s="1231"/>
      <c r="J50" s="1232"/>
      <c r="K50" s="63">
        <v>22</v>
      </c>
      <c r="L50" s="64">
        <v>25</v>
      </c>
      <c r="M50" s="64">
        <v>25</v>
      </c>
      <c r="N50" s="64">
        <v>25</v>
      </c>
      <c r="O50" s="65">
        <v>31</v>
      </c>
      <c r="P50" s="48"/>
      <c r="Q50" s="48"/>
      <c r="R50" s="48"/>
      <c r="S50" s="48"/>
      <c r="T50" s="48"/>
      <c r="U50" s="48"/>
    </row>
    <row r="51" spans="1:21" ht="30.75" customHeight="1">
      <c r="A51" s="48"/>
      <c r="B51" s="1241"/>
      <c r="C51" s="1242"/>
      <c r="D51" s="66"/>
      <c r="E51" s="1231" t="s">
        <v>573</v>
      </c>
      <c r="F51" s="1231"/>
      <c r="G51" s="1231"/>
      <c r="H51" s="1231"/>
      <c r="I51" s="1231"/>
      <c r="J51" s="1232"/>
      <c r="K51" s="63" t="s">
        <v>316</v>
      </c>
      <c r="L51" s="64" t="s">
        <v>316</v>
      </c>
      <c r="M51" s="64" t="s">
        <v>316</v>
      </c>
      <c r="N51" s="64" t="s">
        <v>316</v>
      </c>
      <c r="O51" s="65" t="s">
        <v>316</v>
      </c>
      <c r="P51" s="48"/>
      <c r="Q51" s="48"/>
      <c r="R51" s="48"/>
      <c r="S51" s="48"/>
      <c r="T51" s="48"/>
      <c r="U51" s="48"/>
    </row>
    <row r="52" spans="1:21" ht="30.75" customHeight="1">
      <c r="A52" s="48"/>
      <c r="B52" s="1229" t="s">
        <v>574</v>
      </c>
      <c r="C52" s="1230"/>
      <c r="D52" s="66"/>
      <c r="E52" s="1231" t="s">
        <v>575</v>
      </c>
      <c r="F52" s="1231"/>
      <c r="G52" s="1231"/>
      <c r="H52" s="1231"/>
      <c r="I52" s="1231"/>
      <c r="J52" s="1232"/>
      <c r="K52" s="63">
        <v>221</v>
      </c>
      <c r="L52" s="64">
        <v>255</v>
      </c>
      <c r="M52" s="64">
        <v>263</v>
      </c>
      <c r="N52" s="64">
        <v>268</v>
      </c>
      <c r="O52" s="65">
        <v>257</v>
      </c>
      <c r="P52" s="48"/>
      <c r="Q52" s="48"/>
      <c r="R52" s="48"/>
      <c r="S52" s="48"/>
      <c r="T52" s="48"/>
      <c r="U52" s="48"/>
    </row>
    <row r="53" spans="1:21" ht="30.75" customHeight="1" thickBot="1">
      <c r="A53" s="48"/>
      <c r="B53" s="1233" t="s">
        <v>576</v>
      </c>
      <c r="C53" s="1234"/>
      <c r="D53" s="67"/>
      <c r="E53" s="1235" t="s">
        <v>577</v>
      </c>
      <c r="F53" s="1235"/>
      <c r="G53" s="1235"/>
      <c r="H53" s="1235"/>
      <c r="I53" s="1235"/>
      <c r="J53" s="1236"/>
      <c r="K53" s="68">
        <v>123</v>
      </c>
      <c r="L53" s="69">
        <v>115</v>
      </c>
      <c r="M53" s="69">
        <v>122</v>
      </c>
      <c r="N53" s="69">
        <v>142</v>
      </c>
      <c r="O53" s="70">
        <v>170</v>
      </c>
      <c r="P53" s="48"/>
      <c r="Q53" s="48"/>
      <c r="R53" s="48"/>
      <c r="S53" s="48"/>
      <c r="T53" s="48"/>
      <c r="U53" s="48"/>
    </row>
    <row r="54" spans="1:21" ht="24" customHeight="1">
      <c r="A54" s="48"/>
      <c r="B54" s="71" t="s">
        <v>578</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Kpub/FRdY+FtYodbk+LpKNqCizALO0iqIYf5N/0mykdX18BbDdiU8qxO+lQj43kigZFTy03fqpx7v7ky7dWcBw==" saltValue="ig5TIKN7D1U4hS87yRslC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topLeftCell="C51"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6</v>
      </c>
    </row>
    <row r="40" spans="2:13" ht="27.75" customHeight="1" thickBot="1">
      <c r="B40" s="74" t="s">
        <v>7</v>
      </c>
      <c r="C40" s="75"/>
      <c r="D40" s="75"/>
      <c r="E40" s="76"/>
      <c r="F40" s="76"/>
      <c r="G40" s="76"/>
      <c r="H40" s="77" t="s">
        <v>1</v>
      </c>
      <c r="I40" s="78" t="s">
        <v>354</v>
      </c>
      <c r="J40" s="79" t="s">
        <v>355</v>
      </c>
      <c r="K40" s="79" t="s">
        <v>356</v>
      </c>
      <c r="L40" s="79" t="s">
        <v>357</v>
      </c>
      <c r="M40" s="80" t="s">
        <v>358</v>
      </c>
    </row>
    <row r="41" spans="2:13" ht="27.75" customHeight="1">
      <c r="B41" s="1257" t="s">
        <v>579</v>
      </c>
      <c r="C41" s="1258"/>
      <c r="D41" s="81"/>
      <c r="E41" s="1259" t="s">
        <v>14</v>
      </c>
      <c r="F41" s="1259"/>
      <c r="G41" s="1259"/>
      <c r="H41" s="1260"/>
      <c r="I41" s="82">
        <v>2382</v>
      </c>
      <c r="J41" s="83">
        <v>2456</v>
      </c>
      <c r="K41" s="83">
        <v>2540</v>
      </c>
      <c r="L41" s="83">
        <v>2501</v>
      </c>
      <c r="M41" s="84">
        <v>3286</v>
      </c>
    </row>
    <row r="42" spans="2:13" ht="27.75" customHeight="1">
      <c r="B42" s="1247"/>
      <c r="C42" s="1248"/>
      <c r="D42" s="85"/>
      <c r="E42" s="1251" t="s">
        <v>15</v>
      </c>
      <c r="F42" s="1251"/>
      <c r="G42" s="1251"/>
      <c r="H42" s="1252"/>
      <c r="I42" s="86" t="s">
        <v>316</v>
      </c>
      <c r="J42" s="87" t="s">
        <v>316</v>
      </c>
      <c r="K42" s="87" t="s">
        <v>316</v>
      </c>
      <c r="L42" s="87" t="s">
        <v>316</v>
      </c>
      <c r="M42" s="88" t="s">
        <v>316</v>
      </c>
    </row>
    <row r="43" spans="2:13" ht="27.75" customHeight="1">
      <c r="B43" s="1247"/>
      <c r="C43" s="1248"/>
      <c r="D43" s="85"/>
      <c r="E43" s="1251" t="s">
        <v>16</v>
      </c>
      <c r="F43" s="1251"/>
      <c r="G43" s="1251"/>
      <c r="H43" s="1252"/>
      <c r="I43" s="86">
        <v>2162</v>
      </c>
      <c r="J43" s="87">
        <v>2157</v>
      </c>
      <c r="K43" s="87">
        <v>2224</v>
      </c>
      <c r="L43" s="87">
        <v>2244</v>
      </c>
      <c r="M43" s="88">
        <v>2413</v>
      </c>
    </row>
    <row r="44" spans="2:13" ht="27.75" customHeight="1">
      <c r="B44" s="1247"/>
      <c r="C44" s="1248"/>
      <c r="D44" s="85"/>
      <c r="E44" s="1251" t="s">
        <v>17</v>
      </c>
      <c r="F44" s="1251"/>
      <c r="G44" s="1251"/>
      <c r="H44" s="1252"/>
      <c r="I44" s="86">
        <v>240</v>
      </c>
      <c r="J44" s="87">
        <v>239</v>
      </c>
      <c r="K44" s="87">
        <v>217</v>
      </c>
      <c r="L44" s="87">
        <v>190</v>
      </c>
      <c r="M44" s="88">
        <v>159</v>
      </c>
    </row>
    <row r="45" spans="2:13" ht="27.75" customHeight="1">
      <c r="B45" s="1247"/>
      <c r="C45" s="1248"/>
      <c r="D45" s="85"/>
      <c r="E45" s="1251" t="s">
        <v>18</v>
      </c>
      <c r="F45" s="1251"/>
      <c r="G45" s="1251"/>
      <c r="H45" s="1252"/>
      <c r="I45" s="86">
        <v>514</v>
      </c>
      <c r="J45" s="87">
        <v>460</v>
      </c>
      <c r="K45" s="87">
        <v>338</v>
      </c>
      <c r="L45" s="87">
        <v>381</v>
      </c>
      <c r="M45" s="88">
        <v>347</v>
      </c>
    </row>
    <row r="46" spans="2:13" ht="27.75" customHeight="1">
      <c r="B46" s="1247"/>
      <c r="C46" s="1248"/>
      <c r="D46" s="89"/>
      <c r="E46" s="1251" t="s">
        <v>19</v>
      </c>
      <c r="F46" s="1251"/>
      <c r="G46" s="1251"/>
      <c r="H46" s="1252"/>
      <c r="I46" s="86" t="s">
        <v>316</v>
      </c>
      <c r="J46" s="87" t="s">
        <v>316</v>
      </c>
      <c r="K46" s="87" t="s">
        <v>316</v>
      </c>
      <c r="L46" s="87" t="s">
        <v>316</v>
      </c>
      <c r="M46" s="88" t="s">
        <v>316</v>
      </c>
    </row>
    <row r="47" spans="2:13" ht="27.75" customHeight="1">
      <c r="B47" s="1247"/>
      <c r="C47" s="1248"/>
      <c r="D47" s="90"/>
      <c r="E47" s="1261" t="s">
        <v>580</v>
      </c>
      <c r="F47" s="1262"/>
      <c r="G47" s="1262"/>
      <c r="H47" s="1263"/>
      <c r="I47" s="86" t="s">
        <v>316</v>
      </c>
      <c r="J47" s="87" t="s">
        <v>316</v>
      </c>
      <c r="K47" s="87" t="s">
        <v>316</v>
      </c>
      <c r="L47" s="87" t="s">
        <v>316</v>
      </c>
      <c r="M47" s="88" t="s">
        <v>316</v>
      </c>
    </row>
    <row r="48" spans="2:13" ht="27.75" customHeight="1">
      <c r="B48" s="1247"/>
      <c r="C48" s="1248"/>
      <c r="D48" s="85"/>
      <c r="E48" s="1251" t="s">
        <v>20</v>
      </c>
      <c r="F48" s="1251"/>
      <c r="G48" s="1251"/>
      <c r="H48" s="1252"/>
      <c r="I48" s="86" t="s">
        <v>316</v>
      </c>
      <c r="J48" s="87" t="s">
        <v>316</v>
      </c>
      <c r="K48" s="87" t="s">
        <v>316</v>
      </c>
      <c r="L48" s="87" t="s">
        <v>316</v>
      </c>
      <c r="M48" s="88" t="s">
        <v>316</v>
      </c>
    </row>
    <row r="49" spans="2:13" ht="27.75" customHeight="1">
      <c r="B49" s="1249"/>
      <c r="C49" s="1250"/>
      <c r="D49" s="85"/>
      <c r="E49" s="1251" t="s">
        <v>21</v>
      </c>
      <c r="F49" s="1251"/>
      <c r="G49" s="1251"/>
      <c r="H49" s="1252"/>
      <c r="I49" s="86" t="s">
        <v>316</v>
      </c>
      <c r="J49" s="87" t="s">
        <v>316</v>
      </c>
      <c r="K49" s="87" t="s">
        <v>316</v>
      </c>
      <c r="L49" s="87" t="s">
        <v>316</v>
      </c>
      <c r="M49" s="88" t="s">
        <v>316</v>
      </c>
    </row>
    <row r="50" spans="2:13" ht="27.75" customHeight="1">
      <c r="B50" s="1245" t="s">
        <v>581</v>
      </c>
      <c r="C50" s="1246"/>
      <c r="D50" s="91"/>
      <c r="E50" s="1251" t="s">
        <v>22</v>
      </c>
      <c r="F50" s="1251"/>
      <c r="G50" s="1251"/>
      <c r="H50" s="1252"/>
      <c r="I50" s="86">
        <v>2851</v>
      </c>
      <c r="J50" s="87">
        <v>2680</v>
      </c>
      <c r="K50" s="87">
        <v>2549</v>
      </c>
      <c r="L50" s="87">
        <v>2442</v>
      </c>
      <c r="M50" s="88">
        <v>2393</v>
      </c>
    </row>
    <row r="51" spans="2:13" ht="27.75" customHeight="1">
      <c r="B51" s="1247"/>
      <c r="C51" s="1248"/>
      <c r="D51" s="85"/>
      <c r="E51" s="1251" t="s">
        <v>23</v>
      </c>
      <c r="F51" s="1251"/>
      <c r="G51" s="1251"/>
      <c r="H51" s="1252"/>
      <c r="I51" s="86">
        <v>119</v>
      </c>
      <c r="J51" s="87">
        <v>124</v>
      </c>
      <c r="K51" s="87">
        <v>164</v>
      </c>
      <c r="L51" s="87">
        <v>208</v>
      </c>
      <c r="M51" s="88">
        <v>577</v>
      </c>
    </row>
    <row r="52" spans="2:13" ht="27.75" customHeight="1">
      <c r="B52" s="1249"/>
      <c r="C52" s="1250"/>
      <c r="D52" s="85"/>
      <c r="E52" s="1251" t="s">
        <v>24</v>
      </c>
      <c r="F52" s="1251"/>
      <c r="G52" s="1251"/>
      <c r="H52" s="1252"/>
      <c r="I52" s="86">
        <v>3118</v>
      </c>
      <c r="J52" s="87">
        <v>3137</v>
      </c>
      <c r="K52" s="87">
        <v>3138</v>
      </c>
      <c r="L52" s="87">
        <v>3212</v>
      </c>
      <c r="M52" s="88">
        <v>3320</v>
      </c>
    </row>
    <row r="53" spans="2:13" ht="27.75" customHeight="1" thickBot="1">
      <c r="B53" s="1253" t="s">
        <v>582</v>
      </c>
      <c r="C53" s="1254"/>
      <c r="D53" s="92"/>
      <c r="E53" s="1255" t="s">
        <v>25</v>
      </c>
      <c r="F53" s="1255"/>
      <c r="G53" s="1255"/>
      <c r="H53" s="1256"/>
      <c r="I53" s="93">
        <v>-789</v>
      </c>
      <c r="J53" s="94">
        <v>-629</v>
      </c>
      <c r="K53" s="94">
        <v>-532</v>
      </c>
      <c r="L53" s="94">
        <v>-547</v>
      </c>
      <c r="M53" s="95">
        <v>-87</v>
      </c>
    </row>
    <row r="54" spans="2:13" ht="27.75" customHeight="1">
      <c r="B54" s="96" t="s">
        <v>583</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eiZ/wsPnNkKw6cOHbfpcuvJLETAS7lx8sbZmtl5SuaNkLy5Ulmzkm4S5WiR9/6gmrP1pbuWvTUho0+VhRkwmVQ==" saltValue="nHGs0Gpkkw9GGe0qys7Z2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55"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26</v>
      </c>
    </row>
    <row r="54" spans="2:8" ht="29.25" customHeight="1" thickBot="1">
      <c r="B54" s="101" t="s">
        <v>0</v>
      </c>
      <c r="C54" s="102"/>
      <c r="D54" s="102"/>
      <c r="E54" s="103" t="s">
        <v>1</v>
      </c>
      <c r="F54" s="104" t="s">
        <v>356</v>
      </c>
      <c r="G54" s="104" t="s">
        <v>357</v>
      </c>
      <c r="H54" s="105" t="s">
        <v>358</v>
      </c>
    </row>
    <row r="55" spans="2:8" ht="52.5" customHeight="1">
      <c r="B55" s="106"/>
      <c r="C55" s="1272" t="s">
        <v>27</v>
      </c>
      <c r="D55" s="1272"/>
      <c r="E55" s="1273"/>
      <c r="F55" s="107">
        <v>1115</v>
      </c>
      <c r="G55" s="107">
        <v>1040</v>
      </c>
      <c r="H55" s="108">
        <v>1007</v>
      </c>
    </row>
    <row r="56" spans="2:8" ht="52.5" customHeight="1">
      <c r="B56" s="109"/>
      <c r="C56" s="1274" t="s">
        <v>28</v>
      </c>
      <c r="D56" s="1274"/>
      <c r="E56" s="1275"/>
      <c r="F56" s="110">
        <v>349</v>
      </c>
      <c r="G56" s="110">
        <v>350</v>
      </c>
      <c r="H56" s="111">
        <v>350</v>
      </c>
    </row>
    <row r="57" spans="2:8" ht="53.25" customHeight="1">
      <c r="B57" s="109"/>
      <c r="C57" s="1276" t="s">
        <v>29</v>
      </c>
      <c r="D57" s="1276"/>
      <c r="E57" s="1277"/>
      <c r="F57" s="112">
        <v>935</v>
      </c>
      <c r="G57" s="112">
        <v>906</v>
      </c>
      <c r="H57" s="113">
        <v>884</v>
      </c>
    </row>
    <row r="58" spans="2:8" ht="45.75" customHeight="1">
      <c r="B58" s="114"/>
      <c r="C58" s="1264" t="s">
        <v>584</v>
      </c>
      <c r="D58" s="1265"/>
      <c r="E58" s="1266"/>
      <c r="F58" s="115">
        <v>403</v>
      </c>
      <c r="G58" s="115">
        <v>380</v>
      </c>
      <c r="H58" s="116">
        <v>364</v>
      </c>
    </row>
    <row r="59" spans="2:8" ht="45.75" customHeight="1">
      <c r="B59" s="114"/>
      <c r="C59" s="1264" t="s">
        <v>585</v>
      </c>
      <c r="D59" s="1265"/>
      <c r="E59" s="1266"/>
      <c r="F59" s="115">
        <v>169</v>
      </c>
      <c r="G59" s="115">
        <v>170</v>
      </c>
      <c r="H59" s="116">
        <v>170</v>
      </c>
    </row>
    <row r="60" spans="2:8" ht="45.75" customHeight="1">
      <c r="B60" s="114"/>
      <c r="C60" s="1264" t="s">
        <v>586</v>
      </c>
      <c r="D60" s="1265"/>
      <c r="E60" s="1266"/>
      <c r="F60" s="115">
        <v>148</v>
      </c>
      <c r="G60" s="115">
        <v>148</v>
      </c>
      <c r="H60" s="116">
        <v>148</v>
      </c>
    </row>
    <row r="61" spans="2:8" ht="45.75" customHeight="1">
      <c r="B61" s="114"/>
      <c r="C61" s="1264" t="s">
        <v>587</v>
      </c>
      <c r="D61" s="1265"/>
      <c r="E61" s="1266"/>
      <c r="F61" s="115">
        <v>102</v>
      </c>
      <c r="G61" s="115">
        <v>102</v>
      </c>
      <c r="H61" s="116">
        <v>102</v>
      </c>
    </row>
    <row r="62" spans="2:8" ht="45.75" customHeight="1" thickBot="1">
      <c r="B62" s="117"/>
      <c r="C62" s="1267" t="s">
        <v>588</v>
      </c>
      <c r="D62" s="1268"/>
      <c r="E62" s="1269"/>
      <c r="F62" s="118">
        <v>46</v>
      </c>
      <c r="G62" s="118">
        <v>46</v>
      </c>
      <c r="H62" s="119">
        <v>46</v>
      </c>
    </row>
    <row r="63" spans="2:8" ht="52.5" customHeight="1" thickBot="1">
      <c r="B63" s="120"/>
      <c r="C63" s="1270" t="s">
        <v>30</v>
      </c>
      <c r="D63" s="1270"/>
      <c r="E63" s="1271"/>
      <c r="F63" s="121">
        <v>2400</v>
      </c>
      <c r="G63" s="121">
        <v>2296</v>
      </c>
      <c r="H63" s="122">
        <v>2242</v>
      </c>
    </row>
    <row r="64" spans="2:8" ht="15" customHeight="1"/>
    <row r="65" ht="0" hidden="1" customHeight="1"/>
    <row r="66" ht="0" hidden="1" customHeight="1"/>
  </sheetData>
  <sheetProtection algorithmName="SHA-512" hashValue="P2EWUQiOMQeRJMxgmb6thFBTQP+KHIhBJ9KwvtyOPbv7y0bayVy/sa1cKCfp7BDaW6lsUQW7cRi65ED9uq6Ihw==" saltValue="JnTCAy3KNZQKL5VynBp85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74" zoomScale="70" zoomScaleNormal="70" zoomScaleSheetLayoutView="55" workbookViewId="0"/>
  </sheetViews>
  <sheetFormatPr defaultColWidth="0" defaultRowHeight="13.5" customHeight="1" zeroHeight="1"/>
  <cols>
    <col min="1" max="1" width="6.375" style="348" customWidth="1"/>
    <col min="2" max="107" width="2.5" style="348" customWidth="1"/>
    <col min="108" max="108" width="6.125" style="356" customWidth="1"/>
    <col min="109" max="109" width="5.875" style="355" customWidth="1"/>
    <col min="110" max="110" width="19.125" style="348" hidden="1"/>
    <col min="111" max="115" width="12.625" style="348" hidden="1"/>
    <col min="116" max="349" width="8.625" style="348" hidden="1"/>
    <col min="350" max="355" width="14.875" style="348" hidden="1"/>
    <col min="356" max="357" width="15.875" style="348" hidden="1"/>
    <col min="358" max="363" width="16.125" style="348" hidden="1"/>
    <col min="364" max="364" width="6.125" style="348" hidden="1"/>
    <col min="365" max="365" width="3" style="348" hidden="1"/>
    <col min="366" max="605" width="8.625" style="348" hidden="1"/>
    <col min="606" max="611" width="14.875" style="348" hidden="1"/>
    <col min="612" max="613" width="15.875" style="348" hidden="1"/>
    <col min="614" max="619" width="16.125" style="348" hidden="1"/>
    <col min="620" max="620" width="6.125" style="348" hidden="1"/>
    <col min="621" max="621" width="3" style="348" hidden="1"/>
    <col min="622" max="861" width="8.625" style="348" hidden="1"/>
    <col min="862" max="867" width="14.875" style="348" hidden="1"/>
    <col min="868" max="869" width="15.875" style="348" hidden="1"/>
    <col min="870" max="875" width="16.125" style="348" hidden="1"/>
    <col min="876" max="876" width="6.125" style="348" hidden="1"/>
    <col min="877" max="877" width="3" style="348" hidden="1"/>
    <col min="878" max="1117" width="8.625" style="348" hidden="1"/>
    <col min="1118" max="1123" width="14.875" style="348" hidden="1"/>
    <col min="1124" max="1125" width="15.875" style="348" hidden="1"/>
    <col min="1126" max="1131" width="16.125" style="348" hidden="1"/>
    <col min="1132" max="1132" width="6.125" style="348" hidden="1"/>
    <col min="1133" max="1133" width="3" style="348" hidden="1"/>
    <col min="1134" max="1373" width="8.625" style="348" hidden="1"/>
    <col min="1374" max="1379" width="14.875" style="348" hidden="1"/>
    <col min="1380" max="1381" width="15.875" style="348" hidden="1"/>
    <col min="1382" max="1387" width="16.125" style="348" hidden="1"/>
    <col min="1388" max="1388" width="6.125" style="348" hidden="1"/>
    <col min="1389" max="1389" width="3" style="348" hidden="1"/>
    <col min="1390" max="1629" width="8.625" style="348" hidden="1"/>
    <col min="1630" max="1635" width="14.875" style="348" hidden="1"/>
    <col min="1636" max="1637" width="15.875" style="348" hidden="1"/>
    <col min="1638" max="1643" width="16.125" style="348" hidden="1"/>
    <col min="1644" max="1644" width="6.125" style="348" hidden="1"/>
    <col min="1645" max="1645" width="3" style="348" hidden="1"/>
    <col min="1646" max="1885" width="8.625" style="348" hidden="1"/>
    <col min="1886" max="1891" width="14.875" style="348" hidden="1"/>
    <col min="1892" max="1893" width="15.875" style="348" hidden="1"/>
    <col min="1894" max="1899" width="16.125" style="348" hidden="1"/>
    <col min="1900" max="1900" width="6.125" style="348" hidden="1"/>
    <col min="1901" max="1901" width="3" style="348" hidden="1"/>
    <col min="1902" max="2141" width="8.625" style="348" hidden="1"/>
    <col min="2142" max="2147" width="14.875" style="348" hidden="1"/>
    <col min="2148" max="2149" width="15.875" style="348" hidden="1"/>
    <col min="2150" max="2155" width="16.125" style="348" hidden="1"/>
    <col min="2156" max="2156" width="6.125" style="348" hidden="1"/>
    <col min="2157" max="2157" width="3" style="348" hidden="1"/>
    <col min="2158" max="2397" width="8.625" style="348" hidden="1"/>
    <col min="2398" max="2403" width="14.875" style="348" hidden="1"/>
    <col min="2404" max="2405" width="15.875" style="348" hidden="1"/>
    <col min="2406" max="2411" width="16.125" style="348" hidden="1"/>
    <col min="2412" max="2412" width="6.125" style="348" hidden="1"/>
    <col min="2413" max="2413" width="3" style="348" hidden="1"/>
    <col min="2414" max="2653" width="8.625" style="348" hidden="1"/>
    <col min="2654" max="2659" width="14.875" style="348" hidden="1"/>
    <col min="2660" max="2661" width="15.875" style="348" hidden="1"/>
    <col min="2662" max="2667" width="16.125" style="348" hidden="1"/>
    <col min="2668" max="2668" width="6.125" style="348" hidden="1"/>
    <col min="2669" max="2669" width="3" style="348" hidden="1"/>
    <col min="2670" max="2909" width="8.625" style="348" hidden="1"/>
    <col min="2910" max="2915" width="14.875" style="348" hidden="1"/>
    <col min="2916" max="2917" width="15.875" style="348" hidden="1"/>
    <col min="2918" max="2923" width="16.125" style="348" hidden="1"/>
    <col min="2924" max="2924" width="6.125" style="348" hidden="1"/>
    <col min="2925" max="2925" width="3" style="348" hidden="1"/>
    <col min="2926" max="3165" width="8.625" style="348" hidden="1"/>
    <col min="3166" max="3171" width="14.875" style="348" hidden="1"/>
    <col min="3172" max="3173" width="15.875" style="348" hidden="1"/>
    <col min="3174" max="3179" width="16.125" style="348" hidden="1"/>
    <col min="3180" max="3180" width="6.125" style="348" hidden="1"/>
    <col min="3181" max="3181" width="3" style="348" hidden="1"/>
    <col min="3182" max="3421" width="8.625" style="348" hidden="1"/>
    <col min="3422" max="3427" width="14.875" style="348" hidden="1"/>
    <col min="3428" max="3429" width="15.875" style="348" hidden="1"/>
    <col min="3430" max="3435" width="16.125" style="348" hidden="1"/>
    <col min="3436" max="3436" width="6.125" style="348" hidden="1"/>
    <col min="3437" max="3437" width="3" style="348" hidden="1"/>
    <col min="3438" max="3677" width="8.625" style="348" hidden="1"/>
    <col min="3678" max="3683" width="14.875" style="348" hidden="1"/>
    <col min="3684" max="3685" width="15.875" style="348" hidden="1"/>
    <col min="3686" max="3691" width="16.125" style="348" hidden="1"/>
    <col min="3692" max="3692" width="6.125" style="348" hidden="1"/>
    <col min="3693" max="3693" width="3" style="348" hidden="1"/>
    <col min="3694" max="3933" width="8.625" style="348" hidden="1"/>
    <col min="3934" max="3939" width="14.875" style="348" hidden="1"/>
    <col min="3940" max="3941" width="15.875" style="348" hidden="1"/>
    <col min="3942" max="3947" width="16.125" style="348" hidden="1"/>
    <col min="3948" max="3948" width="6.125" style="348" hidden="1"/>
    <col min="3949" max="3949" width="3" style="348" hidden="1"/>
    <col min="3950" max="4189" width="8.625" style="348" hidden="1"/>
    <col min="4190" max="4195" width="14.875" style="348" hidden="1"/>
    <col min="4196" max="4197" width="15.875" style="348" hidden="1"/>
    <col min="4198" max="4203" width="16.125" style="348" hidden="1"/>
    <col min="4204" max="4204" width="6.125" style="348" hidden="1"/>
    <col min="4205" max="4205" width="3" style="348" hidden="1"/>
    <col min="4206" max="4445" width="8.625" style="348" hidden="1"/>
    <col min="4446" max="4451" width="14.875" style="348" hidden="1"/>
    <col min="4452" max="4453" width="15.875" style="348" hidden="1"/>
    <col min="4454" max="4459" width="16.125" style="348" hidden="1"/>
    <col min="4460" max="4460" width="6.125" style="348" hidden="1"/>
    <col min="4461" max="4461" width="3" style="348" hidden="1"/>
    <col min="4462" max="4701" width="8.625" style="348" hidden="1"/>
    <col min="4702" max="4707" width="14.875" style="348" hidden="1"/>
    <col min="4708" max="4709" width="15.875" style="348" hidden="1"/>
    <col min="4710" max="4715" width="16.125" style="348" hidden="1"/>
    <col min="4716" max="4716" width="6.125" style="348" hidden="1"/>
    <col min="4717" max="4717" width="3" style="348" hidden="1"/>
    <col min="4718" max="4957" width="8.625" style="348" hidden="1"/>
    <col min="4958" max="4963" width="14.875" style="348" hidden="1"/>
    <col min="4964" max="4965" width="15.875" style="348" hidden="1"/>
    <col min="4966" max="4971" width="16.125" style="348" hidden="1"/>
    <col min="4972" max="4972" width="6.125" style="348" hidden="1"/>
    <col min="4973" max="4973" width="3" style="348" hidden="1"/>
    <col min="4974" max="5213" width="8.625" style="348" hidden="1"/>
    <col min="5214" max="5219" width="14.875" style="348" hidden="1"/>
    <col min="5220" max="5221" width="15.875" style="348" hidden="1"/>
    <col min="5222" max="5227" width="16.125" style="348" hidden="1"/>
    <col min="5228" max="5228" width="6.125" style="348" hidden="1"/>
    <col min="5229" max="5229" width="3" style="348" hidden="1"/>
    <col min="5230" max="5469" width="8.625" style="348" hidden="1"/>
    <col min="5470" max="5475" width="14.875" style="348" hidden="1"/>
    <col min="5476" max="5477" width="15.875" style="348" hidden="1"/>
    <col min="5478" max="5483" width="16.125" style="348" hidden="1"/>
    <col min="5484" max="5484" width="6.125" style="348" hidden="1"/>
    <col min="5485" max="5485" width="3" style="348" hidden="1"/>
    <col min="5486" max="5725" width="8.625" style="348" hidden="1"/>
    <col min="5726" max="5731" width="14.875" style="348" hidden="1"/>
    <col min="5732" max="5733" width="15.875" style="348" hidden="1"/>
    <col min="5734" max="5739" width="16.125" style="348" hidden="1"/>
    <col min="5740" max="5740" width="6.125" style="348" hidden="1"/>
    <col min="5741" max="5741" width="3" style="348" hidden="1"/>
    <col min="5742" max="5981" width="8.625" style="348" hidden="1"/>
    <col min="5982" max="5987" width="14.875" style="348" hidden="1"/>
    <col min="5988" max="5989" width="15.875" style="348" hidden="1"/>
    <col min="5990" max="5995" width="16.125" style="348" hidden="1"/>
    <col min="5996" max="5996" width="6.125" style="348" hidden="1"/>
    <col min="5997" max="5997" width="3" style="348" hidden="1"/>
    <col min="5998" max="6237" width="8.625" style="348" hidden="1"/>
    <col min="6238" max="6243" width="14.875" style="348" hidden="1"/>
    <col min="6244" max="6245" width="15.875" style="348" hidden="1"/>
    <col min="6246" max="6251" width="16.125" style="348" hidden="1"/>
    <col min="6252" max="6252" width="6.125" style="348" hidden="1"/>
    <col min="6253" max="6253" width="3" style="348" hidden="1"/>
    <col min="6254" max="6493" width="8.625" style="348" hidden="1"/>
    <col min="6494" max="6499" width="14.875" style="348" hidden="1"/>
    <col min="6500" max="6501" width="15.875" style="348" hidden="1"/>
    <col min="6502" max="6507" width="16.125" style="348" hidden="1"/>
    <col min="6508" max="6508" width="6.125" style="348" hidden="1"/>
    <col min="6509" max="6509" width="3" style="348" hidden="1"/>
    <col min="6510" max="6749" width="8.625" style="348" hidden="1"/>
    <col min="6750" max="6755" width="14.875" style="348" hidden="1"/>
    <col min="6756" max="6757" width="15.875" style="348" hidden="1"/>
    <col min="6758" max="6763" width="16.125" style="348" hidden="1"/>
    <col min="6764" max="6764" width="6.125" style="348" hidden="1"/>
    <col min="6765" max="6765" width="3" style="348" hidden="1"/>
    <col min="6766" max="7005" width="8.625" style="348" hidden="1"/>
    <col min="7006" max="7011" width="14.875" style="348" hidden="1"/>
    <col min="7012" max="7013" width="15.875" style="348" hidden="1"/>
    <col min="7014" max="7019" width="16.125" style="348" hidden="1"/>
    <col min="7020" max="7020" width="6.125" style="348" hidden="1"/>
    <col min="7021" max="7021" width="3" style="348" hidden="1"/>
    <col min="7022" max="7261" width="8.625" style="348" hidden="1"/>
    <col min="7262" max="7267" width="14.875" style="348" hidden="1"/>
    <col min="7268" max="7269" width="15.875" style="348" hidden="1"/>
    <col min="7270" max="7275" width="16.125" style="348" hidden="1"/>
    <col min="7276" max="7276" width="6.125" style="348" hidden="1"/>
    <col min="7277" max="7277" width="3" style="348" hidden="1"/>
    <col min="7278" max="7517" width="8.625" style="348" hidden="1"/>
    <col min="7518" max="7523" width="14.875" style="348" hidden="1"/>
    <col min="7524" max="7525" width="15.875" style="348" hidden="1"/>
    <col min="7526" max="7531" width="16.125" style="348" hidden="1"/>
    <col min="7532" max="7532" width="6.125" style="348" hidden="1"/>
    <col min="7533" max="7533" width="3" style="348" hidden="1"/>
    <col min="7534" max="7773" width="8.625" style="348" hidden="1"/>
    <col min="7774" max="7779" width="14.875" style="348" hidden="1"/>
    <col min="7780" max="7781" width="15.875" style="348" hidden="1"/>
    <col min="7782" max="7787" width="16.125" style="348" hidden="1"/>
    <col min="7788" max="7788" width="6.125" style="348" hidden="1"/>
    <col min="7789" max="7789" width="3" style="348" hidden="1"/>
    <col min="7790" max="8029" width="8.625" style="348" hidden="1"/>
    <col min="8030" max="8035" width="14.875" style="348" hidden="1"/>
    <col min="8036" max="8037" width="15.875" style="348" hidden="1"/>
    <col min="8038" max="8043" width="16.125" style="348" hidden="1"/>
    <col min="8044" max="8044" width="6.125" style="348" hidden="1"/>
    <col min="8045" max="8045" width="3" style="348" hidden="1"/>
    <col min="8046" max="8285" width="8.625" style="348" hidden="1"/>
    <col min="8286" max="8291" width="14.875" style="348" hidden="1"/>
    <col min="8292" max="8293" width="15.875" style="348" hidden="1"/>
    <col min="8294" max="8299" width="16.125" style="348" hidden="1"/>
    <col min="8300" max="8300" width="6.125" style="348" hidden="1"/>
    <col min="8301" max="8301" width="3" style="348" hidden="1"/>
    <col min="8302" max="8541" width="8.625" style="348" hidden="1"/>
    <col min="8542" max="8547" width="14.875" style="348" hidden="1"/>
    <col min="8548" max="8549" width="15.875" style="348" hidden="1"/>
    <col min="8550" max="8555" width="16.125" style="348" hidden="1"/>
    <col min="8556" max="8556" width="6.125" style="348" hidden="1"/>
    <col min="8557" max="8557" width="3" style="348" hidden="1"/>
    <col min="8558" max="8797" width="8.625" style="348" hidden="1"/>
    <col min="8798" max="8803" width="14.875" style="348" hidden="1"/>
    <col min="8804" max="8805" width="15.875" style="348" hidden="1"/>
    <col min="8806" max="8811" width="16.125" style="348" hidden="1"/>
    <col min="8812" max="8812" width="6.125" style="348" hidden="1"/>
    <col min="8813" max="8813" width="3" style="348" hidden="1"/>
    <col min="8814" max="9053" width="8.625" style="348" hidden="1"/>
    <col min="9054" max="9059" width="14.875" style="348" hidden="1"/>
    <col min="9060" max="9061" width="15.875" style="348" hidden="1"/>
    <col min="9062" max="9067" width="16.125" style="348" hidden="1"/>
    <col min="9068" max="9068" width="6.125" style="348" hidden="1"/>
    <col min="9069" max="9069" width="3" style="348" hidden="1"/>
    <col min="9070" max="9309" width="8.625" style="348" hidden="1"/>
    <col min="9310" max="9315" width="14.875" style="348" hidden="1"/>
    <col min="9316" max="9317" width="15.875" style="348" hidden="1"/>
    <col min="9318" max="9323" width="16.125" style="348" hidden="1"/>
    <col min="9324" max="9324" width="6.125" style="348" hidden="1"/>
    <col min="9325" max="9325" width="3" style="348" hidden="1"/>
    <col min="9326" max="9565" width="8.625" style="348" hidden="1"/>
    <col min="9566" max="9571" width="14.875" style="348" hidden="1"/>
    <col min="9572" max="9573" width="15.875" style="348" hidden="1"/>
    <col min="9574" max="9579" width="16.125" style="348" hidden="1"/>
    <col min="9580" max="9580" width="6.125" style="348" hidden="1"/>
    <col min="9581" max="9581" width="3" style="348" hidden="1"/>
    <col min="9582" max="9821" width="8.625" style="348" hidden="1"/>
    <col min="9822" max="9827" width="14.875" style="348" hidden="1"/>
    <col min="9828" max="9829" width="15.875" style="348" hidden="1"/>
    <col min="9830" max="9835" width="16.125" style="348" hidden="1"/>
    <col min="9836" max="9836" width="6.125" style="348" hidden="1"/>
    <col min="9837" max="9837" width="3" style="348" hidden="1"/>
    <col min="9838" max="10077" width="8.625" style="348" hidden="1"/>
    <col min="10078" max="10083" width="14.875" style="348" hidden="1"/>
    <col min="10084" max="10085" width="15.875" style="348" hidden="1"/>
    <col min="10086" max="10091" width="16.125" style="348" hidden="1"/>
    <col min="10092" max="10092" width="6.125" style="348" hidden="1"/>
    <col min="10093" max="10093" width="3" style="348" hidden="1"/>
    <col min="10094" max="10333" width="8.625" style="348" hidden="1"/>
    <col min="10334" max="10339" width="14.875" style="348" hidden="1"/>
    <col min="10340" max="10341" width="15.875" style="348" hidden="1"/>
    <col min="10342" max="10347" width="16.125" style="348" hidden="1"/>
    <col min="10348" max="10348" width="6.125" style="348" hidden="1"/>
    <col min="10349" max="10349" width="3" style="348" hidden="1"/>
    <col min="10350" max="10589" width="8.625" style="348" hidden="1"/>
    <col min="10590" max="10595" width="14.875" style="348" hidden="1"/>
    <col min="10596" max="10597" width="15.875" style="348" hidden="1"/>
    <col min="10598" max="10603" width="16.125" style="348" hidden="1"/>
    <col min="10604" max="10604" width="6.125" style="348" hidden="1"/>
    <col min="10605" max="10605" width="3" style="348" hidden="1"/>
    <col min="10606" max="10845" width="8.625" style="348" hidden="1"/>
    <col min="10846" max="10851" width="14.875" style="348" hidden="1"/>
    <col min="10852" max="10853" width="15.875" style="348" hidden="1"/>
    <col min="10854" max="10859" width="16.125" style="348" hidden="1"/>
    <col min="10860" max="10860" width="6.125" style="348" hidden="1"/>
    <col min="10861" max="10861" width="3" style="348" hidden="1"/>
    <col min="10862" max="11101" width="8.625" style="348" hidden="1"/>
    <col min="11102" max="11107" width="14.875" style="348" hidden="1"/>
    <col min="11108" max="11109" width="15.875" style="348" hidden="1"/>
    <col min="11110" max="11115" width="16.125" style="348" hidden="1"/>
    <col min="11116" max="11116" width="6.125" style="348" hidden="1"/>
    <col min="11117" max="11117" width="3" style="348" hidden="1"/>
    <col min="11118" max="11357" width="8.625" style="348" hidden="1"/>
    <col min="11358" max="11363" width="14.875" style="348" hidden="1"/>
    <col min="11364" max="11365" width="15.875" style="348" hidden="1"/>
    <col min="11366" max="11371" width="16.125" style="348" hidden="1"/>
    <col min="11372" max="11372" width="6.125" style="348" hidden="1"/>
    <col min="11373" max="11373" width="3" style="348" hidden="1"/>
    <col min="11374" max="11613" width="8.625" style="348" hidden="1"/>
    <col min="11614" max="11619" width="14.875" style="348" hidden="1"/>
    <col min="11620" max="11621" width="15.875" style="348" hidden="1"/>
    <col min="11622" max="11627" width="16.125" style="348" hidden="1"/>
    <col min="11628" max="11628" width="6.125" style="348" hidden="1"/>
    <col min="11629" max="11629" width="3" style="348" hidden="1"/>
    <col min="11630" max="11869" width="8.625" style="348" hidden="1"/>
    <col min="11870" max="11875" width="14.875" style="348" hidden="1"/>
    <col min="11876" max="11877" width="15.875" style="348" hidden="1"/>
    <col min="11878" max="11883" width="16.125" style="348" hidden="1"/>
    <col min="11884" max="11884" width="6.125" style="348" hidden="1"/>
    <col min="11885" max="11885" width="3" style="348" hidden="1"/>
    <col min="11886" max="12125" width="8.625" style="348" hidden="1"/>
    <col min="12126" max="12131" width="14.875" style="348" hidden="1"/>
    <col min="12132" max="12133" width="15.875" style="348" hidden="1"/>
    <col min="12134" max="12139" width="16.125" style="348" hidden="1"/>
    <col min="12140" max="12140" width="6.125" style="348" hidden="1"/>
    <col min="12141" max="12141" width="3" style="348" hidden="1"/>
    <col min="12142" max="12381" width="8.625" style="348" hidden="1"/>
    <col min="12382" max="12387" width="14.875" style="348" hidden="1"/>
    <col min="12388" max="12389" width="15.875" style="348" hidden="1"/>
    <col min="12390" max="12395" width="16.125" style="348" hidden="1"/>
    <col min="12396" max="12396" width="6.125" style="348" hidden="1"/>
    <col min="12397" max="12397" width="3" style="348" hidden="1"/>
    <col min="12398" max="12637" width="8.625" style="348" hidden="1"/>
    <col min="12638" max="12643" width="14.875" style="348" hidden="1"/>
    <col min="12644" max="12645" width="15.875" style="348" hidden="1"/>
    <col min="12646" max="12651" width="16.125" style="348" hidden="1"/>
    <col min="12652" max="12652" width="6.125" style="348" hidden="1"/>
    <col min="12653" max="12653" width="3" style="348" hidden="1"/>
    <col min="12654" max="12893" width="8.625" style="348" hidden="1"/>
    <col min="12894" max="12899" width="14.875" style="348" hidden="1"/>
    <col min="12900" max="12901" width="15.875" style="348" hidden="1"/>
    <col min="12902" max="12907" width="16.125" style="348" hidden="1"/>
    <col min="12908" max="12908" width="6.125" style="348" hidden="1"/>
    <col min="12909" max="12909" width="3" style="348" hidden="1"/>
    <col min="12910" max="13149" width="8.625" style="348" hidden="1"/>
    <col min="13150" max="13155" width="14.875" style="348" hidden="1"/>
    <col min="13156" max="13157" width="15.875" style="348" hidden="1"/>
    <col min="13158" max="13163" width="16.125" style="348" hidden="1"/>
    <col min="13164" max="13164" width="6.125" style="348" hidden="1"/>
    <col min="13165" max="13165" width="3" style="348" hidden="1"/>
    <col min="13166" max="13405" width="8.625" style="348" hidden="1"/>
    <col min="13406" max="13411" width="14.875" style="348" hidden="1"/>
    <col min="13412" max="13413" width="15.875" style="348" hidden="1"/>
    <col min="13414" max="13419" width="16.125" style="348" hidden="1"/>
    <col min="13420" max="13420" width="6.125" style="348" hidden="1"/>
    <col min="13421" max="13421" width="3" style="348" hidden="1"/>
    <col min="13422" max="13661" width="8.625" style="348" hidden="1"/>
    <col min="13662" max="13667" width="14.875" style="348" hidden="1"/>
    <col min="13668" max="13669" width="15.875" style="348" hidden="1"/>
    <col min="13670" max="13675" width="16.125" style="348" hidden="1"/>
    <col min="13676" max="13676" width="6.125" style="348" hidden="1"/>
    <col min="13677" max="13677" width="3" style="348" hidden="1"/>
    <col min="13678" max="13917" width="8.625" style="348" hidden="1"/>
    <col min="13918" max="13923" width="14.875" style="348" hidden="1"/>
    <col min="13924" max="13925" width="15.875" style="348" hidden="1"/>
    <col min="13926" max="13931" width="16.125" style="348" hidden="1"/>
    <col min="13932" max="13932" width="6.125" style="348" hidden="1"/>
    <col min="13933" max="13933" width="3" style="348" hidden="1"/>
    <col min="13934" max="14173" width="8.625" style="348" hidden="1"/>
    <col min="14174" max="14179" width="14.875" style="348" hidden="1"/>
    <col min="14180" max="14181" width="15.875" style="348" hidden="1"/>
    <col min="14182" max="14187" width="16.125" style="348" hidden="1"/>
    <col min="14188" max="14188" width="6.125" style="348" hidden="1"/>
    <col min="14189" max="14189" width="3" style="348" hidden="1"/>
    <col min="14190" max="14429" width="8.625" style="348" hidden="1"/>
    <col min="14430" max="14435" width="14.875" style="348" hidden="1"/>
    <col min="14436" max="14437" width="15.875" style="348" hidden="1"/>
    <col min="14438" max="14443" width="16.125" style="348" hidden="1"/>
    <col min="14444" max="14444" width="6.125" style="348" hidden="1"/>
    <col min="14445" max="14445" width="3" style="348" hidden="1"/>
    <col min="14446" max="14685" width="8.625" style="348" hidden="1"/>
    <col min="14686" max="14691" width="14.875" style="348" hidden="1"/>
    <col min="14692" max="14693" width="15.875" style="348" hidden="1"/>
    <col min="14694" max="14699" width="16.125" style="348" hidden="1"/>
    <col min="14700" max="14700" width="6.125" style="348" hidden="1"/>
    <col min="14701" max="14701" width="3" style="348" hidden="1"/>
    <col min="14702" max="14941" width="8.625" style="348" hidden="1"/>
    <col min="14942" max="14947" width="14.875" style="348" hidden="1"/>
    <col min="14948" max="14949" width="15.875" style="348" hidden="1"/>
    <col min="14950" max="14955" width="16.125" style="348" hidden="1"/>
    <col min="14956" max="14956" width="6.125" style="348" hidden="1"/>
    <col min="14957" max="14957" width="3" style="348" hidden="1"/>
    <col min="14958" max="15197" width="8.625" style="348" hidden="1"/>
    <col min="15198" max="15203" width="14.875" style="348" hidden="1"/>
    <col min="15204" max="15205" width="15.875" style="348" hidden="1"/>
    <col min="15206" max="15211" width="16.125" style="348" hidden="1"/>
    <col min="15212" max="15212" width="6.125" style="348" hidden="1"/>
    <col min="15213" max="15213" width="3" style="348" hidden="1"/>
    <col min="15214" max="15453" width="8.625" style="348" hidden="1"/>
    <col min="15454" max="15459" width="14.875" style="348" hidden="1"/>
    <col min="15460" max="15461" width="15.875" style="348" hidden="1"/>
    <col min="15462" max="15467" width="16.125" style="348" hidden="1"/>
    <col min="15468" max="15468" width="6.125" style="348" hidden="1"/>
    <col min="15469" max="15469" width="3" style="348" hidden="1"/>
    <col min="15470" max="15709" width="8.625" style="348" hidden="1"/>
    <col min="15710" max="15715" width="14.875" style="348" hidden="1"/>
    <col min="15716" max="15717" width="15.875" style="348" hidden="1"/>
    <col min="15718" max="15723" width="16.125" style="348" hidden="1"/>
    <col min="15724" max="15724" width="6.125" style="348" hidden="1"/>
    <col min="15725" max="15725" width="3" style="348" hidden="1"/>
    <col min="15726" max="15965" width="8.625" style="348" hidden="1"/>
    <col min="15966" max="15971" width="14.875" style="348" hidden="1"/>
    <col min="15972" max="15973" width="15.875" style="348" hidden="1"/>
    <col min="15974" max="15979" width="16.125" style="348" hidden="1"/>
    <col min="15980" max="15980" width="6.125" style="348" hidden="1"/>
    <col min="15981" max="15981" width="3" style="348" hidden="1"/>
    <col min="15982" max="16221" width="8.625" style="348" hidden="1"/>
    <col min="16222" max="16227" width="14.875" style="348" hidden="1"/>
    <col min="16228" max="16229" width="15.875" style="348" hidden="1"/>
    <col min="16230" max="16235" width="16.125" style="348" hidden="1"/>
    <col min="16236" max="16236" width="6.125" style="348" hidden="1"/>
    <col min="16237" max="16237" width="3" style="348" hidden="1"/>
    <col min="16238" max="16384" width="8.625" style="348" hidden="1"/>
  </cols>
  <sheetData>
    <row r="1" spans="1:143" ht="42.75" customHeight="1">
      <c r="A1" s="346"/>
      <c r="B1" s="347"/>
      <c r="DD1" s="348"/>
      <c r="DE1" s="348"/>
    </row>
    <row r="2" spans="1:143" ht="25.5" customHeight="1">
      <c r="A2" s="349"/>
      <c r="C2" s="349"/>
      <c r="O2" s="349"/>
      <c r="P2" s="349"/>
      <c r="Q2" s="349"/>
      <c r="R2" s="349"/>
      <c r="S2" s="349"/>
      <c r="T2" s="349"/>
      <c r="U2" s="349"/>
      <c r="V2" s="349"/>
      <c r="W2" s="349"/>
      <c r="X2" s="349"/>
      <c r="Y2" s="349"/>
      <c r="Z2" s="349"/>
      <c r="AA2" s="349"/>
      <c r="AB2" s="349"/>
      <c r="AC2" s="349"/>
      <c r="AD2" s="349"/>
      <c r="AE2" s="349"/>
      <c r="AF2" s="349"/>
      <c r="AG2" s="349"/>
      <c r="AH2" s="349"/>
      <c r="AI2" s="349"/>
      <c r="AU2" s="349"/>
      <c r="BG2" s="349"/>
      <c r="BS2" s="349"/>
      <c r="CE2" s="349"/>
      <c r="CQ2" s="349"/>
      <c r="DD2" s="348"/>
      <c r="DE2" s="348"/>
    </row>
    <row r="3" spans="1:143" ht="25.5" customHeight="1">
      <c r="A3" s="349"/>
      <c r="C3" s="349"/>
      <c r="O3" s="349"/>
      <c r="P3" s="349"/>
      <c r="Q3" s="349"/>
      <c r="R3" s="349"/>
      <c r="S3" s="349"/>
      <c r="T3" s="349"/>
      <c r="U3" s="349"/>
      <c r="V3" s="349"/>
      <c r="W3" s="349"/>
      <c r="X3" s="349"/>
      <c r="Y3" s="349"/>
      <c r="Z3" s="349"/>
      <c r="AA3" s="349"/>
      <c r="AB3" s="349"/>
      <c r="AC3" s="349"/>
      <c r="AD3" s="349"/>
      <c r="AE3" s="349"/>
      <c r="AF3" s="349"/>
      <c r="AG3" s="349"/>
      <c r="AH3" s="349"/>
      <c r="AI3" s="349"/>
      <c r="AU3" s="349"/>
      <c r="BG3" s="349"/>
      <c r="BS3" s="349"/>
      <c r="CE3" s="349"/>
      <c r="CQ3" s="349"/>
      <c r="DD3" s="348"/>
      <c r="DE3" s="348"/>
    </row>
    <row r="4" spans="1:143" s="251" customFormat="1">
      <c r="A4" s="349"/>
      <c r="B4" s="349"/>
      <c r="C4" s="349"/>
      <c r="D4" s="349"/>
      <c r="E4" s="349"/>
      <c r="F4" s="349"/>
      <c r="G4" s="349"/>
      <c r="H4" s="349"/>
      <c r="I4" s="349"/>
      <c r="J4" s="349"/>
      <c r="K4" s="349"/>
      <c r="L4" s="349"/>
      <c r="M4" s="349"/>
      <c r="N4" s="349"/>
      <c r="O4" s="349"/>
      <c r="P4" s="349"/>
      <c r="Q4" s="349"/>
      <c r="R4" s="349"/>
      <c r="S4" s="349"/>
      <c r="T4" s="349"/>
      <c r="U4" s="349"/>
      <c r="V4" s="349"/>
      <c r="W4" s="349"/>
      <c r="X4" s="349"/>
      <c r="Y4" s="349"/>
      <c r="Z4" s="349"/>
      <c r="AA4" s="349"/>
      <c r="AB4" s="349"/>
      <c r="AC4" s="349"/>
      <c r="AD4" s="349"/>
      <c r="AE4" s="349"/>
      <c r="AF4" s="349"/>
      <c r="AG4" s="349"/>
      <c r="AH4" s="349"/>
      <c r="AI4" s="349"/>
      <c r="AJ4" s="349"/>
      <c r="AK4" s="349"/>
      <c r="AL4" s="349"/>
      <c r="AM4" s="349"/>
      <c r="AN4" s="349"/>
      <c r="AO4" s="349"/>
      <c r="AP4" s="349"/>
      <c r="AQ4" s="349"/>
      <c r="AR4" s="349"/>
      <c r="AS4" s="349"/>
      <c r="AT4" s="349"/>
      <c r="AU4" s="349"/>
      <c r="AV4" s="349"/>
      <c r="AW4" s="349"/>
      <c r="AX4" s="349"/>
      <c r="AY4" s="349"/>
      <c r="AZ4" s="349"/>
      <c r="BA4" s="349"/>
      <c r="BB4" s="349"/>
      <c r="BC4" s="349"/>
      <c r="BD4" s="349"/>
      <c r="BE4" s="349"/>
      <c r="BF4" s="349"/>
      <c r="BG4" s="349"/>
      <c r="BH4" s="349"/>
      <c r="BI4" s="349"/>
      <c r="BJ4" s="349"/>
      <c r="BK4" s="349"/>
      <c r="BL4" s="349"/>
      <c r="BM4" s="349"/>
      <c r="BN4" s="349"/>
      <c r="BO4" s="349"/>
      <c r="BP4" s="349"/>
      <c r="BQ4" s="349"/>
      <c r="BR4" s="349"/>
      <c r="BS4" s="349"/>
      <c r="BT4" s="349"/>
      <c r="BU4" s="349"/>
      <c r="BV4" s="349"/>
      <c r="BW4" s="349"/>
      <c r="BX4" s="349"/>
      <c r="BY4" s="349"/>
      <c r="BZ4" s="349"/>
      <c r="CA4" s="349"/>
      <c r="CB4" s="349"/>
      <c r="CC4" s="349"/>
      <c r="CD4" s="349"/>
      <c r="CE4" s="349"/>
      <c r="CF4" s="349"/>
      <c r="CG4" s="349"/>
      <c r="CH4" s="349"/>
      <c r="CI4" s="349"/>
      <c r="CJ4" s="349"/>
      <c r="CK4" s="349"/>
      <c r="CL4" s="349"/>
      <c r="CM4" s="349"/>
      <c r="CN4" s="349"/>
      <c r="CO4" s="349"/>
      <c r="CP4" s="349"/>
      <c r="CQ4" s="349"/>
      <c r="CR4" s="349"/>
      <c r="CS4" s="349"/>
      <c r="CT4" s="349"/>
      <c r="CU4" s="349"/>
      <c r="CV4" s="349"/>
      <c r="CW4" s="349"/>
      <c r="CX4" s="349"/>
      <c r="CY4" s="349"/>
      <c r="CZ4" s="349"/>
      <c r="DA4" s="349"/>
      <c r="DB4" s="349"/>
      <c r="DC4" s="349"/>
      <c r="DD4" s="349"/>
      <c r="DE4" s="349"/>
      <c r="DF4" s="252"/>
      <c r="DG4" s="252"/>
      <c r="DH4" s="252"/>
      <c r="DI4" s="252"/>
      <c r="DJ4" s="252"/>
      <c r="DK4" s="252"/>
      <c r="DL4" s="252"/>
      <c r="DM4" s="252"/>
      <c r="DN4" s="252"/>
      <c r="DO4" s="252"/>
      <c r="DP4" s="252"/>
      <c r="DQ4" s="252"/>
      <c r="DR4" s="252"/>
      <c r="DS4" s="252"/>
      <c r="DT4" s="252"/>
      <c r="DU4" s="252"/>
      <c r="DV4" s="252"/>
      <c r="DW4" s="252"/>
    </row>
    <row r="5" spans="1:143" s="251" customFormat="1">
      <c r="A5" s="349"/>
      <c r="B5" s="349"/>
      <c r="C5" s="349"/>
      <c r="D5" s="349"/>
      <c r="E5" s="349"/>
      <c r="F5" s="349"/>
      <c r="G5" s="349"/>
      <c r="H5" s="349"/>
      <c r="I5" s="349"/>
      <c r="J5" s="349"/>
      <c r="K5" s="349"/>
      <c r="L5" s="349"/>
      <c r="M5" s="349"/>
      <c r="N5" s="349"/>
      <c r="O5" s="349"/>
      <c r="P5" s="349"/>
      <c r="Q5" s="349"/>
      <c r="R5" s="349"/>
      <c r="S5" s="349"/>
      <c r="T5" s="349"/>
      <c r="U5" s="349"/>
      <c r="V5" s="349"/>
      <c r="W5" s="349"/>
      <c r="X5" s="349"/>
      <c r="Y5" s="349"/>
      <c r="Z5" s="349"/>
      <c r="AA5" s="349"/>
      <c r="AB5" s="349"/>
      <c r="AC5" s="349"/>
      <c r="AD5" s="349"/>
      <c r="AE5" s="349"/>
      <c r="AF5" s="349"/>
      <c r="AG5" s="349"/>
      <c r="AH5" s="349"/>
      <c r="AI5" s="349"/>
      <c r="AJ5" s="349"/>
      <c r="AK5" s="349"/>
      <c r="AL5" s="349"/>
      <c r="AM5" s="349"/>
      <c r="AN5" s="349"/>
      <c r="AO5" s="349"/>
      <c r="AP5" s="349"/>
      <c r="AQ5" s="349"/>
      <c r="AR5" s="349"/>
      <c r="AS5" s="349"/>
      <c r="AT5" s="349"/>
      <c r="AU5" s="349"/>
      <c r="AV5" s="349"/>
      <c r="AW5" s="349"/>
      <c r="AX5" s="349"/>
      <c r="AY5" s="349"/>
      <c r="AZ5" s="349"/>
      <c r="BA5" s="349"/>
      <c r="BB5" s="349"/>
      <c r="BC5" s="349"/>
      <c r="BD5" s="349"/>
      <c r="BE5" s="349"/>
      <c r="BF5" s="349"/>
      <c r="BG5" s="349"/>
      <c r="BH5" s="349"/>
      <c r="BI5" s="349"/>
      <c r="BJ5" s="349"/>
      <c r="BK5" s="349"/>
      <c r="BL5" s="349"/>
      <c r="BM5" s="349"/>
      <c r="BN5" s="349"/>
      <c r="BO5" s="349"/>
      <c r="BP5" s="349"/>
      <c r="BQ5" s="349"/>
      <c r="BR5" s="349"/>
      <c r="BS5" s="349"/>
      <c r="BT5" s="349"/>
      <c r="BU5" s="349"/>
      <c r="BV5" s="349"/>
      <c r="BW5" s="349"/>
      <c r="BX5" s="349"/>
      <c r="BY5" s="349"/>
      <c r="BZ5" s="349"/>
      <c r="CA5" s="349"/>
      <c r="CB5" s="349"/>
      <c r="CC5" s="349"/>
      <c r="CD5" s="349"/>
      <c r="CE5" s="349"/>
      <c r="CF5" s="349"/>
      <c r="CG5" s="349"/>
      <c r="CH5" s="349"/>
      <c r="CI5" s="349"/>
      <c r="CJ5" s="349"/>
      <c r="CK5" s="349"/>
      <c r="CL5" s="349"/>
      <c r="CM5" s="349"/>
      <c r="CN5" s="349"/>
      <c r="CO5" s="349"/>
      <c r="CP5" s="349"/>
      <c r="CQ5" s="349"/>
      <c r="CR5" s="349"/>
      <c r="CS5" s="349"/>
      <c r="CT5" s="349"/>
      <c r="CU5" s="349"/>
      <c r="CV5" s="349"/>
      <c r="CW5" s="349"/>
      <c r="CX5" s="349"/>
      <c r="CY5" s="349"/>
      <c r="CZ5" s="349"/>
      <c r="DA5" s="349"/>
      <c r="DB5" s="349"/>
      <c r="DC5" s="349"/>
      <c r="DD5" s="349"/>
      <c r="DE5" s="349"/>
      <c r="DF5" s="252"/>
      <c r="DG5" s="252"/>
      <c r="DH5" s="252"/>
      <c r="DI5" s="252"/>
      <c r="DJ5" s="252"/>
      <c r="DK5" s="252"/>
      <c r="DL5" s="252"/>
      <c r="DM5" s="252"/>
      <c r="DN5" s="252"/>
      <c r="DO5" s="252"/>
      <c r="DP5" s="252"/>
      <c r="DQ5" s="252"/>
      <c r="DR5" s="252"/>
      <c r="DS5" s="252"/>
      <c r="DT5" s="252"/>
      <c r="DU5" s="252"/>
      <c r="DV5" s="252"/>
      <c r="DW5" s="252"/>
    </row>
    <row r="6" spans="1:143" s="251" customFormat="1">
      <c r="A6" s="349"/>
      <c r="B6" s="349"/>
      <c r="C6" s="349"/>
      <c r="D6" s="349"/>
      <c r="E6" s="349"/>
      <c r="F6" s="349"/>
      <c r="G6" s="349"/>
      <c r="H6" s="349"/>
      <c r="I6" s="349"/>
      <c r="J6" s="349"/>
      <c r="K6" s="349"/>
      <c r="L6" s="349"/>
      <c r="M6" s="349"/>
      <c r="N6" s="349"/>
      <c r="O6" s="349"/>
      <c r="P6" s="349"/>
      <c r="Q6" s="349"/>
      <c r="R6" s="349"/>
      <c r="S6" s="349"/>
      <c r="T6" s="349"/>
      <c r="U6" s="349"/>
      <c r="V6" s="349"/>
      <c r="W6" s="349"/>
      <c r="X6" s="349"/>
      <c r="Y6" s="349"/>
      <c r="Z6" s="349"/>
      <c r="AA6" s="349"/>
      <c r="AB6" s="349"/>
      <c r="AC6" s="349"/>
      <c r="AD6" s="349"/>
      <c r="AE6" s="349"/>
      <c r="AF6" s="349"/>
      <c r="AG6" s="349"/>
      <c r="AH6" s="349"/>
      <c r="AI6" s="349"/>
      <c r="AJ6" s="349"/>
      <c r="AK6" s="349"/>
      <c r="AL6" s="349"/>
      <c r="AM6" s="349"/>
      <c r="AN6" s="349"/>
      <c r="AO6" s="349"/>
      <c r="AP6" s="349"/>
      <c r="AQ6" s="349"/>
      <c r="AR6" s="349"/>
      <c r="AS6" s="349"/>
      <c r="AT6" s="349"/>
      <c r="AU6" s="349"/>
      <c r="AV6" s="349"/>
      <c r="AW6" s="349"/>
      <c r="AX6" s="349"/>
      <c r="AY6" s="349"/>
      <c r="AZ6" s="349"/>
      <c r="BA6" s="349"/>
      <c r="BB6" s="349"/>
      <c r="BC6" s="349"/>
      <c r="BD6" s="349"/>
      <c r="BE6" s="349"/>
      <c r="BF6" s="349"/>
      <c r="BG6" s="349"/>
      <c r="BH6" s="349"/>
      <c r="BI6" s="349"/>
      <c r="BJ6" s="349"/>
      <c r="BK6" s="349"/>
      <c r="BL6" s="349"/>
      <c r="BM6" s="349"/>
      <c r="BN6" s="349"/>
      <c r="BO6" s="349"/>
      <c r="BP6" s="349"/>
      <c r="BQ6" s="349"/>
      <c r="BR6" s="349"/>
      <c r="BS6" s="349"/>
      <c r="BT6" s="349"/>
      <c r="BU6" s="349"/>
      <c r="BV6" s="349"/>
      <c r="BW6" s="349"/>
      <c r="BX6" s="349"/>
      <c r="BY6" s="349"/>
      <c r="BZ6" s="349"/>
      <c r="CA6" s="349"/>
      <c r="CB6" s="349"/>
      <c r="CC6" s="349"/>
      <c r="CD6" s="349"/>
      <c r="CE6" s="349"/>
      <c r="CF6" s="349"/>
      <c r="CG6" s="349"/>
      <c r="CH6" s="349"/>
      <c r="CI6" s="349"/>
      <c r="CJ6" s="349"/>
      <c r="CK6" s="349"/>
      <c r="CL6" s="349"/>
      <c r="CM6" s="349"/>
      <c r="CN6" s="349"/>
      <c r="CO6" s="349"/>
      <c r="CP6" s="349"/>
      <c r="CQ6" s="349"/>
      <c r="CR6" s="349"/>
      <c r="CS6" s="349"/>
      <c r="CT6" s="349"/>
      <c r="CU6" s="349"/>
      <c r="CV6" s="349"/>
      <c r="CW6" s="349"/>
      <c r="CX6" s="349"/>
      <c r="CY6" s="349"/>
      <c r="CZ6" s="349"/>
      <c r="DA6" s="349"/>
      <c r="DB6" s="349"/>
      <c r="DC6" s="349"/>
      <c r="DD6" s="349"/>
      <c r="DE6" s="349"/>
      <c r="DF6" s="252"/>
      <c r="DG6" s="252"/>
      <c r="DH6" s="252"/>
      <c r="DI6" s="252"/>
      <c r="DJ6" s="252"/>
      <c r="DK6" s="252"/>
      <c r="DL6" s="252"/>
      <c r="DM6" s="252"/>
      <c r="DN6" s="252"/>
      <c r="DO6" s="252"/>
      <c r="DP6" s="252"/>
      <c r="DQ6" s="252"/>
      <c r="DR6" s="252"/>
      <c r="DS6" s="252"/>
      <c r="DT6" s="252"/>
      <c r="DU6" s="252"/>
      <c r="DV6" s="252"/>
      <c r="DW6" s="252"/>
    </row>
    <row r="7" spans="1:143" s="251" customFormat="1">
      <c r="A7" s="349"/>
      <c r="B7" s="349"/>
      <c r="C7" s="349"/>
      <c r="D7" s="349"/>
      <c r="E7" s="349"/>
      <c r="F7" s="349"/>
      <c r="G7" s="349"/>
      <c r="H7" s="349"/>
      <c r="I7" s="349"/>
      <c r="J7" s="349"/>
      <c r="K7" s="349"/>
      <c r="L7" s="349"/>
      <c r="M7" s="349"/>
      <c r="N7" s="349"/>
      <c r="O7" s="349"/>
      <c r="P7" s="349"/>
      <c r="Q7" s="349"/>
      <c r="R7" s="349"/>
      <c r="S7" s="349"/>
      <c r="T7" s="349"/>
      <c r="U7" s="349"/>
      <c r="V7" s="349"/>
      <c r="W7" s="349"/>
      <c r="X7" s="349"/>
      <c r="Y7" s="349"/>
      <c r="Z7" s="349"/>
      <c r="AA7" s="349"/>
      <c r="AB7" s="349"/>
      <c r="AC7" s="349"/>
      <c r="AD7" s="349"/>
      <c r="AE7" s="349"/>
      <c r="AF7" s="349"/>
      <c r="AG7" s="349"/>
      <c r="AH7" s="349"/>
      <c r="AI7" s="349"/>
      <c r="AJ7" s="349"/>
      <c r="AK7" s="349"/>
      <c r="AL7" s="349"/>
      <c r="AM7" s="349"/>
      <c r="AN7" s="349"/>
      <c r="AO7" s="349"/>
      <c r="AP7" s="349"/>
      <c r="AQ7" s="349"/>
      <c r="AR7" s="349"/>
      <c r="AS7" s="349"/>
      <c r="AT7" s="349"/>
      <c r="AU7" s="349"/>
      <c r="AV7" s="349"/>
      <c r="AW7" s="349"/>
      <c r="AX7" s="349"/>
      <c r="AY7" s="349"/>
      <c r="AZ7" s="349"/>
      <c r="BA7" s="349"/>
      <c r="BB7" s="349"/>
      <c r="BC7" s="349"/>
      <c r="BD7" s="349"/>
      <c r="BE7" s="349"/>
      <c r="BF7" s="349"/>
      <c r="BG7" s="349"/>
      <c r="BH7" s="349"/>
      <c r="BI7" s="349"/>
      <c r="BJ7" s="349"/>
      <c r="BK7" s="349"/>
      <c r="BL7" s="349"/>
      <c r="BM7" s="349"/>
      <c r="BN7" s="349"/>
      <c r="BO7" s="349"/>
      <c r="BP7" s="349"/>
      <c r="BQ7" s="349"/>
      <c r="BR7" s="349"/>
      <c r="BS7" s="349"/>
      <c r="BT7" s="349"/>
      <c r="BU7" s="349"/>
      <c r="BV7" s="349"/>
      <c r="BW7" s="349"/>
      <c r="BX7" s="349"/>
      <c r="BY7" s="349"/>
      <c r="BZ7" s="349"/>
      <c r="CA7" s="349"/>
      <c r="CB7" s="349"/>
      <c r="CC7" s="349"/>
      <c r="CD7" s="349"/>
      <c r="CE7" s="349"/>
      <c r="CF7" s="349"/>
      <c r="CG7" s="349"/>
      <c r="CH7" s="349"/>
      <c r="CI7" s="349"/>
      <c r="CJ7" s="349"/>
      <c r="CK7" s="349"/>
      <c r="CL7" s="349"/>
      <c r="CM7" s="349"/>
      <c r="CN7" s="349"/>
      <c r="CO7" s="349"/>
      <c r="CP7" s="349"/>
      <c r="CQ7" s="349"/>
      <c r="CR7" s="349"/>
      <c r="CS7" s="349"/>
      <c r="CT7" s="349"/>
      <c r="CU7" s="349"/>
      <c r="CV7" s="349"/>
      <c r="CW7" s="349"/>
      <c r="CX7" s="349"/>
      <c r="CY7" s="349"/>
      <c r="CZ7" s="349"/>
      <c r="DA7" s="349"/>
      <c r="DB7" s="349"/>
      <c r="DC7" s="349"/>
      <c r="DD7" s="349"/>
      <c r="DE7" s="349"/>
      <c r="DF7" s="252"/>
      <c r="DG7" s="252"/>
      <c r="DH7" s="252"/>
      <c r="DI7" s="252"/>
      <c r="DJ7" s="252"/>
      <c r="DK7" s="252"/>
      <c r="DL7" s="252"/>
      <c r="DM7" s="252"/>
      <c r="DN7" s="252"/>
      <c r="DO7" s="252"/>
      <c r="DP7" s="252"/>
      <c r="DQ7" s="252"/>
      <c r="DR7" s="252"/>
      <c r="DS7" s="252"/>
      <c r="DT7" s="252"/>
      <c r="DU7" s="252"/>
      <c r="DV7" s="252"/>
      <c r="DW7" s="252"/>
    </row>
    <row r="8" spans="1:143" s="251" customFormat="1">
      <c r="A8" s="349"/>
      <c r="B8" s="349"/>
      <c r="C8" s="349"/>
      <c r="D8" s="349"/>
      <c r="E8" s="349"/>
      <c r="F8" s="349"/>
      <c r="G8" s="349"/>
      <c r="H8" s="349"/>
      <c r="I8" s="349"/>
      <c r="J8" s="349"/>
      <c r="K8" s="349"/>
      <c r="L8" s="349"/>
      <c r="M8" s="349"/>
      <c r="N8" s="349"/>
      <c r="O8" s="349"/>
      <c r="P8" s="349"/>
      <c r="Q8" s="349"/>
      <c r="R8" s="349"/>
      <c r="S8" s="349"/>
      <c r="T8" s="349"/>
      <c r="U8" s="349"/>
      <c r="V8" s="349"/>
      <c r="W8" s="349"/>
      <c r="X8" s="349"/>
      <c r="Y8" s="349"/>
      <c r="Z8" s="349"/>
      <c r="AA8" s="349"/>
      <c r="AB8" s="349"/>
      <c r="AC8" s="349"/>
      <c r="AD8" s="349"/>
      <c r="AE8" s="349"/>
      <c r="AF8" s="349"/>
      <c r="AG8" s="349"/>
      <c r="AH8" s="349"/>
      <c r="AI8" s="349"/>
      <c r="AJ8" s="349"/>
      <c r="AK8" s="349"/>
      <c r="AL8" s="349"/>
      <c r="AM8" s="349"/>
      <c r="AN8" s="349"/>
      <c r="AO8" s="349"/>
      <c r="AP8" s="349"/>
      <c r="AQ8" s="349"/>
      <c r="AR8" s="349"/>
      <c r="AS8" s="349"/>
      <c r="AT8" s="349"/>
      <c r="AU8" s="349"/>
      <c r="AV8" s="349"/>
      <c r="AW8" s="349"/>
      <c r="AX8" s="349"/>
      <c r="AY8" s="349"/>
      <c r="AZ8" s="349"/>
      <c r="BA8" s="349"/>
      <c r="BB8" s="349"/>
      <c r="BC8" s="349"/>
      <c r="BD8" s="349"/>
      <c r="BE8" s="349"/>
      <c r="BF8" s="349"/>
      <c r="BG8" s="349"/>
      <c r="BH8" s="349"/>
      <c r="BI8" s="349"/>
      <c r="BJ8" s="349"/>
      <c r="BK8" s="349"/>
      <c r="BL8" s="349"/>
      <c r="BM8" s="349"/>
      <c r="BN8" s="349"/>
      <c r="BO8" s="349"/>
      <c r="BP8" s="349"/>
      <c r="BQ8" s="349"/>
      <c r="BR8" s="349"/>
      <c r="BS8" s="349"/>
      <c r="BT8" s="349"/>
      <c r="BU8" s="349"/>
      <c r="BV8" s="349"/>
      <c r="BW8" s="349"/>
      <c r="BX8" s="349"/>
      <c r="BY8" s="349"/>
      <c r="BZ8" s="349"/>
      <c r="CA8" s="349"/>
      <c r="CB8" s="349"/>
      <c r="CC8" s="349"/>
      <c r="CD8" s="349"/>
      <c r="CE8" s="349"/>
      <c r="CF8" s="349"/>
      <c r="CG8" s="349"/>
      <c r="CH8" s="349"/>
      <c r="CI8" s="349"/>
      <c r="CJ8" s="349"/>
      <c r="CK8" s="349"/>
      <c r="CL8" s="349"/>
      <c r="CM8" s="349"/>
      <c r="CN8" s="349"/>
      <c r="CO8" s="349"/>
      <c r="CP8" s="349"/>
      <c r="CQ8" s="349"/>
      <c r="CR8" s="349"/>
      <c r="CS8" s="349"/>
      <c r="CT8" s="349"/>
      <c r="CU8" s="349"/>
      <c r="CV8" s="349"/>
      <c r="CW8" s="349"/>
      <c r="CX8" s="349"/>
      <c r="CY8" s="349"/>
      <c r="CZ8" s="349"/>
      <c r="DA8" s="349"/>
      <c r="DB8" s="349"/>
      <c r="DC8" s="349"/>
      <c r="DD8" s="349"/>
      <c r="DE8" s="349"/>
      <c r="DF8" s="252"/>
      <c r="DG8" s="252"/>
      <c r="DH8" s="252"/>
      <c r="DI8" s="252"/>
      <c r="DJ8" s="252"/>
      <c r="DK8" s="252"/>
      <c r="DL8" s="252"/>
      <c r="DM8" s="252"/>
      <c r="DN8" s="252"/>
      <c r="DO8" s="252"/>
      <c r="DP8" s="252"/>
      <c r="DQ8" s="252"/>
      <c r="DR8" s="252"/>
      <c r="DS8" s="252"/>
      <c r="DT8" s="252"/>
      <c r="DU8" s="252"/>
      <c r="DV8" s="252"/>
      <c r="DW8" s="252"/>
    </row>
    <row r="9" spans="1:143" s="251" customFormat="1">
      <c r="A9" s="349"/>
      <c r="B9" s="349"/>
      <c r="C9" s="349"/>
      <c r="D9" s="349"/>
      <c r="E9" s="349"/>
      <c r="F9" s="349"/>
      <c r="G9" s="349"/>
      <c r="H9" s="349"/>
      <c r="I9" s="349"/>
      <c r="J9" s="349"/>
      <c r="K9" s="349"/>
      <c r="L9" s="349"/>
      <c r="M9" s="349"/>
      <c r="N9" s="349"/>
      <c r="O9" s="349"/>
      <c r="P9" s="349"/>
      <c r="Q9" s="349"/>
      <c r="R9" s="349"/>
      <c r="S9" s="349"/>
      <c r="T9" s="349"/>
      <c r="U9" s="349"/>
      <c r="V9" s="349"/>
      <c r="W9" s="349"/>
      <c r="X9" s="349"/>
      <c r="Y9" s="349"/>
      <c r="Z9" s="349"/>
      <c r="AA9" s="349"/>
      <c r="AB9" s="349"/>
      <c r="AC9" s="349"/>
      <c r="AD9" s="349"/>
      <c r="AE9" s="349"/>
      <c r="AF9" s="349"/>
      <c r="AG9" s="349"/>
      <c r="AH9" s="349"/>
      <c r="AI9" s="349"/>
      <c r="AJ9" s="349"/>
      <c r="AK9" s="349"/>
      <c r="AL9" s="349"/>
      <c r="AM9" s="349"/>
      <c r="AN9" s="349"/>
      <c r="AO9" s="349"/>
      <c r="AP9" s="349"/>
      <c r="AQ9" s="349"/>
      <c r="AR9" s="349"/>
      <c r="AS9" s="349"/>
      <c r="AT9" s="349"/>
      <c r="AU9" s="349"/>
      <c r="AV9" s="349"/>
      <c r="AW9" s="349"/>
      <c r="AX9" s="349"/>
      <c r="AY9" s="349"/>
      <c r="AZ9" s="349"/>
      <c r="BA9" s="349"/>
      <c r="BB9" s="349"/>
      <c r="BC9" s="349"/>
      <c r="BD9" s="349"/>
      <c r="BE9" s="349"/>
      <c r="BF9" s="349"/>
      <c r="BG9" s="349"/>
      <c r="BH9" s="349"/>
      <c r="BI9" s="349"/>
      <c r="BJ9" s="349"/>
      <c r="BK9" s="349"/>
      <c r="BL9" s="349"/>
      <c r="BM9" s="349"/>
      <c r="BN9" s="349"/>
      <c r="BO9" s="349"/>
      <c r="BP9" s="349"/>
      <c r="BQ9" s="349"/>
      <c r="BR9" s="349"/>
      <c r="BS9" s="349"/>
      <c r="BT9" s="349"/>
      <c r="BU9" s="349"/>
      <c r="BV9" s="349"/>
      <c r="BW9" s="349"/>
      <c r="BX9" s="349"/>
      <c r="BY9" s="349"/>
      <c r="BZ9" s="349"/>
      <c r="CA9" s="349"/>
      <c r="CB9" s="349"/>
      <c r="CC9" s="349"/>
      <c r="CD9" s="349"/>
      <c r="CE9" s="349"/>
      <c r="CF9" s="349"/>
      <c r="CG9" s="349"/>
      <c r="CH9" s="349"/>
      <c r="CI9" s="349"/>
      <c r="CJ9" s="349"/>
      <c r="CK9" s="349"/>
      <c r="CL9" s="349"/>
      <c r="CM9" s="349"/>
      <c r="CN9" s="349"/>
      <c r="CO9" s="349"/>
      <c r="CP9" s="349"/>
      <c r="CQ9" s="349"/>
      <c r="CR9" s="349"/>
      <c r="CS9" s="349"/>
      <c r="CT9" s="349"/>
      <c r="CU9" s="349"/>
      <c r="CV9" s="349"/>
      <c r="CW9" s="349"/>
      <c r="CX9" s="349"/>
      <c r="CY9" s="349"/>
      <c r="CZ9" s="349"/>
      <c r="DA9" s="349"/>
      <c r="DB9" s="349"/>
      <c r="DC9" s="349"/>
      <c r="DD9" s="349"/>
      <c r="DE9" s="349"/>
      <c r="DF9" s="252"/>
      <c r="DG9" s="252"/>
      <c r="DH9" s="252"/>
      <c r="DI9" s="252"/>
      <c r="DJ9" s="252"/>
      <c r="DK9" s="252"/>
      <c r="DL9" s="252"/>
      <c r="DM9" s="252"/>
      <c r="DN9" s="252"/>
      <c r="DO9" s="252"/>
      <c r="DP9" s="252"/>
      <c r="DQ9" s="252"/>
      <c r="DR9" s="252"/>
      <c r="DS9" s="252"/>
      <c r="DT9" s="252"/>
      <c r="DU9" s="252"/>
      <c r="DV9" s="252"/>
      <c r="DW9" s="252"/>
    </row>
    <row r="10" spans="1:143" s="251" customFormat="1">
      <c r="A10" s="349"/>
      <c r="B10" s="349"/>
      <c r="C10" s="349"/>
      <c r="D10" s="349"/>
      <c r="E10" s="349"/>
      <c r="F10" s="349"/>
      <c r="G10" s="349"/>
      <c r="H10" s="349"/>
      <c r="I10" s="349"/>
      <c r="J10" s="349"/>
      <c r="K10" s="349"/>
      <c r="L10" s="349"/>
      <c r="M10" s="349"/>
      <c r="N10" s="349"/>
      <c r="O10" s="349"/>
      <c r="P10" s="349"/>
      <c r="Q10" s="349"/>
      <c r="R10" s="349"/>
      <c r="S10" s="349"/>
      <c r="T10" s="349"/>
      <c r="U10" s="349"/>
      <c r="V10" s="349"/>
      <c r="W10" s="349"/>
      <c r="X10" s="349"/>
      <c r="Y10" s="349"/>
      <c r="Z10" s="349"/>
      <c r="AA10" s="349"/>
      <c r="AB10" s="349"/>
      <c r="AC10" s="349"/>
      <c r="AD10" s="349"/>
      <c r="AE10" s="349"/>
      <c r="AF10" s="349"/>
      <c r="AG10" s="349"/>
      <c r="AH10" s="349"/>
      <c r="AI10" s="349"/>
      <c r="AJ10" s="349"/>
      <c r="AK10" s="349"/>
      <c r="AL10" s="349"/>
      <c r="AM10" s="349"/>
      <c r="AN10" s="349"/>
      <c r="AO10" s="349"/>
      <c r="AP10" s="349"/>
      <c r="AQ10" s="349"/>
      <c r="AR10" s="349"/>
      <c r="AS10" s="349"/>
      <c r="AT10" s="349"/>
      <c r="AU10" s="349"/>
      <c r="AV10" s="349"/>
      <c r="AW10" s="349"/>
      <c r="AX10" s="349"/>
      <c r="AY10" s="349"/>
      <c r="AZ10" s="349"/>
      <c r="BA10" s="349"/>
      <c r="BB10" s="349"/>
      <c r="BC10" s="349"/>
      <c r="BD10" s="349"/>
      <c r="BE10" s="349"/>
      <c r="BF10" s="349"/>
      <c r="BG10" s="349"/>
      <c r="BH10" s="349"/>
      <c r="BI10" s="349"/>
      <c r="BJ10" s="349"/>
      <c r="BK10" s="349"/>
      <c r="BL10" s="349"/>
      <c r="BM10" s="349"/>
      <c r="BN10" s="349"/>
      <c r="BO10" s="349"/>
      <c r="BP10" s="349"/>
      <c r="BQ10" s="349"/>
      <c r="BR10" s="349"/>
      <c r="BS10" s="349"/>
      <c r="BT10" s="349"/>
      <c r="BU10" s="349"/>
      <c r="BV10" s="349"/>
      <c r="BW10" s="349"/>
      <c r="BX10" s="349"/>
      <c r="BY10" s="349"/>
      <c r="BZ10" s="349"/>
      <c r="CA10" s="349"/>
      <c r="CB10" s="349"/>
      <c r="CC10" s="349"/>
      <c r="CD10" s="349"/>
      <c r="CE10" s="349"/>
      <c r="CF10" s="349"/>
      <c r="CG10" s="349"/>
      <c r="CH10" s="349"/>
      <c r="CI10" s="349"/>
      <c r="CJ10" s="349"/>
      <c r="CK10" s="349"/>
      <c r="CL10" s="349"/>
      <c r="CM10" s="349"/>
      <c r="CN10" s="349"/>
      <c r="CO10" s="349"/>
      <c r="CP10" s="349"/>
      <c r="CQ10" s="349"/>
      <c r="CR10" s="349"/>
      <c r="CS10" s="349"/>
      <c r="CT10" s="349"/>
      <c r="CU10" s="349"/>
      <c r="CV10" s="349"/>
      <c r="CW10" s="349"/>
      <c r="CX10" s="349"/>
      <c r="CY10" s="349"/>
      <c r="CZ10" s="349"/>
      <c r="DA10" s="349"/>
      <c r="DB10" s="349"/>
      <c r="DC10" s="349"/>
      <c r="DD10" s="349"/>
      <c r="DE10" s="349"/>
      <c r="DF10" s="252"/>
      <c r="DG10" s="252"/>
      <c r="DH10" s="252"/>
      <c r="DI10" s="252"/>
      <c r="DJ10" s="252"/>
      <c r="DK10" s="252"/>
      <c r="DL10" s="252"/>
      <c r="DM10" s="252"/>
      <c r="DN10" s="252"/>
      <c r="DO10" s="252"/>
      <c r="DP10" s="252"/>
      <c r="DQ10" s="252"/>
      <c r="DR10" s="252"/>
      <c r="DS10" s="252"/>
      <c r="DT10" s="252"/>
      <c r="DU10" s="252"/>
      <c r="DV10" s="252"/>
      <c r="DW10" s="252"/>
      <c r="EM10" s="251" t="s">
        <v>371</v>
      </c>
    </row>
    <row r="11" spans="1:143" s="251" customFormat="1">
      <c r="A11" s="349"/>
      <c r="B11" s="349"/>
      <c r="C11" s="349"/>
      <c r="D11" s="349"/>
      <c r="E11" s="349"/>
      <c r="F11" s="349"/>
      <c r="G11" s="349"/>
      <c r="H11" s="349"/>
      <c r="I11" s="349"/>
      <c r="J11" s="349"/>
      <c r="K11" s="349"/>
      <c r="L11" s="349"/>
      <c r="M11" s="349"/>
      <c r="N11" s="349"/>
      <c r="O11" s="349"/>
      <c r="P11" s="349"/>
      <c r="Q11" s="349"/>
      <c r="R11" s="349"/>
      <c r="S11" s="349"/>
      <c r="T11" s="349"/>
      <c r="U11" s="349"/>
      <c r="V11" s="349"/>
      <c r="W11" s="349"/>
      <c r="X11" s="349"/>
      <c r="Y11" s="349"/>
      <c r="Z11" s="349"/>
      <c r="AA11" s="349"/>
      <c r="AB11" s="349"/>
      <c r="AC11" s="349"/>
      <c r="AD11" s="349"/>
      <c r="AE11" s="349"/>
      <c r="AF11" s="349"/>
      <c r="AG11" s="349"/>
      <c r="AH11" s="349"/>
      <c r="AI11" s="349"/>
      <c r="AJ11" s="349"/>
      <c r="AK11" s="349"/>
      <c r="AL11" s="349"/>
      <c r="AM11" s="349"/>
      <c r="AN11" s="349"/>
      <c r="AO11" s="349"/>
      <c r="AP11" s="349"/>
      <c r="AQ11" s="349"/>
      <c r="AR11" s="349"/>
      <c r="AS11" s="349"/>
      <c r="AT11" s="349"/>
      <c r="AU11" s="349"/>
      <c r="AV11" s="349"/>
      <c r="AW11" s="349"/>
      <c r="AX11" s="349"/>
      <c r="AY11" s="349"/>
      <c r="AZ11" s="349"/>
      <c r="BA11" s="349"/>
      <c r="BB11" s="349"/>
      <c r="BC11" s="349"/>
      <c r="BD11" s="349"/>
      <c r="BE11" s="349"/>
      <c r="BF11" s="349"/>
      <c r="BG11" s="349"/>
      <c r="BH11" s="349"/>
      <c r="BI11" s="349"/>
      <c r="BJ11" s="349"/>
      <c r="BK11" s="349"/>
      <c r="BL11" s="349"/>
      <c r="BM11" s="349"/>
      <c r="BN11" s="349"/>
      <c r="BO11" s="349"/>
      <c r="BP11" s="349"/>
      <c r="BQ11" s="349"/>
      <c r="BR11" s="349"/>
      <c r="BS11" s="349"/>
      <c r="BT11" s="349"/>
      <c r="BU11" s="349"/>
      <c r="BV11" s="349"/>
      <c r="BW11" s="349"/>
      <c r="BX11" s="349"/>
      <c r="BY11" s="349"/>
      <c r="BZ11" s="349"/>
      <c r="CA11" s="349"/>
      <c r="CB11" s="349"/>
      <c r="CC11" s="349"/>
      <c r="CD11" s="349"/>
      <c r="CE11" s="349"/>
      <c r="CF11" s="349"/>
      <c r="CG11" s="349"/>
      <c r="CH11" s="349"/>
      <c r="CI11" s="349"/>
      <c r="CJ11" s="349"/>
      <c r="CK11" s="349"/>
      <c r="CL11" s="349"/>
      <c r="CM11" s="349"/>
      <c r="CN11" s="349"/>
      <c r="CO11" s="349"/>
      <c r="CP11" s="349"/>
      <c r="CQ11" s="349"/>
      <c r="CR11" s="349"/>
      <c r="CS11" s="349"/>
      <c r="CT11" s="349"/>
      <c r="CU11" s="349"/>
      <c r="CV11" s="349"/>
      <c r="CW11" s="349"/>
      <c r="CX11" s="349"/>
      <c r="CY11" s="349"/>
      <c r="CZ11" s="349"/>
      <c r="DA11" s="349"/>
      <c r="DB11" s="349"/>
      <c r="DC11" s="349"/>
      <c r="DD11" s="349"/>
      <c r="DE11" s="349"/>
      <c r="DF11" s="252"/>
      <c r="DG11" s="252"/>
      <c r="DH11" s="252"/>
      <c r="DI11" s="252"/>
      <c r="DJ11" s="252"/>
      <c r="DK11" s="252"/>
      <c r="DL11" s="252"/>
      <c r="DM11" s="252"/>
      <c r="DN11" s="252"/>
      <c r="DO11" s="252"/>
      <c r="DP11" s="252"/>
      <c r="DQ11" s="252"/>
      <c r="DR11" s="252"/>
      <c r="DS11" s="252"/>
      <c r="DT11" s="252"/>
      <c r="DU11" s="252"/>
      <c r="DV11" s="252"/>
      <c r="DW11" s="252"/>
    </row>
    <row r="12" spans="1:143" s="251" customFormat="1">
      <c r="A12" s="349"/>
      <c r="B12" s="349"/>
      <c r="C12" s="349"/>
      <c r="D12" s="349"/>
      <c r="E12" s="349"/>
      <c r="F12" s="349"/>
      <c r="G12" s="349"/>
      <c r="H12" s="349"/>
      <c r="I12" s="349"/>
      <c r="J12" s="349"/>
      <c r="K12" s="349"/>
      <c r="L12" s="349"/>
      <c r="M12" s="349"/>
      <c r="N12" s="349"/>
      <c r="O12" s="349"/>
      <c r="P12" s="349"/>
      <c r="Q12" s="349"/>
      <c r="R12" s="349"/>
      <c r="S12" s="349"/>
      <c r="T12" s="349"/>
      <c r="U12" s="349"/>
      <c r="V12" s="349"/>
      <c r="W12" s="349"/>
      <c r="X12" s="349"/>
      <c r="Y12" s="349"/>
      <c r="Z12" s="349"/>
      <c r="AA12" s="349"/>
      <c r="AB12" s="349"/>
      <c r="AC12" s="349"/>
      <c r="AD12" s="349"/>
      <c r="AE12" s="349"/>
      <c r="AF12" s="349"/>
      <c r="AG12" s="349"/>
      <c r="AH12" s="349"/>
      <c r="AI12" s="349"/>
      <c r="AJ12" s="349"/>
      <c r="AK12" s="349"/>
      <c r="AL12" s="349"/>
      <c r="AM12" s="349"/>
      <c r="AN12" s="349"/>
      <c r="AO12" s="349"/>
      <c r="AP12" s="349"/>
      <c r="AQ12" s="349"/>
      <c r="AR12" s="349"/>
      <c r="AS12" s="349"/>
      <c r="AT12" s="349"/>
      <c r="AU12" s="349"/>
      <c r="AV12" s="349"/>
      <c r="AW12" s="349"/>
      <c r="AX12" s="349"/>
      <c r="AY12" s="349"/>
      <c r="AZ12" s="349"/>
      <c r="BA12" s="349"/>
      <c r="BB12" s="349"/>
      <c r="BC12" s="349"/>
      <c r="BD12" s="349"/>
      <c r="BE12" s="349"/>
      <c r="BF12" s="349"/>
      <c r="BG12" s="349"/>
      <c r="BH12" s="349"/>
      <c r="BI12" s="349"/>
      <c r="BJ12" s="349"/>
      <c r="BK12" s="349"/>
      <c r="BL12" s="349"/>
      <c r="BM12" s="349"/>
      <c r="BN12" s="349"/>
      <c r="BO12" s="349"/>
      <c r="BP12" s="349"/>
      <c r="BQ12" s="349"/>
      <c r="BR12" s="349"/>
      <c r="BS12" s="349"/>
      <c r="BT12" s="349"/>
      <c r="BU12" s="349"/>
      <c r="BV12" s="349"/>
      <c r="BW12" s="349"/>
      <c r="BX12" s="349"/>
      <c r="BY12" s="349"/>
      <c r="BZ12" s="349"/>
      <c r="CA12" s="349"/>
      <c r="CB12" s="349"/>
      <c r="CC12" s="349"/>
      <c r="CD12" s="349"/>
      <c r="CE12" s="349"/>
      <c r="CF12" s="349"/>
      <c r="CG12" s="349"/>
      <c r="CH12" s="349"/>
      <c r="CI12" s="349"/>
      <c r="CJ12" s="349"/>
      <c r="CK12" s="349"/>
      <c r="CL12" s="349"/>
      <c r="CM12" s="349"/>
      <c r="CN12" s="349"/>
      <c r="CO12" s="349"/>
      <c r="CP12" s="349"/>
      <c r="CQ12" s="349"/>
      <c r="CR12" s="349"/>
      <c r="CS12" s="349"/>
      <c r="CT12" s="349"/>
      <c r="CU12" s="349"/>
      <c r="CV12" s="349"/>
      <c r="CW12" s="349"/>
      <c r="CX12" s="349"/>
      <c r="CY12" s="349"/>
      <c r="CZ12" s="349"/>
      <c r="DA12" s="349"/>
      <c r="DB12" s="349"/>
      <c r="DC12" s="349"/>
      <c r="DD12" s="349"/>
      <c r="DE12" s="349"/>
      <c r="DF12" s="252"/>
      <c r="DG12" s="252"/>
      <c r="DH12" s="252"/>
      <c r="DI12" s="252"/>
      <c r="DJ12" s="252"/>
      <c r="DK12" s="252"/>
      <c r="DL12" s="252"/>
      <c r="DM12" s="252"/>
      <c r="DN12" s="252"/>
      <c r="DO12" s="252"/>
      <c r="DP12" s="252"/>
      <c r="DQ12" s="252"/>
      <c r="DR12" s="252"/>
      <c r="DS12" s="252"/>
      <c r="DT12" s="252"/>
      <c r="DU12" s="252"/>
      <c r="DV12" s="252"/>
      <c r="DW12" s="252"/>
      <c r="EM12" s="251" t="s">
        <v>371</v>
      </c>
    </row>
    <row r="13" spans="1:143" s="251" customFormat="1">
      <c r="A13" s="349"/>
      <c r="B13" s="349"/>
      <c r="C13" s="349"/>
      <c r="D13" s="349"/>
      <c r="E13" s="349"/>
      <c r="F13" s="349"/>
      <c r="G13" s="349"/>
      <c r="H13" s="349"/>
      <c r="I13" s="349"/>
      <c r="J13" s="349"/>
      <c r="K13" s="349"/>
      <c r="L13" s="349"/>
      <c r="M13" s="349"/>
      <c r="N13" s="349"/>
      <c r="O13" s="349"/>
      <c r="P13" s="349"/>
      <c r="Q13" s="349"/>
      <c r="R13" s="349"/>
      <c r="S13" s="349"/>
      <c r="T13" s="349"/>
      <c r="U13" s="349"/>
      <c r="V13" s="349"/>
      <c r="W13" s="349"/>
      <c r="X13" s="349"/>
      <c r="Y13" s="349"/>
      <c r="Z13" s="349"/>
      <c r="AA13" s="349"/>
      <c r="AB13" s="349"/>
      <c r="AC13" s="349"/>
      <c r="AD13" s="349"/>
      <c r="AE13" s="349"/>
      <c r="AF13" s="349"/>
      <c r="AG13" s="349"/>
      <c r="AH13" s="349"/>
      <c r="AI13" s="349"/>
      <c r="AJ13" s="349"/>
      <c r="AK13" s="349"/>
      <c r="AL13" s="349"/>
      <c r="AM13" s="349"/>
      <c r="AN13" s="349"/>
      <c r="AO13" s="349"/>
      <c r="AP13" s="349"/>
      <c r="AQ13" s="349"/>
      <c r="AR13" s="349"/>
      <c r="AS13" s="349"/>
      <c r="AT13" s="349"/>
      <c r="AU13" s="349"/>
      <c r="AV13" s="349"/>
      <c r="AW13" s="349"/>
      <c r="AX13" s="349"/>
      <c r="AY13" s="349"/>
      <c r="AZ13" s="349"/>
      <c r="BA13" s="349"/>
      <c r="BB13" s="349"/>
      <c r="BC13" s="349"/>
      <c r="BD13" s="349"/>
      <c r="BE13" s="349"/>
      <c r="BF13" s="349"/>
      <c r="BG13" s="349"/>
      <c r="BH13" s="349"/>
      <c r="BI13" s="349"/>
      <c r="BJ13" s="349"/>
      <c r="BK13" s="349"/>
      <c r="BL13" s="349"/>
      <c r="BM13" s="349"/>
      <c r="BN13" s="349"/>
      <c r="BO13" s="349"/>
      <c r="BP13" s="349"/>
      <c r="BQ13" s="349"/>
      <c r="BR13" s="349"/>
      <c r="BS13" s="349"/>
      <c r="BT13" s="349"/>
      <c r="BU13" s="349"/>
      <c r="BV13" s="349"/>
      <c r="BW13" s="349"/>
      <c r="BX13" s="349"/>
      <c r="BY13" s="349"/>
      <c r="BZ13" s="349"/>
      <c r="CA13" s="349"/>
      <c r="CB13" s="349"/>
      <c r="CC13" s="349"/>
      <c r="CD13" s="349"/>
      <c r="CE13" s="349"/>
      <c r="CF13" s="349"/>
      <c r="CG13" s="349"/>
      <c r="CH13" s="349"/>
      <c r="CI13" s="349"/>
      <c r="CJ13" s="349"/>
      <c r="CK13" s="349"/>
      <c r="CL13" s="349"/>
      <c r="CM13" s="349"/>
      <c r="CN13" s="349"/>
      <c r="CO13" s="349"/>
      <c r="CP13" s="349"/>
      <c r="CQ13" s="349"/>
      <c r="CR13" s="349"/>
      <c r="CS13" s="349"/>
      <c r="CT13" s="349"/>
      <c r="CU13" s="349"/>
      <c r="CV13" s="349"/>
      <c r="CW13" s="349"/>
      <c r="CX13" s="349"/>
      <c r="CY13" s="349"/>
      <c r="CZ13" s="349"/>
      <c r="DA13" s="349"/>
      <c r="DB13" s="349"/>
      <c r="DC13" s="349"/>
      <c r="DD13" s="349"/>
      <c r="DE13" s="349"/>
      <c r="DF13" s="252"/>
      <c r="DG13" s="252"/>
      <c r="DH13" s="252"/>
      <c r="DI13" s="252"/>
      <c r="DJ13" s="252"/>
      <c r="DK13" s="252"/>
      <c r="DL13" s="252"/>
      <c r="DM13" s="252"/>
      <c r="DN13" s="252"/>
      <c r="DO13" s="252"/>
      <c r="DP13" s="252"/>
      <c r="DQ13" s="252"/>
      <c r="DR13" s="252"/>
      <c r="DS13" s="252"/>
      <c r="DT13" s="252"/>
      <c r="DU13" s="252"/>
      <c r="DV13" s="252"/>
      <c r="DW13" s="252"/>
    </row>
    <row r="14" spans="1:143" s="251" customFormat="1">
      <c r="A14" s="349"/>
      <c r="B14" s="349"/>
      <c r="C14" s="349"/>
      <c r="D14" s="349"/>
      <c r="E14" s="349"/>
      <c r="F14" s="349"/>
      <c r="G14" s="349"/>
      <c r="H14" s="349"/>
      <c r="I14" s="349"/>
      <c r="J14" s="349"/>
      <c r="K14" s="349"/>
      <c r="L14" s="349"/>
      <c r="M14" s="349"/>
      <c r="N14" s="349"/>
      <c r="O14" s="349"/>
      <c r="P14" s="349"/>
      <c r="Q14" s="349"/>
      <c r="R14" s="349"/>
      <c r="S14" s="349"/>
      <c r="T14" s="349"/>
      <c r="U14" s="349"/>
      <c r="V14" s="349"/>
      <c r="W14" s="349"/>
      <c r="X14" s="349"/>
      <c r="Y14" s="349"/>
      <c r="Z14" s="349"/>
      <c r="AA14" s="349"/>
      <c r="AB14" s="349"/>
      <c r="AC14" s="349"/>
      <c r="AD14" s="349"/>
      <c r="AE14" s="349"/>
      <c r="AF14" s="349"/>
      <c r="AG14" s="349"/>
      <c r="AH14" s="349"/>
      <c r="AI14" s="349"/>
      <c r="AJ14" s="349"/>
      <c r="AK14" s="349"/>
      <c r="AL14" s="349"/>
      <c r="AM14" s="349"/>
      <c r="AN14" s="349"/>
      <c r="AO14" s="349"/>
      <c r="AP14" s="349"/>
      <c r="AQ14" s="349"/>
      <c r="AR14" s="349"/>
      <c r="AS14" s="349"/>
      <c r="AT14" s="349"/>
      <c r="AU14" s="349"/>
      <c r="AV14" s="349"/>
      <c r="AW14" s="349"/>
      <c r="AX14" s="349"/>
      <c r="AY14" s="349"/>
      <c r="AZ14" s="349"/>
      <c r="BA14" s="349"/>
      <c r="BB14" s="349"/>
      <c r="BC14" s="349"/>
      <c r="BD14" s="349"/>
      <c r="BE14" s="349"/>
      <c r="BF14" s="349"/>
      <c r="BG14" s="349"/>
      <c r="BH14" s="349"/>
      <c r="BI14" s="349"/>
      <c r="BJ14" s="349"/>
      <c r="BK14" s="349"/>
      <c r="BL14" s="349"/>
      <c r="BM14" s="349"/>
      <c r="BN14" s="349"/>
      <c r="BO14" s="349"/>
      <c r="BP14" s="349"/>
      <c r="BQ14" s="349"/>
      <c r="BR14" s="349"/>
      <c r="BS14" s="349"/>
      <c r="BT14" s="349"/>
      <c r="BU14" s="349"/>
      <c r="BV14" s="349"/>
      <c r="BW14" s="349"/>
      <c r="BX14" s="349"/>
      <c r="BY14" s="349"/>
      <c r="BZ14" s="349"/>
      <c r="CA14" s="349"/>
      <c r="CB14" s="349"/>
      <c r="CC14" s="349"/>
      <c r="CD14" s="349"/>
      <c r="CE14" s="349"/>
      <c r="CF14" s="349"/>
      <c r="CG14" s="349"/>
      <c r="CH14" s="349"/>
      <c r="CI14" s="349"/>
      <c r="CJ14" s="349"/>
      <c r="CK14" s="349"/>
      <c r="CL14" s="349"/>
      <c r="CM14" s="349"/>
      <c r="CN14" s="349"/>
      <c r="CO14" s="349"/>
      <c r="CP14" s="349"/>
      <c r="CQ14" s="349"/>
      <c r="CR14" s="349"/>
      <c r="CS14" s="349"/>
      <c r="CT14" s="349"/>
      <c r="CU14" s="349"/>
      <c r="CV14" s="349"/>
      <c r="CW14" s="349"/>
      <c r="CX14" s="349"/>
      <c r="CY14" s="349"/>
      <c r="CZ14" s="349"/>
      <c r="DA14" s="349"/>
      <c r="DB14" s="349"/>
      <c r="DC14" s="349"/>
      <c r="DD14" s="349"/>
      <c r="DE14" s="349"/>
      <c r="DF14" s="252"/>
      <c r="DG14" s="252"/>
      <c r="DH14" s="252"/>
      <c r="DI14" s="252"/>
      <c r="DJ14" s="252"/>
      <c r="DK14" s="252"/>
      <c r="DL14" s="252"/>
      <c r="DM14" s="252"/>
      <c r="DN14" s="252"/>
      <c r="DO14" s="252"/>
      <c r="DP14" s="252"/>
      <c r="DQ14" s="252"/>
      <c r="DR14" s="252"/>
      <c r="DS14" s="252"/>
      <c r="DT14" s="252"/>
      <c r="DU14" s="252"/>
      <c r="DV14" s="252"/>
      <c r="DW14" s="252"/>
    </row>
    <row r="15" spans="1:143" s="251" customFormat="1">
      <c r="A15" s="348"/>
      <c r="B15" s="349"/>
      <c r="C15" s="349"/>
      <c r="D15" s="349"/>
      <c r="E15" s="349"/>
      <c r="F15" s="349"/>
      <c r="G15" s="349"/>
      <c r="H15" s="349"/>
      <c r="I15" s="349"/>
      <c r="J15" s="349"/>
      <c r="K15" s="349"/>
      <c r="L15" s="349"/>
      <c r="M15" s="349"/>
      <c r="N15" s="349"/>
      <c r="O15" s="349"/>
      <c r="P15" s="349"/>
      <c r="Q15" s="349"/>
      <c r="R15" s="349"/>
      <c r="S15" s="349"/>
      <c r="T15" s="349"/>
      <c r="U15" s="349"/>
      <c r="V15" s="349"/>
      <c r="W15" s="349"/>
      <c r="X15" s="349"/>
      <c r="Y15" s="349"/>
      <c r="Z15" s="349"/>
      <c r="AA15" s="349"/>
      <c r="AB15" s="349"/>
      <c r="AC15" s="349"/>
      <c r="AD15" s="349"/>
      <c r="AE15" s="349"/>
      <c r="AF15" s="349"/>
      <c r="AG15" s="349"/>
      <c r="AH15" s="349"/>
      <c r="AI15" s="349"/>
      <c r="AJ15" s="349"/>
      <c r="AK15" s="349"/>
      <c r="AL15" s="349"/>
      <c r="AM15" s="349"/>
      <c r="AN15" s="349"/>
      <c r="AO15" s="349"/>
      <c r="AP15" s="349"/>
      <c r="AQ15" s="349"/>
      <c r="AR15" s="349"/>
      <c r="AS15" s="349"/>
      <c r="AT15" s="349"/>
      <c r="AU15" s="349"/>
      <c r="AV15" s="349"/>
      <c r="AW15" s="349"/>
      <c r="AX15" s="349"/>
      <c r="AY15" s="349"/>
      <c r="AZ15" s="349"/>
      <c r="BA15" s="349"/>
      <c r="BB15" s="349"/>
      <c r="BC15" s="349"/>
      <c r="BD15" s="349"/>
      <c r="BE15" s="349"/>
      <c r="BF15" s="349"/>
      <c r="BG15" s="349"/>
      <c r="BH15" s="349"/>
      <c r="BI15" s="349"/>
      <c r="BJ15" s="349"/>
      <c r="BK15" s="349"/>
      <c r="BL15" s="349"/>
      <c r="BM15" s="349"/>
      <c r="BN15" s="349"/>
      <c r="BO15" s="349"/>
      <c r="BP15" s="349"/>
      <c r="BQ15" s="349"/>
      <c r="BR15" s="349"/>
      <c r="BS15" s="349"/>
      <c r="BT15" s="349"/>
      <c r="BU15" s="349"/>
      <c r="BV15" s="349"/>
      <c r="BW15" s="349"/>
      <c r="BX15" s="349"/>
      <c r="BY15" s="349"/>
      <c r="BZ15" s="349"/>
      <c r="CA15" s="349"/>
      <c r="CB15" s="349"/>
      <c r="CC15" s="349"/>
      <c r="CD15" s="349"/>
      <c r="CE15" s="349"/>
      <c r="CF15" s="349"/>
      <c r="CG15" s="349"/>
      <c r="CH15" s="349"/>
      <c r="CI15" s="349"/>
      <c r="CJ15" s="349"/>
      <c r="CK15" s="349"/>
      <c r="CL15" s="349"/>
      <c r="CM15" s="349"/>
      <c r="CN15" s="349"/>
      <c r="CO15" s="349"/>
      <c r="CP15" s="349"/>
      <c r="CQ15" s="349"/>
      <c r="CR15" s="349"/>
      <c r="CS15" s="349"/>
      <c r="CT15" s="349"/>
      <c r="CU15" s="349"/>
      <c r="CV15" s="349"/>
      <c r="CW15" s="349"/>
      <c r="CX15" s="349"/>
      <c r="CY15" s="349"/>
      <c r="CZ15" s="349"/>
      <c r="DA15" s="349"/>
      <c r="DB15" s="349"/>
      <c r="DC15" s="349"/>
      <c r="DD15" s="349"/>
      <c r="DE15" s="349"/>
      <c r="DF15" s="252"/>
      <c r="DG15" s="252"/>
      <c r="DH15" s="252"/>
      <c r="DI15" s="252"/>
      <c r="DJ15" s="252"/>
      <c r="DK15" s="252"/>
      <c r="DL15" s="252"/>
      <c r="DM15" s="252"/>
      <c r="DN15" s="252"/>
      <c r="DO15" s="252"/>
      <c r="DP15" s="252"/>
      <c r="DQ15" s="252"/>
      <c r="DR15" s="252"/>
      <c r="DS15" s="252"/>
      <c r="DT15" s="252"/>
      <c r="DU15" s="252"/>
      <c r="DV15" s="252"/>
      <c r="DW15" s="252"/>
    </row>
    <row r="16" spans="1:143" s="251" customFormat="1">
      <c r="A16" s="348"/>
      <c r="B16" s="349"/>
      <c r="C16" s="349"/>
      <c r="D16" s="349"/>
      <c r="E16" s="349"/>
      <c r="F16" s="349"/>
      <c r="G16" s="349"/>
      <c r="H16" s="349"/>
      <c r="I16" s="349"/>
      <c r="J16" s="349"/>
      <c r="K16" s="349"/>
      <c r="L16" s="349"/>
      <c r="M16" s="349"/>
      <c r="N16" s="349"/>
      <c r="O16" s="349"/>
      <c r="P16" s="349"/>
      <c r="Q16" s="349"/>
      <c r="R16" s="349"/>
      <c r="S16" s="349"/>
      <c r="T16" s="349"/>
      <c r="U16" s="349"/>
      <c r="V16" s="349"/>
      <c r="W16" s="349"/>
      <c r="X16" s="349"/>
      <c r="Y16" s="349"/>
      <c r="Z16" s="349"/>
      <c r="AA16" s="349"/>
      <c r="AB16" s="349"/>
      <c r="AC16" s="349"/>
      <c r="AD16" s="349"/>
      <c r="AE16" s="349"/>
      <c r="AF16" s="349"/>
      <c r="AG16" s="349"/>
      <c r="AH16" s="349"/>
      <c r="AI16" s="349"/>
      <c r="AJ16" s="349"/>
      <c r="AK16" s="349"/>
      <c r="AL16" s="349"/>
      <c r="AM16" s="349"/>
      <c r="AN16" s="349"/>
      <c r="AO16" s="349"/>
      <c r="AP16" s="349"/>
      <c r="AQ16" s="349"/>
      <c r="AR16" s="349"/>
      <c r="AS16" s="349"/>
      <c r="AT16" s="349"/>
      <c r="AU16" s="349"/>
      <c r="AV16" s="349"/>
      <c r="AW16" s="349"/>
      <c r="AX16" s="349"/>
      <c r="AY16" s="349"/>
      <c r="AZ16" s="349"/>
      <c r="BA16" s="349"/>
      <c r="BB16" s="349"/>
      <c r="BC16" s="349"/>
      <c r="BD16" s="349"/>
      <c r="BE16" s="349"/>
      <c r="BF16" s="349"/>
      <c r="BG16" s="349"/>
      <c r="BH16" s="349"/>
      <c r="BI16" s="349"/>
      <c r="BJ16" s="349"/>
      <c r="BK16" s="349"/>
      <c r="BL16" s="349"/>
      <c r="BM16" s="349"/>
      <c r="BN16" s="349"/>
      <c r="BO16" s="349"/>
      <c r="BP16" s="349"/>
      <c r="BQ16" s="349"/>
      <c r="BR16" s="349"/>
      <c r="BS16" s="349"/>
      <c r="BT16" s="349"/>
      <c r="BU16" s="349"/>
      <c r="BV16" s="349"/>
      <c r="BW16" s="349"/>
      <c r="BX16" s="349"/>
      <c r="BY16" s="349"/>
      <c r="BZ16" s="349"/>
      <c r="CA16" s="349"/>
      <c r="CB16" s="349"/>
      <c r="CC16" s="349"/>
      <c r="CD16" s="349"/>
      <c r="CE16" s="349"/>
      <c r="CF16" s="349"/>
      <c r="CG16" s="349"/>
      <c r="CH16" s="349"/>
      <c r="CI16" s="349"/>
      <c r="CJ16" s="349"/>
      <c r="CK16" s="349"/>
      <c r="CL16" s="349"/>
      <c r="CM16" s="349"/>
      <c r="CN16" s="349"/>
      <c r="CO16" s="349"/>
      <c r="CP16" s="349"/>
      <c r="CQ16" s="349"/>
      <c r="CR16" s="349"/>
      <c r="CS16" s="349"/>
      <c r="CT16" s="349"/>
      <c r="CU16" s="349"/>
      <c r="CV16" s="349"/>
      <c r="CW16" s="349"/>
      <c r="CX16" s="349"/>
      <c r="CY16" s="349"/>
      <c r="CZ16" s="349"/>
      <c r="DA16" s="349"/>
      <c r="DB16" s="349"/>
      <c r="DC16" s="349"/>
      <c r="DD16" s="349"/>
      <c r="DE16" s="349"/>
      <c r="DF16" s="252"/>
      <c r="DG16" s="252"/>
      <c r="DH16" s="252"/>
      <c r="DI16" s="252"/>
      <c r="DJ16" s="252"/>
      <c r="DK16" s="252"/>
      <c r="DL16" s="252"/>
      <c r="DM16" s="252"/>
      <c r="DN16" s="252"/>
      <c r="DO16" s="252"/>
      <c r="DP16" s="252"/>
      <c r="DQ16" s="252"/>
      <c r="DR16" s="252"/>
      <c r="DS16" s="252"/>
      <c r="DT16" s="252"/>
      <c r="DU16" s="252"/>
      <c r="DV16" s="252"/>
      <c r="DW16" s="252"/>
    </row>
    <row r="17" spans="1:351" s="251" customFormat="1">
      <c r="A17" s="348"/>
      <c r="B17" s="349"/>
      <c r="C17" s="349"/>
      <c r="D17" s="349"/>
      <c r="E17" s="349"/>
      <c r="F17" s="349"/>
      <c r="G17" s="349"/>
      <c r="H17" s="349"/>
      <c r="I17" s="349"/>
      <c r="J17" s="349"/>
      <c r="K17" s="349"/>
      <c r="L17" s="349"/>
      <c r="M17" s="349"/>
      <c r="N17" s="349"/>
      <c r="O17" s="349"/>
      <c r="P17" s="349"/>
      <c r="Q17" s="349"/>
      <c r="R17" s="349"/>
      <c r="S17" s="349"/>
      <c r="T17" s="349"/>
      <c r="U17" s="349"/>
      <c r="V17" s="349"/>
      <c r="W17" s="349"/>
      <c r="X17" s="349"/>
      <c r="Y17" s="349"/>
      <c r="Z17" s="349"/>
      <c r="AA17" s="349"/>
      <c r="AB17" s="349"/>
      <c r="AC17" s="349"/>
      <c r="AD17" s="349"/>
      <c r="AE17" s="349"/>
      <c r="AF17" s="349"/>
      <c r="AG17" s="349"/>
      <c r="AH17" s="349"/>
      <c r="AI17" s="349"/>
      <c r="AJ17" s="349"/>
      <c r="AK17" s="349"/>
      <c r="AL17" s="349"/>
      <c r="AM17" s="349"/>
      <c r="AN17" s="349"/>
      <c r="AO17" s="349"/>
      <c r="AP17" s="349"/>
      <c r="AQ17" s="349"/>
      <c r="AR17" s="349"/>
      <c r="AS17" s="349"/>
      <c r="AT17" s="349"/>
      <c r="AU17" s="349"/>
      <c r="AV17" s="349"/>
      <c r="AW17" s="349"/>
      <c r="AX17" s="349"/>
      <c r="AY17" s="349"/>
      <c r="AZ17" s="349"/>
      <c r="BA17" s="349"/>
      <c r="BB17" s="349"/>
      <c r="BC17" s="349"/>
      <c r="BD17" s="349"/>
      <c r="BE17" s="349"/>
      <c r="BF17" s="349"/>
      <c r="BG17" s="349"/>
      <c r="BH17" s="349"/>
      <c r="BI17" s="349"/>
      <c r="BJ17" s="349"/>
      <c r="BK17" s="349"/>
      <c r="BL17" s="349"/>
      <c r="BM17" s="349"/>
      <c r="BN17" s="349"/>
      <c r="BO17" s="349"/>
      <c r="BP17" s="349"/>
      <c r="BQ17" s="349"/>
      <c r="BR17" s="349"/>
      <c r="BS17" s="349"/>
      <c r="BT17" s="349"/>
      <c r="BU17" s="349"/>
      <c r="BV17" s="349"/>
      <c r="BW17" s="349"/>
      <c r="BX17" s="349"/>
      <c r="BY17" s="349"/>
      <c r="BZ17" s="349"/>
      <c r="CA17" s="349"/>
      <c r="CB17" s="349"/>
      <c r="CC17" s="349"/>
      <c r="CD17" s="349"/>
      <c r="CE17" s="349"/>
      <c r="CF17" s="349"/>
      <c r="CG17" s="349"/>
      <c r="CH17" s="349"/>
      <c r="CI17" s="349"/>
      <c r="CJ17" s="349"/>
      <c r="CK17" s="349"/>
      <c r="CL17" s="349"/>
      <c r="CM17" s="349"/>
      <c r="CN17" s="349"/>
      <c r="CO17" s="349"/>
      <c r="CP17" s="349"/>
      <c r="CQ17" s="349"/>
      <c r="CR17" s="349"/>
      <c r="CS17" s="349"/>
      <c r="CT17" s="349"/>
      <c r="CU17" s="349"/>
      <c r="CV17" s="349"/>
      <c r="CW17" s="349"/>
      <c r="CX17" s="349"/>
      <c r="CY17" s="349"/>
      <c r="CZ17" s="349"/>
      <c r="DA17" s="349"/>
      <c r="DB17" s="349"/>
      <c r="DC17" s="349"/>
      <c r="DD17" s="349"/>
      <c r="DE17" s="349"/>
      <c r="DF17" s="252"/>
      <c r="DG17" s="252"/>
      <c r="DH17" s="252"/>
      <c r="DI17" s="252"/>
      <c r="DJ17" s="252"/>
      <c r="DK17" s="252"/>
      <c r="DL17" s="252"/>
      <c r="DM17" s="252"/>
      <c r="DN17" s="252"/>
      <c r="DO17" s="252"/>
      <c r="DP17" s="252"/>
      <c r="DQ17" s="252"/>
      <c r="DR17" s="252"/>
      <c r="DS17" s="252"/>
      <c r="DT17" s="252"/>
      <c r="DU17" s="252"/>
      <c r="DV17" s="252"/>
      <c r="DW17" s="252"/>
    </row>
    <row r="18" spans="1:351" s="251" customFormat="1">
      <c r="A18" s="348"/>
      <c r="B18" s="349"/>
      <c r="C18" s="349"/>
      <c r="D18" s="349"/>
      <c r="E18" s="349"/>
      <c r="F18" s="349"/>
      <c r="G18" s="349"/>
      <c r="H18" s="349"/>
      <c r="I18" s="349"/>
      <c r="J18" s="349"/>
      <c r="K18" s="349"/>
      <c r="L18" s="349"/>
      <c r="M18" s="349"/>
      <c r="N18" s="349"/>
      <c r="O18" s="349"/>
      <c r="P18" s="349"/>
      <c r="Q18" s="349"/>
      <c r="R18" s="349"/>
      <c r="S18" s="349"/>
      <c r="T18" s="349"/>
      <c r="U18" s="349"/>
      <c r="V18" s="349"/>
      <c r="W18" s="349"/>
      <c r="X18" s="349"/>
      <c r="Y18" s="349"/>
      <c r="Z18" s="349"/>
      <c r="AA18" s="349"/>
      <c r="AB18" s="349"/>
      <c r="AC18" s="349"/>
      <c r="AD18" s="349"/>
      <c r="AE18" s="349"/>
      <c r="AF18" s="349"/>
      <c r="AG18" s="349"/>
      <c r="AH18" s="349"/>
      <c r="AI18" s="349"/>
      <c r="AJ18" s="349"/>
      <c r="AK18" s="349"/>
      <c r="AL18" s="349"/>
      <c r="AM18" s="349"/>
      <c r="AN18" s="349"/>
      <c r="AO18" s="349"/>
      <c r="AP18" s="349"/>
      <c r="AQ18" s="349"/>
      <c r="AR18" s="349"/>
      <c r="AS18" s="349"/>
      <c r="AT18" s="349"/>
      <c r="AU18" s="349"/>
      <c r="AV18" s="349"/>
      <c r="AW18" s="349"/>
      <c r="AX18" s="349"/>
      <c r="AY18" s="349"/>
      <c r="AZ18" s="349"/>
      <c r="BA18" s="349"/>
      <c r="BB18" s="349"/>
      <c r="BC18" s="349"/>
      <c r="BD18" s="349"/>
      <c r="BE18" s="349"/>
      <c r="BF18" s="349"/>
      <c r="BG18" s="349"/>
      <c r="BH18" s="349"/>
      <c r="BI18" s="349"/>
      <c r="BJ18" s="349"/>
      <c r="BK18" s="349"/>
      <c r="BL18" s="349"/>
      <c r="BM18" s="349"/>
      <c r="BN18" s="349"/>
      <c r="BO18" s="349"/>
      <c r="BP18" s="349"/>
      <c r="BQ18" s="349"/>
      <c r="BR18" s="349"/>
      <c r="BS18" s="349"/>
      <c r="BT18" s="349"/>
      <c r="BU18" s="349"/>
      <c r="BV18" s="349"/>
      <c r="BW18" s="349"/>
      <c r="BX18" s="349"/>
      <c r="BY18" s="349"/>
      <c r="BZ18" s="349"/>
      <c r="CA18" s="349"/>
      <c r="CB18" s="349"/>
      <c r="CC18" s="349"/>
      <c r="CD18" s="349"/>
      <c r="CE18" s="349"/>
      <c r="CF18" s="349"/>
      <c r="CG18" s="349"/>
      <c r="CH18" s="349"/>
      <c r="CI18" s="349"/>
      <c r="CJ18" s="349"/>
      <c r="CK18" s="349"/>
      <c r="CL18" s="349"/>
      <c r="CM18" s="349"/>
      <c r="CN18" s="349"/>
      <c r="CO18" s="349"/>
      <c r="CP18" s="349"/>
      <c r="CQ18" s="349"/>
      <c r="CR18" s="349"/>
      <c r="CS18" s="349"/>
      <c r="CT18" s="349"/>
      <c r="CU18" s="349"/>
      <c r="CV18" s="349"/>
      <c r="CW18" s="349"/>
      <c r="CX18" s="349"/>
      <c r="CY18" s="349"/>
      <c r="CZ18" s="349"/>
      <c r="DA18" s="349"/>
      <c r="DB18" s="349"/>
      <c r="DC18" s="349"/>
      <c r="DD18" s="349"/>
      <c r="DE18" s="349"/>
      <c r="DF18" s="252"/>
      <c r="DG18" s="252"/>
      <c r="DH18" s="252"/>
      <c r="DI18" s="252"/>
      <c r="DJ18" s="252"/>
      <c r="DK18" s="252"/>
      <c r="DL18" s="252"/>
      <c r="DM18" s="252"/>
      <c r="DN18" s="252"/>
      <c r="DO18" s="252"/>
      <c r="DP18" s="252"/>
      <c r="DQ18" s="252"/>
      <c r="DR18" s="252"/>
      <c r="DS18" s="252"/>
      <c r="DT18" s="252"/>
      <c r="DU18" s="252"/>
      <c r="DV18" s="252"/>
      <c r="DW18" s="252"/>
    </row>
    <row r="19" spans="1:351">
      <c r="DD19" s="348"/>
      <c r="DE19" s="348"/>
    </row>
    <row r="20" spans="1:351">
      <c r="DD20" s="348"/>
      <c r="DE20" s="348"/>
    </row>
    <row r="21" spans="1:351" ht="17.25">
      <c r="B21" s="350"/>
      <c r="C21" s="351"/>
      <c r="D21" s="351"/>
      <c r="E21" s="351"/>
      <c r="F21" s="351"/>
      <c r="G21" s="351"/>
      <c r="H21" s="351"/>
      <c r="I21" s="351"/>
      <c r="J21" s="351"/>
      <c r="K21" s="351"/>
      <c r="L21" s="351"/>
      <c r="M21" s="351"/>
      <c r="N21" s="352"/>
      <c r="O21" s="351"/>
      <c r="P21" s="351"/>
      <c r="Q21" s="351"/>
      <c r="R21" s="351"/>
      <c r="S21" s="351"/>
      <c r="T21" s="351"/>
      <c r="U21" s="351"/>
      <c r="V21" s="351"/>
      <c r="W21" s="351"/>
      <c r="X21" s="351"/>
      <c r="Y21" s="351"/>
      <c r="Z21" s="351"/>
      <c r="AA21" s="351"/>
      <c r="AB21" s="351"/>
      <c r="AC21" s="351"/>
      <c r="AD21" s="351"/>
      <c r="AE21" s="351"/>
      <c r="AF21" s="351"/>
      <c r="AG21" s="351"/>
      <c r="AH21" s="351"/>
      <c r="AI21" s="351"/>
      <c r="AJ21" s="351"/>
      <c r="AK21" s="351"/>
      <c r="AL21" s="351"/>
      <c r="AM21" s="351"/>
      <c r="AN21" s="351"/>
      <c r="AO21" s="351"/>
      <c r="AP21" s="351"/>
      <c r="AQ21" s="351"/>
      <c r="AR21" s="351"/>
      <c r="AS21" s="351"/>
      <c r="AT21" s="352"/>
      <c r="AU21" s="351"/>
      <c r="AV21" s="351"/>
      <c r="AW21" s="351"/>
      <c r="AX21" s="351"/>
      <c r="AY21" s="351"/>
      <c r="AZ21" s="351"/>
      <c r="BA21" s="351"/>
      <c r="BB21" s="351"/>
      <c r="BC21" s="351"/>
      <c r="BD21" s="351"/>
      <c r="BE21" s="351"/>
      <c r="BF21" s="352"/>
      <c r="BG21" s="351"/>
      <c r="BH21" s="351"/>
      <c r="BI21" s="351"/>
      <c r="BJ21" s="351"/>
      <c r="BK21" s="351"/>
      <c r="BL21" s="351"/>
      <c r="BM21" s="351"/>
      <c r="BN21" s="351"/>
      <c r="BO21" s="351"/>
      <c r="BP21" s="351"/>
      <c r="BQ21" s="351"/>
      <c r="BR21" s="352"/>
      <c r="BS21" s="351"/>
      <c r="BT21" s="351"/>
      <c r="BU21" s="351"/>
      <c r="BV21" s="351"/>
      <c r="BW21" s="351"/>
      <c r="BX21" s="351"/>
      <c r="BY21" s="351"/>
      <c r="BZ21" s="351"/>
      <c r="CA21" s="351"/>
      <c r="CB21" s="351"/>
      <c r="CC21" s="351"/>
      <c r="CD21" s="352"/>
      <c r="CE21" s="351"/>
      <c r="CF21" s="351"/>
      <c r="CG21" s="351"/>
      <c r="CH21" s="351"/>
      <c r="CI21" s="351"/>
      <c r="CJ21" s="351"/>
      <c r="CK21" s="351"/>
      <c r="CL21" s="351"/>
      <c r="CM21" s="351"/>
      <c r="CN21" s="351"/>
      <c r="CO21" s="351"/>
      <c r="CP21" s="352"/>
      <c r="CQ21" s="351"/>
      <c r="CR21" s="351"/>
      <c r="CS21" s="351"/>
      <c r="CT21" s="351"/>
      <c r="CU21" s="351"/>
      <c r="CV21" s="351"/>
      <c r="CW21" s="351"/>
      <c r="CX21" s="351"/>
      <c r="CY21" s="351"/>
      <c r="CZ21" s="351"/>
      <c r="DA21" s="351"/>
      <c r="DB21" s="352"/>
      <c r="DC21" s="351"/>
      <c r="DD21" s="353"/>
      <c r="DE21" s="348"/>
      <c r="MM21" s="354"/>
    </row>
    <row r="22" spans="1:351" ht="17.25">
      <c r="B22" s="355"/>
      <c r="MM22" s="354"/>
    </row>
    <row r="23" spans="1:351">
      <c r="B23" s="355"/>
    </row>
    <row r="24" spans="1:351">
      <c r="B24" s="355"/>
    </row>
    <row r="25" spans="1:351">
      <c r="B25" s="355"/>
    </row>
    <row r="26" spans="1:351">
      <c r="B26" s="355"/>
    </row>
    <row r="27" spans="1:351">
      <c r="B27" s="355"/>
    </row>
    <row r="28" spans="1:351">
      <c r="B28" s="355"/>
    </row>
    <row r="29" spans="1:351">
      <c r="B29" s="355"/>
    </row>
    <row r="30" spans="1:351">
      <c r="B30" s="355"/>
    </row>
    <row r="31" spans="1:351">
      <c r="B31" s="355"/>
    </row>
    <row r="32" spans="1:351">
      <c r="B32" s="355"/>
    </row>
    <row r="33" spans="2:109">
      <c r="B33" s="355"/>
    </row>
    <row r="34" spans="2:109">
      <c r="B34" s="355"/>
    </row>
    <row r="35" spans="2:109">
      <c r="B35" s="355"/>
    </row>
    <row r="36" spans="2:109">
      <c r="B36" s="355"/>
    </row>
    <row r="37" spans="2:109">
      <c r="B37" s="355"/>
    </row>
    <row r="38" spans="2:109">
      <c r="B38" s="355"/>
    </row>
    <row r="39" spans="2:109">
      <c r="B39" s="357"/>
      <c r="C39" s="358"/>
      <c r="D39" s="358"/>
      <c r="E39" s="358"/>
      <c r="F39" s="358"/>
      <c r="G39" s="358"/>
      <c r="H39" s="358"/>
      <c r="I39" s="358"/>
      <c r="J39" s="358"/>
      <c r="K39" s="358"/>
      <c r="L39" s="358"/>
      <c r="M39" s="358"/>
      <c r="N39" s="358"/>
      <c r="O39" s="358"/>
      <c r="P39" s="358"/>
      <c r="Q39" s="358"/>
      <c r="R39" s="358"/>
      <c r="S39" s="358"/>
      <c r="T39" s="358"/>
      <c r="U39" s="358"/>
      <c r="V39" s="358"/>
      <c r="W39" s="358"/>
      <c r="X39" s="358"/>
      <c r="Y39" s="358"/>
      <c r="Z39" s="358"/>
      <c r="AA39" s="358"/>
      <c r="AB39" s="358"/>
      <c r="AC39" s="358"/>
      <c r="AD39" s="358"/>
      <c r="AE39" s="358"/>
      <c r="AF39" s="358"/>
      <c r="AG39" s="358"/>
      <c r="AH39" s="358"/>
      <c r="AI39" s="358"/>
      <c r="AJ39" s="358"/>
      <c r="AK39" s="358"/>
      <c r="AL39" s="358"/>
      <c r="AM39" s="358"/>
      <c r="AN39" s="358"/>
      <c r="AO39" s="358"/>
      <c r="AP39" s="358"/>
      <c r="AQ39" s="358"/>
      <c r="AR39" s="358"/>
      <c r="AS39" s="358"/>
      <c r="AT39" s="358"/>
      <c r="AU39" s="358"/>
      <c r="AV39" s="358"/>
      <c r="AW39" s="358"/>
      <c r="AX39" s="358"/>
      <c r="AY39" s="358"/>
      <c r="AZ39" s="358"/>
      <c r="BA39" s="358"/>
      <c r="BB39" s="358"/>
      <c r="BC39" s="358"/>
      <c r="BD39" s="358"/>
      <c r="BE39" s="358"/>
      <c r="BF39" s="358"/>
      <c r="BG39" s="358"/>
      <c r="BH39" s="358"/>
      <c r="BI39" s="358"/>
      <c r="BJ39" s="358"/>
      <c r="BK39" s="358"/>
      <c r="BL39" s="358"/>
      <c r="BM39" s="358"/>
      <c r="BN39" s="358"/>
      <c r="BO39" s="358"/>
      <c r="BP39" s="358"/>
      <c r="BQ39" s="358"/>
      <c r="BR39" s="358"/>
      <c r="BS39" s="358"/>
      <c r="BT39" s="358"/>
      <c r="BU39" s="358"/>
      <c r="BV39" s="358"/>
      <c r="BW39" s="358"/>
      <c r="BX39" s="358"/>
      <c r="BY39" s="358"/>
      <c r="BZ39" s="358"/>
      <c r="CA39" s="358"/>
      <c r="CB39" s="358"/>
      <c r="CC39" s="358"/>
      <c r="CD39" s="358"/>
      <c r="CE39" s="358"/>
      <c r="CF39" s="358"/>
      <c r="CG39" s="358"/>
      <c r="CH39" s="358"/>
      <c r="CI39" s="358"/>
      <c r="CJ39" s="358"/>
      <c r="CK39" s="358"/>
      <c r="CL39" s="358"/>
      <c r="CM39" s="358"/>
      <c r="CN39" s="358"/>
      <c r="CO39" s="358"/>
      <c r="CP39" s="358"/>
      <c r="CQ39" s="358"/>
      <c r="CR39" s="358"/>
      <c r="CS39" s="358"/>
      <c r="CT39" s="358"/>
      <c r="CU39" s="358"/>
      <c r="CV39" s="358"/>
      <c r="CW39" s="358"/>
      <c r="CX39" s="358"/>
      <c r="CY39" s="358"/>
      <c r="CZ39" s="358"/>
      <c r="DA39" s="358"/>
      <c r="DB39" s="358"/>
      <c r="DC39" s="358"/>
      <c r="DD39" s="359"/>
    </row>
    <row r="40" spans="2:109">
      <c r="B40" s="360"/>
      <c r="DD40" s="360"/>
      <c r="DE40" s="348"/>
    </row>
    <row r="41" spans="2:109" ht="17.25">
      <c r="B41" s="361" t="s">
        <v>372</v>
      </c>
      <c r="C41" s="351"/>
      <c r="D41" s="351"/>
      <c r="E41" s="351"/>
      <c r="F41" s="351"/>
      <c r="G41" s="351"/>
      <c r="H41" s="351"/>
      <c r="I41" s="351"/>
      <c r="J41" s="351"/>
      <c r="K41" s="351"/>
      <c r="L41" s="351"/>
      <c r="M41" s="351"/>
      <c r="N41" s="351"/>
      <c r="O41" s="351"/>
      <c r="P41" s="351"/>
      <c r="Q41" s="351"/>
      <c r="R41" s="351"/>
      <c r="S41" s="351"/>
      <c r="T41" s="351"/>
      <c r="U41" s="351"/>
      <c r="V41" s="351"/>
      <c r="W41" s="351"/>
      <c r="X41" s="351"/>
      <c r="Y41" s="351"/>
      <c r="Z41" s="351"/>
      <c r="AA41" s="351"/>
      <c r="AB41" s="351"/>
      <c r="AC41" s="351"/>
      <c r="AD41" s="351"/>
      <c r="AE41" s="351"/>
      <c r="AF41" s="351"/>
      <c r="AG41" s="351"/>
      <c r="AH41" s="351"/>
      <c r="AI41" s="351"/>
      <c r="AJ41" s="351"/>
      <c r="AK41" s="351"/>
      <c r="AL41" s="351"/>
      <c r="AM41" s="351"/>
      <c r="AN41" s="351"/>
      <c r="AO41" s="351"/>
      <c r="AP41" s="351"/>
      <c r="AQ41" s="351"/>
      <c r="AR41" s="351"/>
      <c r="AS41" s="351"/>
      <c r="AT41" s="351"/>
      <c r="AU41" s="351"/>
      <c r="AV41" s="351"/>
      <c r="AW41" s="351"/>
      <c r="AX41" s="351"/>
      <c r="AY41" s="351"/>
      <c r="AZ41" s="351"/>
      <c r="BA41" s="351"/>
      <c r="BB41" s="351"/>
      <c r="BC41" s="351"/>
      <c r="BD41" s="351"/>
      <c r="BE41" s="351"/>
      <c r="BF41" s="351"/>
      <c r="BG41" s="351"/>
      <c r="BH41" s="351"/>
      <c r="BI41" s="351"/>
      <c r="BJ41" s="351"/>
      <c r="BK41" s="351"/>
      <c r="BL41" s="351"/>
      <c r="BM41" s="351"/>
      <c r="BN41" s="351"/>
      <c r="BO41" s="351"/>
      <c r="BP41" s="351"/>
      <c r="BQ41" s="351"/>
      <c r="BR41" s="351"/>
      <c r="BS41" s="351"/>
      <c r="BT41" s="351"/>
      <c r="BU41" s="351"/>
      <c r="BV41" s="351"/>
      <c r="BW41" s="351"/>
      <c r="BX41" s="351"/>
      <c r="BY41" s="351"/>
      <c r="BZ41" s="351"/>
      <c r="CA41" s="351"/>
      <c r="CB41" s="351"/>
      <c r="CC41" s="351"/>
      <c r="CD41" s="351"/>
      <c r="CE41" s="351"/>
      <c r="CF41" s="351"/>
      <c r="CG41" s="351"/>
      <c r="CH41" s="351"/>
      <c r="CI41" s="351"/>
      <c r="CJ41" s="351"/>
      <c r="CK41" s="351"/>
      <c r="CL41" s="351"/>
      <c r="CM41" s="351"/>
      <c r="CN41" s="351"/>
      <c r="CO41" s="351"/>
      <c r="CP41" s="351"/>
      <c r="CQ41" s="351"/>
      <c r="CR41" s="351"/>
      <c r="CS41" s="351"/>
      <c r="CT41" s="351"/>
      <c r="CU41" s="351"/>
      <c r="CV41" s="351"/>
      <c r="CW41" s="351"/>
      <c r="CX41" s="351"/>
      <c r="CY41" s="351"/>
      <c r="CZ41" s="351"/>
      <c r="DA41" s="351"/>
      <c r="DB41" s="351"/>
      <c r="DC41" s="351"/>
      <c r="DD41" s="353"/>
    </row>
    <row r="42" spans="2:109">
      <c r="B42" s="355"/>
      <c r="G42" s="362"/>
      <c r="I42" s="363"/>
      <c r="J42" s="363"/>
      <c r="K42" s="363"/>
      <c r="AM42" s="362"/>
      <c r="AN42" s="362" t="s">
        <v>373</v>
      </c>
      <c r="AP42" s="363"/>
      <c r="AQ42" s="363"/>
      <c r="AR42" s="363"/>
      <c r="AY42" s="362"/>
      <c r="BA42" s="363"/>
      <c r="BB42" s="363"/>
      <c r="BC42" s="363"/>
      <c r="BK42" s="362"/>
      <c r="BM42" s="363"/>
      <c r="BN42" s="363"/>
      <c r="BO42" s="363"/>
      <c r="BW42" s="362"/>
      <c r="BY42" s="363"/>
      <c r="BZ42" s="363"/>
      <c r="CA42" s="363"/>
      <c r="CI42" s="362"/>
      <c r="CK42" s="363"/>
      <c r="CL42" s="363"/>
      <c r="CM42" s="363"/>
      <c r="CU42" s="362"/>
      <c r="CW42" s="363"/>
      <c r="CX42" s="363"/>
      <c r="CY42" s="363"/>
    </row>
    <row r="43" spans="2:109" ht="13.5" customHeight="1">
      <c r="B43" s="355"/>
      <c r="AN43" s="1278" t="s">
        <v>379</v>
      </c>
      <c r="AO43" s="1279"/>
      <c r="AP43" s="1279"/>
      <c r="AQ43" s="1279"/>
      <c r="AR43" s="1279"/>
      <c r="AS43" s="1279"/>
      <c r="AT43" s="1279"/>
      <c r="AU43" s="1279"/>
      <c r="AV43" s="1279"/>
      <c r="AW43" s="1279"/>
      <c r="AX43" s="1279"/>
      <c r="AY43" s="1279"/>
      <c r="AZ43" s="1279"/>
      <c r="BA43" s="1279"/>
      <c r="BB43" s="1279"/>
      <c r="BC43" s="1279"/>
      <c r="BD43" s="1279"/>
      <c r="BE43" s="1279"/>
      <c r="BF43" s="1279"/>
      <c r="BG43" s="1279"/>
      <c r="BH43" s="1279"/>
      <c r="BI43" s="1279"/>
      <c r="BJ43" s="1279"/>
      <c r="BK43" s="1279"/>
      <c r="BL43" s="1279"/>
      <c r="BM43" s="1279"/>
      <c r="BN43" s="1279"/>
      <c r="BO43" s="1279"/>
      <c r="BP43" s="1279"/>
      <c r="BQ43" s="1279"/>
      <c r="BR43" s="1279"/>
      <c r="BS43" s="1279"/>
      <c r="BT43" s="1279"/>
      <c r="BU43" s="1279"/>
      <c r="BV43" s="1279"/>
      <c r="BW43" s="1279"/>
      <c r="BX43" s="1279"/>
      <c r="BY43" s="1279"/>
      <c r="BZ43" s="1279"/>
      <c r="CA43" s="1279"/>
      <c r="CB43" s="1279"/>
      <c r="CC43" s="1279"/>
      <c r="CD43" s="1279"/>
      <c r="CE43" s="1279"/>
      <c r="CF43" s="1279"/>
      <c r="CG43" s="1279"/>
      <c r="CH43" s="1279"/>
      <c r="CI43" s="1279"/>
      <c r="CJ43" s="1279"/>
      <c r="CK43" s="1279"/>
      <c r="CL43" s="1279"/>
      <c r="CM43" s="1279"/>
      <c r="CN43" s="1279"/>
      <c r="CO43" s="1279"/>
      <c r="CP43" s="1279"/>
      <c r="CQ43" s="1279"/>
      <c r="CR43" s="1279"/>
      <c r="CS43" s="1279"/>
      <c r="CT43" s="1279"/>
      <c r="CU43" s="1279"/>
      <c r="CV43" s="1279"/>
      <c r="CW43" s="1279"/>
      <c r="CX43" s="1279"/>
      <c r="CY43" s="1279"/>
      <c r="CZ43" s="1279"/>
      <c r="DA43" s="1279"/>
      <c r="DB43" s="1279"/>
      <c r="DC43" s="1280"/>
    </row>
    <row r="44" spans="2:109">
      <c r="B44" s="355"/>
      <c r="AN44" s="1281"/>
      <c r="AO44" s="1282"/>
      <c r="AP44" s="1282"/>
      <c r="AQ44" s="1282"/>
      <c r="AR44" s="1282"/>
      <c r="AS44" s="1282"/>
      <c r="AT44" s="1282"/>
      <c r="AU44" s="1282"/>
      <c r="AV44" s="1282"/>
      <c r="AW44" s="1282"/>
      <c r="AX44" s="1282"/>
      <c r="AY44" s="1282"/>
      <c r="AZ44" s="1282"/>
      <c r="BA44" s="1282"/>
      <c r="BB44" s="1282"/>
      <c r="BC44" s="1282"/>
      <c r="BD44" s="1282"/>
      <c r="BE44" s="1282"/>
      <c r="BF44" s="1282"/>
      <c r="BG44" s="1282"/>
      <c r="BH44" s="1282"/>
      <c r="BI44" s="1282"/>
      <c r="BJ44" s="1282"/>
      <c r="BK44" s="1282"/>
      <c r="BL44" s="1282"/>
      <c r="BM44" s="1282"/>
      <c r="BN44" s="1282"/>
      <c r="BO44" s="1282"/>
      <c r="BP44" s="1282"/>
      <c r="BQ44" s="1282"/>
      <c r="BR44" s="1282"/>
      <c r="BS44" s="1282"/>
      <c r="BT44" s="1282"/>
      <c r="BU44" s="1282"/>
      <c r="BV44" s="1282"/>
      <c r="BW44" s="1282"/>
      <c r="BX44" s="1282"/>
      <c r="BY44" s="1282"/>
      <c r="BZ44" s="1282"/>
      <c r="CA44" s="1282"/>
      <c r="CB44" s="1282"/>
      <c r="CC44" s="1282"/>
      <c r="CD44" s="1282"/>
      <c r="CE44" s="1282"/>
      <c r="CF44" s="1282"/>
      <c r="CG44" s="1282"/>
      <c r="CH44" s="1282"/>
      <c r="CI44" s="1282"/>
      <c r="CJ44" s="1282"/>
      <c r="CK44" s="1282"/>
      <c r="CL44" s="1282"/>
      <c r="CM44" s="1282"/>
      <c r="CN44" s="1282"/>
      <c r="CO44" s="1282"/>
      <c r="CP44" s="1282"/>
      <c r="CQ44" s="1282"/>
      <c r="CR44" s="1282"/>
      <c r="CS44" s="1282"/>
      <c r="CT44" s="1282"/>
      <c r="CU44" s="1282"/>
      <c r="CV44" s="1282"/>
      <c r="CW44" s="1282"/>
      <c r="CX44" s="1282"/>
      <c r="CY44" s="1282"/>
      <c r="CZ44" s="1282"/>
      <c r="DA44" s="1282"/>
      <c r="DB44" s="1282"/>
      <c r="DC44" s="1283"/>
    </row>
    <row r="45" spans="2:109">
      <c r="B45" s="355"/>
      <c r="AN45" s="1281"/>
      <c r="AO45" s="1282"/>
      <c r="AP45" s="1282"/>
      <c r="AQ45" s="1282"/>
      <c r="AR45" s="1282"/>
      <c r="AS45" s="1282"/>
      <c r="AT45" s="1282"/>
      <c r="AU45" s="1282"/>
      <c r="AV45" s="1282"/>
      <c r="AW45" s="1282"/>
      <c r="AX45" s="1282"/>
      <c r="AY45" s="1282"/>
      <c r="AZ45" s="1282"/>
      <c r="BA45" s="1282"/>
      <c r="BB45" s="1282"/>
      <c r="BC45" s="1282"/>
      <c r="BD45" s="1282"/>
      <c r="BE45" s="1282"/>
      <c r="BF45" s="1282"/>
      <c r="BG45" s="1282"/>
      <c r="BH45" s="1282"/>
      <c r="BI45" s="1282"/>
      <c r="BJ45" s="1282"/>
      <c r="BK45" s="1282"/>
      <c r="BL45" s="1282"/>
      <c r="BM45" s="1282"/>
      <c r="BN45" s="1282"/>
      <c r="BO45" s="1282"/>
      <c r="BP45" s="1282"/>
      <c r="BQ45" s="1282"/>
      <c r="BR45" s="1282"/>
      <c r="BS45" s="1282"/>
      <c r="BT45" s="1282"/>
      <c r="BU45" s="1282"/>
      <c r="BV45" s="1282"/>
      <c r="BW45" s="1282"/>
      <c r="BX45" s="1282"/>
      <c r="BY45" s="1282"/>
      <c r="BZ45" s="1282"/>
      <c r="CA45" s="1282"/>
      <c r="CB45" s="1282"/>
      <c r="CC45" s="1282"/>
      <c r="CD45" s="1282"/>
      <c r="CE45" s="1282"/>
      <c r="CF45" s="1282"/>
      <c r="CG45" s="1282"/>
      <c r="CH45" s="1282"/>
      <c r="CI45" s="1282"/>
      <c r="CJ45" s="1282"/>
      <c r="CK45" s="1282"/>
      <c r="CL45" s="1282"/>
      <c r="CM45" s="1282"/>
      <c r="CN45" s="1282"/>
      <c r="CO45" s="1282"/>
      <c r="CP45" s="1282"/>
      <c r="CQ45" s="1282"/>
      <c r="CR45" s="1282"/>
      <c r="CS45" s="1282"/>
      <c r="CT45" s="1282"/>
      <c r="CU45" s="1282"/>
      <c r="CV45" s="1282"/>
      <c r="CW45" s="1282"/>
      <c r="CX45" s="1282"/>
      <c r="CY45" s="1282"/>
      <c r="CZ45" s="1282"/>
      <c r="DA45" s="1282"/>
      <c r="DB45" s="1282"/>
      <c r="DC45" s="1283"/>
    </row>
    <row r="46" spans="2:109">
      <c r="B46" s="355"/>
      <c r="AN46" s="1281"/>
      <c r="AO46" s="1282"/>
      <c r="AP46" s="1282"/>
      <c r="AQ46" s="1282"/>
      <c r="AR46" s="1282"/>
      <c r="AS46" s="1282"/>
      <c r="AT46" s="1282"/>
      <c r="AU46" s="1282"/>
      <c r="AV46" s="1282"/>
      <c r="AW46" s="1282"/>
      <c r="AX46" s="1282"/>
      <c r="AY46" s="1282"/>
      <c r="AZ46" s="1282"/>
      <c r="BA46" s="1282"/>
      <c r="BB46" s="1282"/>
      <c r="BC46" s="1282"/>
      <c r="BD46" s="1282"/>
      <c r="BE46" s="1282"/>
      <c r="BF46" s="1282"/>
      <c r="BG46" s="1282"/>
      <c r="BH46" s="1282"/>
      <c r="BI46" s="1282"/>
      <c r="BJ46" s="1282"/>
      <c r="BK46" s="1282"/>
      <c r="BL46" s="1282"/>
      <c r="BM46" s="1282"/>
      <c r="BN46" s="1282"/>
      <c r="BO46" s="1282"/>
      <c r="BP46" s="1282"/>
      <c r="BQ46" s="1282"/>
      <c r="BR46" s="1282"/>
      <c r="BS46" s="1282"/>
      <c r="BT46" s="1282"/>
      <c r="BU46" s="1282"/>
      <c r="BV46" s="1282"/>
      <c r="BW46" s="1282"/>
      <c r="BX46" s="1282"/>
      <c r="BY46" s="1282"/>
      <c r="BZ46" s="1282"/>
      <c r="CA46" s="1282"/>
      <c r="CB46" s="1282"/>
      <c r="CC46" s="1282"/>
      <c r="CD46" s="1282"/>
      <c r="CE46" s="1282"/>
      <c r="CF46" s="1282"/>
      <c r="CG46" s="1282"/>
      <c r="CH46" s="1282"/>
      <c r="CI46" s="1282"/>
      <c r="CJ46" s="1282"/>
      <c r="CK46" s="1282"/>
      <c r="CL46" s="1282"/>
      <c r="CM46" s="1282"/>
      <c r="CN46" s="1282"/>
      <c r="CO46" s="1282"/>
      <c r="CP46" s="1282"/>
      <c r="CQ46" s="1282"/>
      <c r="CR46" s="1282"/>
      <c r="CS46" s="1282"/>
      <c r="CT46" s="1282"/>
      <c r="CU46" s="1282"/>
      <c r="CV46" s="1282"/>
      <c r="CW46" s="1282"/>
      <c r="CX46" s="1282"/>
      <c r="CY46" s="1282"/>
      <c r="CZ46" s="1282"/>
      <c r="DA46" s="1282"/>
      <c r="DB46" s="1282"/>
      <c r="DC46" s="1283"/>
    </row>
    <row r="47" spans="2:109">
      <c r="B47" s="355"/>
      <c r="AN47" s="1284"/>
      <c r="AO47" s="1285"/>
      <c r="AP47" s="1285"/>
      <c r="AQ47" s="1285"/>
      <c r="AR47" s="1285"/>
      <c r="AS47" s="1285"/>
      <c r="AT47" s="1285"/>
      <c r="AU47" s="1285"/>
      <c r="AV47" s="1285"/>
      <c r="AW47" s="1285"/>
      <c r="AX47" s="1285"/>
      <c r="AY47" s="1285"/>
      <c r="AZ47" s="1285"/>
      <c r="BA47" s="1285"/>
      <c r="BB47" s="1285"/>
      <c r="BC47" s="1285"/>
      <c r="BD47" s="1285"/>
      <c r="BE47" s="1285"/>
      <c r="BF47" s="1285"/>
      <c r="BG47" s="1285"/>
      <c r="BH47" s="1285"/>
      <c r="BI47" s="1285"/>
      <c r="BJ47" s="1285"/>
      <c r="BK47" s="1285"/>
      <c r="BL47" s="1285"/>
      <c r="BM47" s="1285"/>
      <c r="BN47" s="1285"/>
      <c r="BO47" s="1285"/>
      <c r="BP47" s="1285"/>
      <c r="BQ47" s="1285"/>
      <c r="BR47" s="1285"/>
      <c r="BS47" s="1285"/>
      <c r="BT47" s="1285"/>
      <c r="BU47" s="1285"/>
      <c r="BV47" s="1285"/>
      <c r="BW47" s="1285"/>
      <c r="BX47" s="1285"/>
      <c r="BY47" s="1285"/>
      <c r="BZ47" s="1285"/>
      <c r="CA47" s="1285"/>
      <c r="CB47" s="1285"/>
      <c r="CC47" s="1285"/>
      <c r="CD47" s="1285"/>
      <c r="CE47" s="1285"/>
      <c r="CF47" s="1285"/>
      <c r="CG47" s="1285"/>
      <c r="CH47" s="1285"/>
      <c r="CI47" s="1285"/>
      <c r="CJ47" s="1285"/>
      <c r="CK47" s="1285"/>
      <c r="CL47" s="1285"/>
      <c r="CM47" s="1285"/>
      <c r="CN47" s="1285"/>
      <c r="CO47" s="1285"/>
      <c r="CP47" s="1285"/>
      <c r="CQ47" s="1285"/>
      <c r="CR47" s="1285"/>
      <c r="CS47" s="1285"/>
      <c r="CT47" s="1285"/>
      <c r="CU47" s="1285"/>
      <c r="CV47" s="1285"/>
      <c r="CW47" s="1285"/>
      <c r="CX47" s="1285"/>
      <c r="CY47" s="1285"/>
      <c r="CZ47" s="1285"/>
      <c r="DA47" s="1285"/>
      <c r="DB47" s="1285"/>
      <c r="DC47" s="1286"/>
    </row>
    <row r="48" spans="2:109">
      <c r="B48" s="355"/>
      <c r="H48" s="364"/>
      <c r="I48" s="364"/>
      <c r="J48" s="364"/>
      <c r="AN48" s="364"/>
      <c r="AO48" s="364"/>
      <c r="AP48" s="364"/>
      <c r="AZ48" s="364"/>
      <c r="BA48" s="364"/>
      <c r="BB48" s="364"/>
      <c r="BL48" s="364"/>
      <c r="BM48" s="364"/>
      <c r="BN48" s="364"/>
      <c r="BX48" s="364"/>
      <c r="BY48" s="364"/>
      <c r="BZ48" s="364"/>
      <c r="CJ48" s="364"/>
      <c r="CK48" s="364"/>
      <c r="CL48" s="364"/>
      <c r="CV48" s="364"/>
      <c r="CW48" s="364"/>
      <c r="CX48" s="364"/>
    </row>
    <row r="49" spans="1:109">
      <c r="B49" s="355"/>
      <c r="AN49" s="348" t="s">
        <v>374</v>
      </c>
    </row>
    <row r="50" spans="1:109">
      <c r="B50" s="355"/>
      <c r="G50" s="1287"/>
      <c r="H50" s="1287"/>
      <c r="I50" s="1287"/>
      <c r="J50" s="1287"/>
      <c r="K50" s="365"/>
      <c r="L50" s="365"/>
      <c r="M50" s="366"/>
      <c r="N50" s="366"/>
      <c r="AN50" s="1288"/>
      <c r="AO50" s="1289"/>
      <c r="AP50" s="1289"/>
      <c r="AQ50" s="1289"/>
      <c r="AR50" s="1289"/>
      <c r="AS50" s="1289"/>
      <c r="AT50" s="1289"/>
      <c r="AU50" s="1289"/>
      <c r="AV50" s="1289"/>
      <c r="AW50" s="1289"/>
      <c r="AX50" s="1289"/>
      <c r="AY50" s="1289"/>
      <c r="AZ50" s="1289"/>
      <c r="BA50" s="1289"/>
      <c r="BB50" s="1289"/>
      <c r="BC50" s="1289"/>
      <c r="BD50" s="1289"/>
      <c r="BE50" s="1289"/>
      <c r="BF50" s="1289"/>
      <c r="BG50" s="1289"/>
      <c r="BH50" s="1289"/>
      <c r="BI50" s="1289"/>
      <c r="BJ50" s="1289"/>
      <c r="BK50" s="1289"/>
      <c r="BL50" s="1289"/>
      <c r="BM50" s="1289"/>
      <c r="BN50" s="1289"/>
      <c r="BO50" s="1290"/>
      <c r="BP50" s="1291" t="s">
        <v>354</v>
      </c>
      <c r="BQ50" s="1291"/>
      <c r="BR50" s="1291"/>
      <c r="BS50" s="1291"/>
      <c r="BT50" s="1291"/>
      <c r="BU50" s="1291"/>
      <c r="BV50" s="1291"/>
      <c r="BW50" s="1291"/>
      <c r="BX50" s="1291" t="s">
        <v>355</v>
      </c>
      <c r="BY50" s="1291"/>
      <c r="BZ50" s="1291"/>
      <c r="CA50" s="1291"/>
      <c r="CB50" s="1291"/>
      <c r="CC50" s="1291"/>
      <c r="CD50" s="1291"/>
      <c r="CE50" s="1291"/>
      <c r="CF50" s="1291" t="s">
        <v>356</v>
      </c>
      <c r="CG50" s="1291"/>
      <c r="CH50" s="1291"/>
      <c r="CI50" s="1291"/>
      <c r="CJ50" s="1291"/>
      <c r="CK50" s="1291"/>
      <c r="CL50" s="1291"/>
      <c r="CM50" s="1291"/>
      <c r="CN50" s="1291" t="s">
        <v>357</v>
      </c>
      <c r="CO50" s="1291"/>
      <c r="CP50" s="1291"/>
      <c r="CQ50" s="1291"/>
      <c r="CR50" s="1291"/>
      <c r="CS50" s="1291"/>
      <c r="CT50" s="1291"/>
      <c r="CU50" s="1291"/>
      <c r="CV50" s="1291" t="s">
        <v>358</v>
      </c>
      <c r="CW50" s="1291"/>
      <c r="CX50" s="1291"/>
      <c r="CY50" s="1291"/>
      <c r="CZ50" s="1291"/>
      <c r="DA50" s="1291"/>
      <c r="DB50" s="1291"/>
      <c r="DC50" s="1291"/>
    </row>
    <row r="51" spans="1:109" ht="13.5" customHeight="1">
      <c r="B51" s="355"/>
      <c r="G51" s="1298"/>
      <c r="H51" s="1298"/>
      <c r="I51" s="1296"/>
      <c r="J51" s="1296"/>
      <c r="K51" s="1294"/>
      <c r="L51" s="1294"/>
      <c r="M51" s="1294"/>
      <c r="N51" s="1294"/>
      <c r="AM51" s="364"/>
      <c r="AN51" s="1295" t="s">
        <v>375</v>
      </c>
      <c r="AO51" s="1295"/>
      <c r="AP51" s="1295"/>
      <c r="AQ51" s="1295"/>
      <c r="AR51" s="1295"/>
      <c r="AS51" s="1295"/>
      <c r="AT51" s="1295"/>
      <c r="AU51" s="1295"/>
      <c r="AV51" s="1295"/>
      <c r="AW51" s="1295"/>
      <c r="AX51" s="1295"/>
      <c r="AY51" s="1295"/>
      <c r="AZ51" s="1295"/>
      <c r="BA51" s="1295"/>
      <c r="BB51" s="1295" t="s">
        <v>380</v>
      </c>
      <c r="BC51" s="1295"/>
      <c r="BD51" s="1295"/>
      <c r="BE51" s="1295"/>
      <c r="BF51" s="1295"/>
      <c r="BG51" s="1295"/>
      <c r="BH51" s="1295"/>
      <c r="BI51" s="1295"/>
      <c r="BJ51" s="1295"/>
      <c r="BK51" s="1295"/>
      <c r="BL51" s="1295"/>
      <c r="BM51" s="1295"/>
      <c r="BN51" s="1295"/>
      <c r="BO51" s="1295"/>
      <c r="BP51" s="1292"/>
      <c r="BQ51" s="1293"/>
      <c r="BR51" s="1293"/>
      <c r="BS51" s="1293"/>
      <c r="BT51" s="1293"/>
      <c r="BU51" s="1293"/>
      <c r="BV51" s="1293"/>
      <c r="BW51" s="1293"/>
      <c r="BX51" s="1292"/>
      <c r="BY51" s="1293"/>
      <c r="BZ51" s="1293"/>
      <c r="CA51" s="1293"/>
      <c r="CB51" s="1293"/>
      <c r="CC51" s="1293"/>
      <c r="CD51" s="1293"/>
      <c r="CE51" s="1293"/>
      <c r="CF51" s="1293"/>
      <c r="CG51" s="1293"/>
      <c r="CH51" s="1293"/>
      <c r="CI51" s="1293"/>
      <c r="CJ51" s="1293"/>
      <c r="CK51" s="1293"/>
      <c r="CL51" s="1293"/>
      <c r="CM51" s="1293"/>
      <c r="CN51" s="1293"/>
      <c r="CO51" s="1293"/>
      <c r="CP51" s="1293"/>
      <c r="CQ51" s="1293"/>
      <c r="CR51" s="1293"/>
      <c r="CS51" s="1293"/>
      <c r="CT51" s="1293"/>
      <c r="CU51" s="1293"/>
      <c r="CV51" s="1292"/>
      <c r="CW51" s="1293"/>
      <c r="CX51" s="1293"/>
      <c r="CY51" s="1293"/>
      <c r="CZ51" s="1293"/>
      <c r="DA51" s="1293"/>
      <c r="DB51" s="1293"/>
      <c r="DC51" s="1293"/>
    </row>
    <row r="52" spans="1:109">
      <c r="B52" s="355"/>
      <c r="G52" s="1298"/>
      <c r="H52" s="1298"/>
      <c r="I52" s="1296"/>
      <c r="J52" s="1296"/>
      <c r="K52" s="1294"/>
      <c r="L52" s="1294"/>
      <c r="M52" s="1294"/>
      <c r="N52" s="1294"/>
      <c r="AM52" s="364"/>
      <c r="AN52" s="1295"/>
      <c r="AO52" s="1295"/>
      <c r="AP52" s="1295"/>
      <c r="AQ52" s="1295"/>
      <c r="AR52" s="1295"/>
      <c r="AS52" s="1295"/>
      <c r="AT52" s="1295"/>
      <c r="AU52" s="1295"/>
      <c r="AV52" s="1295"/>
      <c r="AW52" s="1295"/>
      <c r="AX52" s="1295"/>
      <c r="AY52" s="1295"/>
      <c r="AZ52" s="1295"/>
      <c r="BA52" s="1295"/>
      <c r="BB52" s="1295"/>
      <c r="BC52" s="1295"/>
      <c r="BD52" s="1295"/>
      <c r="BE52" s="1295"/>
      <c r="BF52" s="1295"/>
      <c r="BG52" s="1295"/>
      <c r="BH52" s="1295"/>
      <c r="BI52" s="1295"/>
      <c r="BJ52" s="1295"/>
      <c r="BK52" s="1295"/>
      <c r="BL52" s="1295"/>
      <c r="BM52" s="1295"/>
      <c r="BN52" s="1295"/>
      <c r="BO52" s="1295"/>
      <c r="BP52" s="1293"/>
      <c r="BQ52" s="1293"/>
      <c r="BR52" s="1293"/>
      <c r="BS52" s="1293"/>
      <c r="BT52" s="1293"/>
      <c r="BU52" s="1293"/>
      <c r="BV52" s="1293"/>
      <c r="BW52" s="1293"/>
      <c r="BX52" s="1293"/>
      <c r="BY52" s="1293"/>
      <c r="BZ52" s="1293"/>
      <c r="CA52" s="1293"/>
      <c r="CB52" s="1293"/>
      <c r="CC52" s="1293"/>
      <c r="CD52" s="1293"/>
      <c r="CE52" s="1293"/>
      <c r="CF52" s="1293"/>
      <c r="CG52" s="1293"/>
      <c r="CH52" s="1293"/>
      <c r="CI52" s="1293"/>
      <c r="CJ52" s="1293"/>
      <c r="CK52" s="1293"/>
      <c r="CL52" s="1293"/>
      <c r="CM52" s="1293"/>
      <c r="CN52" s="1293"/>
      <c r="CO52" s="1293"/>
      <c r="CP52" s="1293"/>
      <c r="CQ52" s="1293"/>
      <c r="CR52" s="1293"/>
      <c r="CS52" s="1293"/>
      <c r="CT52" s="1293"/>
      <c r="CU52" s="1293"/>
      <c r="CV52" s="1293"/>
      <c r="CW52" s="1293"/>
      <c r="CX52" s="1293"/>
      <c r="CY52" s="1293"/>
      <c r="CZ52" s="1293"/>
      <c r="DA52" s="1293"/>
      <c r="DB52" s="1293"/>
      <c r="DC52" s="1293"/>
    </row>
    <row r="53" spans="1:109">
      <c r="A53" s="363"/>
      <c r="B53" s="355"/>
      <c r="G53" s="1298"/>
      <c r="H53" s="1298"/>
      <c r="I53" s="1287"/>
      <c r="J53" s="1287"/>
      <c r="K53" s="1294"/>
      <c r="L53" s="1294"/>
      <c r="M53" s="1294"/>
      <c r="N53" s="1294"/>
      <c r="AM53" s="364"/>
      <c r="AN53" s="1295"/>
      <c r="AO53" s="1295"/>
      <c r="AP53" s="1295"/>
      <c r="AQ53" s="1295"/>
      <c r="AR53" s="1295"/>
      <c r="AS53" s="1295"/>
      <c r="AT53" s="1295"/>
      <c r="AU53" s="1295"/>
      <c r="AV53" s="1295"/>
      <c r="AW53" s="1295"/>
      <c r="AX53" s="1295"/>
      <c r="AY53" s="1295"/>
      <c r="AZ53" s="1295"/>
      <c r="BA53" s="1295"/>
      <c r="BB53" s="1295" t="s">
        <v>376</v>
      </c>
      <c r="BC53" s="1295"/>
      <c r="BD53" s="1295"/>
      <c r="BE53" s="1295"/>
      <c r="BF53" s="1295"/>
      <c r="BG53" s="1295"/>
      <c r="BH53" s="1295"/>
      <c r="BI53" s="1295"/>
      <c r="BJ53" s="1295"/>
      <c r="BK53" s="1295"/>
      <c r="BL53" s="1295"/>
      <c r="BM53" s="1295"/>
      <c r="BN53" s="1295"/>
      <c r="BO53" s="1295"/>
      <c r="BP53" s="1292"/>
      <c r="BQ53" s="1293"/>
      <c r="BR53" s="1293"/>
      <c r="BS53" s="1293"/>
      <c r="BT53" s="1293"/>
      <c r="BU53" s="1293"/>
      <c r="BV53" s="1293"/>
      <c r="BW53" s="1293"/>
      <c r="BX53" s="1292"/>
      <c r="BY53" s="1293"/>
      <c r="BZ53" s="1293"/>
      <c r="CA53" s="1293"/>
      <c r="CB53" s="1293"/>
      <c r="CC53" s="1293"/>
      <c r="CD53" s="1293"/>
      <c r="CE53" s="1293"/>
      <c r="CF53" s="1293">
        <v>64.8</v>
      </c>
      <c r="CG53" s="1293"/>
      <c r="CH53" s="1293"/>
      <c r="CI53" s="1293"/>
      <c r="CJ53" s="1293"/>
      <c r="CK53" s="1293"/>
      <c r="CL53" s="1293"/>
      <c r="CM53" s="1293"/>
      <c r="CN53" s="1293">
        <v>66.5</v>
      </c>
      <c r="CO53" s="1293"/>
      <c r="CP53" s="1293"/>
      <c r="CQ53" s="1293"/>
      <c r="CR53" s="1293"/>
      <c r="CS53" s="1293"/>
      <c r="CT53" s="1293"/>
      <c r="CU53" s="1293"/>
      <c r="CV53" s="1292"/>
      <c r="CW53" s="1293"/>
      <c r="CX53" s="1293"/>
      <c r="CY53" s="1293"/>
      <c r="CZ53" s="1293"/>
      <c r="DA53" s="1293"/>
      <c r="DB53" s="1293"/>
      <c r="DC53" s="1293"/>
    </row>
    <row r="54" spans="1:109">
      <c r="A54" s="363"/>
      <c r="B54" s="355"/>
      <c r="G54" s="1298"/>
      <c r="H54" s="1298"/>
      <c r="I54" s="1287"/>
      <c r="J54" s="1287"/>
      <c r="K54" s="1294"/>
      <c r="L54" s="1294"/>
      <c r="M54" s="1294"/>
      <c r="N54" s="1294"/>
      <c r="AM54" s="364"/>
      <c r="AN54" s="1295"/>
      <c r="AO54" s="1295"/>
      <c r="AP54" s="1295"/>
      <c r="AQ54" s="1295"/>
      <c r="AR54" s="1295"/>
      <c r="AS54" s="1295"/>
      <c r="AT54" s="1295"/>
      <c r="AU54" s="1295"/>
      <c r="AV54" s="1295"/>
      <c r="AW54" s="1295"/>
      <c r="AX54" s="1295"/>
      <c r="AY54" s="1295"/>
      <c r="AZ54" s="1295"/>
      <c r="BA54" s="1295"/>
      <c r="BB54" s="1295"/>
      <c r="BC54" s="1295"/>
      <c r="BD54" s="1295"/>
      <c r="BE54" s="1295"/>
      <c r="BF54" s="1295"/>
      <c r="BG54" s="1295"/>
      <c r="BH54" s="1295"/>
      <c r="BI54" s="1295"/>
      <c r="BJ54" s="1295"/>
      <c r="BK54" s="1295"/>
      <c r="BL54" s="1295"/>
      <c r="BM54" s="1295"/>
      <c r="BN54" s="1295"/>
      <c r="BO54" s="1295"/>
      <c r="BP54" s="1293"/>
      <c r="BQ54" s="1293"/>
      <c r="BR54" s="1293"/>
      <c r="BS54" s="1293"/>
      <c r="BT54" s="1293"/>
      <c r="BU54" s="1293"/>
      <c r="BV54" s="1293"/>
      <c r="BW54" s="1293"/>
      <c r="BX54" s="1293"/>
      <c r="BY54" s="1293"/>
      <c r="BZ54" s="1293"/>
      <c r="CA54" s="1293"/>
      <c r="CB54" s="1293"/>
      <c r="CC54" s="1293"/>
      <c r="CD54" s="1293"/>
      <c r="CE54" s="1293"/>
      <c r="CF54" s="1293"/>
      <c r="CG54" s="1293"/>
      <c r="CH54" s="1293"/>
      <c r="CI54" s="1293"/>
      <c r="CJ54" s="1293"/>
      <c r="CK54" s="1293"/>
      <c r="CL54" s="1293"/>
      <c r="CM54" s="1293"/>
      <c r="CN54" s="1293"/>
      <c r="CO54" s="1293"/>
      <c r="CP54" s="1293"/>
      <c r="CQ54" s="1293"/>
      <c r="CR54" s="1293"/>
      <c r="CS54" s="1293"/>
      <c r="CT54" s="1293"/>
      <c r="CU54" s="1293"/>
      <c r="CV54" s="1293"/>
      <c r="CW54" s="1293"/>
      <c r="CX54" s="1293"/>
      <c r="CY54" s="1293"/>
      <c r="CZ54" s="1293"/>
      <c r="DA54" s="1293"/>
      <c r="DB54" s="1293"/>
      <c r="DC54" s="1293"/>
    </row>
    <row r="55" spans="1:109">
      <c r="A55" s="363"/>
      <c r="B55" s="355"/>
      <c r="G55" s="1287"/>
      <c r="H55" s="1287"/>
      <c r="I55" s="1287"/>
      <c r="J55" s="1287"/>
      <c r="K55" s="1294"/>
      <c r="L55" s="1294"/>
      <c r="M55" s="1294"/>
      <c r="N55" s="1294"/>
      <c r="AN55" s="1291" t="s">
        <v>381</v>
      </c>
      <c r="AO55" s="1291"/>
      <c r="AP55" s="1291"/>
      <c r="AQ55" s="1291"/>
      <c r="AR55" s="1291"/>
      <c r="AS55" s="1291"/>
      <c r="AT55" s="1291"/>
      <c r="AU55" s="1291"/>
      <c r="AV55" s="1291"/>
      <c r="AW55" s="1291"/>
      <c r="AX55" s="1291"/>
      <c r="AY55" s="1291"/>
      <c r="AZ55" s="1291"/>
      <c r="BA55" s="1291"/>
      <c r="BB55" s="1295" t="s">
        <v>380</v>
      </c>
      <c r="BC55" s="1295"/>
      <c r="BD55" s="1295"/>
      <c r="BE55" s="1295"/>
      <c r="BF55" s="1295"/>
      <c r="BG55" s="1295"/>
      <c r="BH55" s="1295"/>
      <c r="BI55" s="1295"/>
      <c r="BJ55" s="1295"/>
      <c r="BK55" s="1295"/>
      <c r="BL55" s="1295"/>
      <c r="BM55" s="1295"/>
      <c r="BN55" s="1295"/>
      <c r="BO55" s="1295"/>
      <c r="BP55" s="1292"/>
      <c r="BQ55" s="1293"/>
      <c r="BR55" s="1293"/>
      <c r="BS55" s="1293"/>
      <c r="BT55" s="1293"/>
      <c r="BU55" s="1293"/>
      <c r="BV55" s="1293"/>
      <c r="BW55" s="1293"/>
      <c r="BX55" s="1292"/>
      <c r="BY55" s="1293"/>
      <c r="BZ55" s="1293"/>
      <c r="CA55" s="1293"/>
      <c r="CB55" s="1293"/>
      <c r="CC55" s="1293"/>
      <c r="CD55" s="1293"/>
      <c r="CE55" s="1293"/>
      <c r="CF55" s="1293">
        <v>0.8</v>
      </c>
      <c r="CG55" s="1293"/>
      <c r="CH55" s="1293"/>
      <c r="CI55" s="1293"/>
      <c r="CJ55" s="1293"/>
      <c r="CK55" s="1293"/>
      <c r="CL55" s="1293"/>
      <c r="CM55" s="1293"/>
      <c r="CN55" s="1293">
        <v>0</v>
      </c>
      <c r="CO55" s="1293"/>
      <c r="CP55" s="1293"/>
      <c r="CQ55" s="1293"/>
      <c r="CR55" s="1293"/>
      <c r="CS55" s="1293"/>
      <c r="CT55" s="1293"/>
      <c r="CU55" s="1293"/>
      <c r="CV55" s="1292"/>
      <c r="CW55" s="1293"/>
      <c r="CX55" s="1293"/>
      <c r="CY55" s="1293"/>
      <c r="CZ55" s="1293"/>
      <c r="DA55" s="1293"/>
      <c r="DB55" s="1293"/>
      <c r="DC55" s="1293"/>
    </row>
    <row r="56" spans="1:109">
      <c r="A56" s="363"/>
      <c r="B56" s="355"/>
      <c r="G56" s="1287"/>
      <c r="H56" s="1287"/>
      <c r="I56" s="1287"/>
      <c r="J56" s="1287"/>
      <c r="K56" s="1294"/>
      <c r="L56" s="1294"/>
      <c r="M56" s="1294"/>
      <c r="N56" s="1294"/>
      <c r="AN56" s="1291"/>
      <c r="AO56" s="1291"/>
      <c r="AP56" s="1291"/>
      <c r="AQ56" s="1291"/>
      <c r="AR56" s="1291"/>
      <c r="AS56" s="1291"/>
      <c r="AT56" s="1291"/>
      <c r="AU56" s="1291"/>
      <c r="AV56" s="1291"/>
      <c r="AW56" s="1291"/>
      <c r="AX56" s="1291"/>
      <c r="AY56" s="1291"/>
      <c r="AZ56" s="1291"/>
      <c r="BA56" s="1291"/>
      <c r="BB56" s="1295"/>
      <c r="BC56" s="1295"/>
      <c r="BD56" s="1295"/>
      <c r="BE56" s="1295"/>
      <c r="BF56" s="1295"/>
      <c r="BG56" s="1295"/>
      <c r="BH56" s="1295"/>
      <c r="BI56" s="1295"/>
      <c r="BJ56" s="1295"/>
      <c r="BK56" s="1295"/>
      <c r="BL56" s="1295"/>
      <c r="BM56" s="1295"/>
      <c r="BN56" s="1295"/>
      <c r="BO56" s="1295"/>
      <c r="BP56" s="1293"/>
      <c r="BQ56" s="1293"/>
      <c r="BR56" s="1293"/>
      <c r="BS56" s="1293"/>
      <c r="BT56" s="1293"/>
      <c r="BU56" s="1293"/>
      <c r="BV56" s="1293"/>
      <c r="BW56" s="1293"/>
      <c r="BX56" s="1293"/>
      <c r="BY56" s="1293"/>
      <c r="BZ56" s="1293"/>
      <c r="CA56" s="1293"/>
      <c r="CB56" s="1293"/>
      <c r="CC56" s="1293"/>
      <c r="CD56" s="1293"/>
      <c r="CE56" s="1293"/>
      <c r="CF56" s="1293"/>
      <c r="CG56" s="1293"/>
      <c r="CH56" s="1293"/>
      <c r="CI56" s="1293"/>
      <c r="CJ56" s="1293"/>
      <c r="CK56" s="1293"/>
      <c r="CL56" s="1293"/>
      <c r="CM56" s="1293"/>
      <c r="CN56" s="1293"/>
      <c r="CO56" s="1293"/>
      <c r="CP56" s="1293"/>
      <c r="CQ56" s="1293"/>
      <c r="CR56" s="1293"/>
      <c r="CS56" s="1293"/>
      <c r="CT56" s="1293"/>
      <c r="CU56" s="1293"/>
      <c r="CV56" s="1293"/>
      <c r="CW56" s="1293"/>
      <c r="CX56" s="1293"/>
      <c r="CY56" s="1293"/>
      <c r="CZ56" s="1293"/>
      <c r="DA56" s="1293"/>
      <c r="DB56" s="1293"/>
      <c r="DC56" s="1293"/>
    </row>
    <row r="57" spans="1:109" s="363" customFormat="1">
      <c r="B57" s="367"/>
      <c r="G57" s="1287"/>
      <c r="H57" s="1287"/>
      <c r="I57" s="1297"/>
      <c r="J57" s="1297"/>
      <c r="K57" s="1294"/>
      <c r="L57" s="1294"/>
      <c r="M57" s="1294"/>
      <c r="N57" s="1294"/>
      <c r="AM57" s="348"/>
      <c r="AN57" s="1291"/>
      <c r="AO57" s="1291"/>
      <c r="AP57" s="1291"/>
      <c r="AQ57" s="1291"/>
      <c r="AR57" s="1291"/>
      <c r="AS57" s="1291"/>
      <c r="AT57" s="1291"/>
      <c r="AU57" s="1291"/>
      <c r="AV57" s="1291"/>
      <c r="AW57" s="1291"/>
      <c r="AX57" s="1291"/>
      <c r="AY57" s="1291"/>
      <c r="AZ57" s="1291"/>
      <c r="BA57" s="1291"/>
      <c r="BB57" s="1295" t="s">
        <v>376</v>
      </c>
      <c r="BC57" s="1295"/>
      <c r="BD57" s="1295"/>
      <c r="BE57" s="1295"/>
      <c r="BF57" s="1295"/>
      <c r="BG57" s="1295"/>
      <c r="BH57" s="1295"/>
      <c r="BI57" s="1295"/>
      <c r="BJ57" s="1295"/>
      <c r="BK57" s="1295"/>
      <c r="BL57" s="1295"/>
      <c r="BM57" s="1295"/>
      <c r="BN57" s="1295"/>
      <c r="BO57" s="1295"/>
      <c r="BP57" s="1292"/>
      <c r="BQ57" s="1293"/>
      <c r="BR57" s="1293"/>
      <c r="BS57" s="1293"/>
      <c r="BT57" s="1293"/>
      <c r="BU57" s="1293"/>
      <c r="BV57" s="1293"/>
      <c r="BW57" s="1293"/>
      <c r="BX57" s="1292"/>
      <c r="BY57" s="1293"/>
      <c r="BZ57" s="1293"/>
      <c r="CA57" s="1293"/>
      <c r="CB57" s="1293"/>
      <c r="CC57" s="1293"/>
      <c r="CD57" s="1293"/>
      <c r="CE57" s="1293"/>
      <c r="CF57" s="1293">
        <v>56.2</v>
      </c>
      <c r="CG57" s="1293"/>
      <c r="CH57" s="1293"/>
      <c r="CI57" s="1293"/>
      <c r="CJ57" s="1293"/>
      <c r="CK57" s="1293"/>
      <c r="CL57" s="1293"/>
      <c r="CM57" s="1293"/>
      <c r="CN57" s="1293">
        <v>58.6</v>
      </c>
      <c r="CO57" s="1293"/>
      <c r="CP57" s="1293"/>
      <c r="CQ57" s="1293"/>
      <c r="CR57" s="1293"/>
      <c r="CS57" s="1293"/>
      <c r="CT57" s="1293"/>
      <c r="CU57" s="1293"/>
      <c r="CV57" s="1292"/>
      <c r="CW57" s="1293"/>
      <c r="CX57" s="1293"/>
      <c r="CY57" s="1293"/>
      <c r="CZ57" s="1293"/>
      <c r="DA57" s="1293"/>
      <c r="DB57" s="1293"/>
      <c r="DC57" s="1293"/>
      <c r="DD57" s="368"/>
      <c r="DE57" s="367"/>
    </row>
    <row r="58" spans="1:109" s="363" customFormat="1">
      <c r="A58" s="348"/>
      <c r="B58" s="367"/>
      <c r="G58" s="1287"/>
      <c r="H58" s="1287"/>
      <c r="I58" s="1297"/>
      <c r="J58" s="1297"/>
      <c r="K58" s="1294"/>
      <c r="L58" s="1294"/>
      <c r="M58" s="1294"/>
      <c r="N58" s="1294"/>
      <c r="AM58" s="348"/>
      <c r="AN58" s="1291"/>
      <c r="AO58" s="1291"/>
      <c r="AP58" s="1291"/>
      <c r="AQ58" s="1291"/>
      <c r="AR58" s="1291"/>
      <c r="AS58" s="1291"/>
      <c r="AT58" s="1291"/>
      <c r="AU58" s="1291"/>
      <c r="AV58" s="1291"/>
      <c r="AW58" s="1291"/>
      <c r="AX58" s="1291"/>
      <c r="AY58" s="1291"/>
      <c r="AZ58" s="1291"/>
      <c r="BA58" s="1291"/>
      <c r="BB58" s="1295"/>
      <c r="BC58" s="1295"/>
      <c r="BD58" s="1295"/>
      <c r="BE58" s="1295"/>
      <c r="BF58" s="1295"/>
      <c r="BG58" s="1295"/>
      <c r="BH58" s="1295"/>
      <c r="BI58" s="1295"/>
      <c r="BJ58" s="1295"/>
      <c r="BK58" s="1295"/>
      <c r="BL58" s="1295"/>
      <c r="BM58" s="1295"/>
      <c r="BN58" s="1295"/>
      <c r="BO58" s="1295"/>
      <c r="BP58" s="1293"/>
      <c r="BQ58" s="1293"/>
      <c r="BR58" s="1293"/>
      <c r="BS58" s="1293"/>
      <c r="BT58" s="1293"/>
      <c r="BU58" s="1293"/>
      <c r="BV58" s="1293"/>
      <c r="BW58" s="1293"/>
      <c r="BX58" s="1293"/>
      <c r="BY58" s="1293"/>
      <c r="BZ58" s="1293"/>
      <c r="CA58" s="1293"/>
      <c r="CB58" s="1293"/>
      <c r="CC58" s="1293"/>
      <c r="CD58" s="1293"/>
      <c r="CE58" s="1293"/>
      <c r="CF58" s="1293"/>
      <c r="CG58" s="1293"/>
      <c r="CH58" s="1293"/>
      <c r="CI58" s="1293"/>
      <c r="CJ58" s="1293"/>
      <c r="CK58" s="1293"/>
      <c r="CL58" s="1293"/>
      <c r="CM58" s="1293"/>
      <c r="CN58" s="1293"/>
      <c r="CO58" s="1293"/>
      <c r="CP58" s="1293"/>
      <c r="CQ58" s="1293"/>
      <c r="CR58" s="1293"/>
      <c r="CS58" s="1293"/>
      <c r="CT58" s="1293"/>
      <c r="CU58" s="1293"/>
      <c r="CV58" s="1293"/>
      <c r="CW58" s="1293"/>
      <c r="CX58" s="1293"/>
      <c r="CY58" s="1293"/>
      <c r="CZ58" s="1293"/>
      <c r="DA58" s="1293"/>
      <c r="DB58" s="1293"/>
      <c r="DC58" s="1293"/>
      <c r="DD58" s="368"/>
      <c r="DE58" s="367"/>
    </row>
    <row r="59" spans="1:109" s="363" customFormat="1">
      <c r="A59" s="348"/>
      <c r="B59" s="367"/>
      <c r="K59" s="369"/>
      <c r="L59" s="369"/>
      <c r="M59" s="369"/>
      <c r="N59" s="369"/>
      <c r="AQ59" s="369"/>
      <c r="AR59" s="369"/>
      <c r="AS59" s="369"/>
      <c r="AT59" s="369"/>
      <c r="BC59" s="369"/>
      <c r="BD59" s="369"/>
      <c r="BE59" s="369"/>
      <c r="BF59" s="369"/>
      <c r="BO59" s="369"/>
      <c r="BP59" s="369"/>
      <c r="BQ59" s="369"/>
      <c r="BR59" s="369"/>
      <c r="CA59" s="369"/>
      <c r="CB59" s="369"/>
      <c r="CC59" s="369"/>
      <c r="CD59" s="369"/>
      <c r="CM59" s="369"/>
      <c r="CN59" s="369"/>
      <c r="CO59" s="369"/>
      <c r="CP59" s="369"/>
      <c r="CY59" s="369"/>
      <c r="CZ59" s="369"/>
      <c r="DA59" s="369"/>
      <c r="DB59" s="369"/>
      <c r="DC59" s="369"/>
      <c r="DD59" s="368"/>
      <c r="DE59" s="367"/>
    </row>
    <row r="60" spans="1:109" s="363" customFormat="1">
      <c r="A60" s="348"/>
      <c r="B60" s="367"/>
      <c r="K60" s="369"/>
      <c r="L60" s="369"/>
      <c r="M60" s="369"/>
      <c r="N60" s="369"/>
      <c r="AQ60" s="369"/>
      <c r="AR60" s="369"/>
      <c r="AS60" s="369"/>
      <c r="AT60" s="369"/>
      <c r="BC60" s="369"/>
      <c r="BD60" s="369"/>
      <c r="BE60" s="369"/>
      <c r="BF60" s="369"/>
      <c r="BO60" s="369"/>
      <c r="BP60" s="369"/>
      <c r="BQ60" s="369"/>
      <c r="BR60" s="369"/>
      <c r="CA60" s="369"/>
      <c r="CB60" s="369"/>
      <c r="CC60" s="369"/>
      <c r="CD60" s="369"/>
      <c r="CM60" s="369"/>
      <c r="CN60" s="369"/>
      <c r="CO60" s="369"/>
      <c r="CP60" s="369"/>
      <c r="CY60" s="369"/>
      <c r="CZ60" s="369"/>
      <c r="DA60" s="369"/>
      <c r="DB60" s="369"/>
      <c r="DC60" s="369"/>
      <c r="DD60" s="368"/>
      <c r="DE60" s="367"/>
    </row>
    <row r="61" spans="1:109" s="363" customFormat="1">
      <c r="A61" s="348"/>
      <c r="B61" s="370"/>
      <c r="C61" s="371"/>
      <c r="D61" s="371"/>
      <c r="E61" s="371"/>
      <c r="F61" s="371"/>
      <c r="G61" s="371"/>
      <c r="H61" s="371"/>
      <c r="I61" s="371"/>
      <c r="J61" s="371"/>
      <c r="K61" s="371"/>
      <c r="L61" s="371"/>
      <c r="M61" s="372"/>
      <c r="N61" s="372"/>
      <c r="O61" s="371"/>
      <c r="P61" s="371"/>
      <c r="Q61" s="371"/>
      <c r="R61" s="371"/>
      <c r="S61" s="371"/>
      <c r="T61" s="371"/>
      <c r="U61" s="371"/>
      <c r="V61" s="371"/>
      <c r="W61" s="371"/>
      <c r="X61" s="371"/>
      <c r="Y61" s="371"/>
      <c r="Z61" s="371"/>
      <c r="AA61" s="371"/>
      <c r="AB61" s="371"/>
      <c r="AC61" s="371"/>
      <c r="AD61" s="371"/>
      <c r="AE61" s="371"/>
      <c r="AF61" s="371"/>
      <c r="AG61" s="371"/>
      <c r="AH61" s="371"/>
      <c r="AI61" s="371"/>
      <c r="AJ61" s="371"/>
      <c r="AK61" s="371"/>
      <c r="AL61" s="371"/>
      <c r="AM61" s="371"/>
      <c r="AN61" s="371"/>
      <c r="AO61" s="371"/>
      <c r="AP61" s="371"/>
      <c r="AQ61" s="371"/>
      <c r="AR61" s="371"/>
      <c r="AS61" s="372"/>
      <c r="AT61" s="372"/>
      <c r="AU61" s="371"/>
      <c r="AV61" s="371"/>
      <c r="AW61" s="371"/>
      <c r="AX61" s="371"/>
      <c r="AY61" s="371"/>
      <c r="AZ61" s="371"/>
      <c r="BA61" s="371"/>
      <c r="BB61" s="371"/>
      <c r="BC61" s="371"/>
      <c r="BD61" s="371"/>
      <c r="BE61" s="372"/>
      <c r="BF61" s="372"/>
      <c r="BG61" s="371"/>
      <c r="BH61" s="371"/>
      <c r="BI61" s="371"/>
      <c r="BJ61" s="371"/>
      <c r="BK61" s="371"/>
      <c r="BL61" s="371"/>
      <c r="BM61" s="371"/>
      <c r="BN61" s="371"/>
      <c r="BO61" s="371"/>
      <c r="BP61" s="371"/>
      <c r="BQ61" s="372"/>
      <c r="BR61" s="372"/>
      <c r="BS61" s="371"/>
      <c r="BT61" s="371"/>
      <c r="BU61" s="371"/>
      <c r="BV61" s="371"/>
      <c r="BW61" s="371"/>
      <c r="BX61" s="371"/>
      <c r="BY61" s="371"/>
      <c r="BZ61" s="371"/>
      <c r="CA61" s="371"/>
      <c r="CB61" s="371"/>
      <c r="CC61" s="372"/>
      <c r="CD61" s="372"/>
      <c r="CE61" s="371"/>
      <c r="CF61" s="371"/>
      <c r="CG61" s="371"/>
      <c r="CH61" s="371"/>
      <c r="CI61" s="371"/>
      <c r="CJ61" s="371"/>
      <c r="CK61" s="371"/>
      <c r="CL61" s="371"/>
      <c r="CM61" s="371"/>
      <c r="CN61" s="371"/>
      <c r="CO61" s="372"/>
      <c r="CP61" s="372"/>
      <c r="CQ61" s="371"/>
      <c r="CR61" s="371"/>
      <c r="CS61" s="371"/>
      <c r="CT61" s="371"/>
      <c r="CU61" s="371"/>
      <c r="CV61" s="371"/>
      <c r="CW61" s="371"/>
      <c r="CX61" s="371"/>
      <c r="CY61" s="371"/>
      <c r="CZ61" s="371"/>
      <c r="DA61" s="372"/>
      <c r="DB61" s="372"/>
      <c r="DC61" s="372"/>
      <c r="DD61" s="373"/>
      <c r="DE61" s="367"/>
    </row>
    <row r="62" spans="1:109">
      <c r="B62" s="360"/>
      <c r="C62" s="360"/>
      <c r="D62" s="360"/>
      <c r="E62" s="360"/>
      <c r="F62" s="360"/>
      <c r="G62" s="360"/>
      <c r="H62" s="360"/>
      <c r="I62" s="360"/>
      <c r="J62" s="360"/>
      <c r="K62" s="360"/>
      <c r="L62" s="360"/>
      <c r="M62" s="360"/>
      <c r="N62" s="360"/>
      <c r="O62" s="360"/>
      <c r="P62" s="360"/>
      <c r="Q62" s="360"/>
      <c r="R62" s="360"/>
      <c r="S62" s="360"/>
      <c r="T62" s="360"/>
      <c r="U62" s="360"/>
      <c r="V62" s="360"/>
      <c r="W62" s="360"/>
      <c r="X62" s="360"/>
      <c r="Y62" s="360"/>
      <c r="Z62" s="360"/>
      <c r="AA62" s="360"/>
      <c r="AB62" s="360"/>
      <c r="AC62" s="360"/>
      <c r="AD62" s="360"/>
      <c r="AE62" s="360"/>
      <c r="AF62" s="360"/>
      <c r="AG62" s="360"/>
      <c r="AH62" s="360"/>
      <c r="AI62" s="360"/>
      <c r="AJ62" s="360"/>
      <c r="AK62" s="360"/>
      <c r="AL62" s="360"/>
      <c r="AM62" s="360"/>
      <c r="AN62" s="360"/>
      <c r="AO62" s="360"/>
      <c r="AP62" s="360"/>
      <c r="AQ62" s="360"/>
      <c r="AR62" s="360"/>
      <c r="AS62" s="360"/>
      <c r="AT62" s="360"/>
      <c r="AU62" s="360"/>
      <c r="AV62" s="360"/>
      <c r="AW62" s="360"/>
      <c r="AX62" s="360"/>
      <c r="AY62" s="360"/>
      <c r="AZ62" s="360"/>
      <c r="BA62" s="360"/>
      <c r="BB62" s="360"/>
      <c r="BC62" s="360"/>
      <c r="BD62" s="360"/>
      <c r="BE62" s="360"/>
      <c r="BF62" s="360"/>
      <c r="BG62" s="360"/>
      <c r="BH62" s="360"/>
      <c r="BI62" s="360"/>
      <c r="BJ62" s="360"/>
      <c r="BK62" s="360"/>
      <c r="BL62" s="360"/>
      <c r="BM62" s="360"/>
      <c r="BN62" s="360"/>
      <c r="BO62" s="360"/>
      <c r="BP62" s="360"/>
      <c r="BQ62" s="360"/>
      <c r="BR62" s="360"/>
      <c r="BS62" s="360"/>
      <c r="BT62" s="360"/>
      <c r="BU62" s="360"/>
      <c r="BV62" s="360"/>
      <c r="BW62" s="360"/>
      <c r="BX62" s="360"/>
      <c r="BY62" s="360"/>
      <c r="BZ62" s="360"/>
      <c r="CA62" s="360"/>
      <c r="CB62" s="360"/>
      <c r="CC62" s="360"/>
      <c r="CD62" s="360"/>
      <c r="CE62" s="360"/>
      <c r="CF62" s="360"/>
      <c r="CG62" s="360"/>
      <c r="CH62" s="360"/>
      <c r="CI62" s="360"/>
      <c r="CJ62" s="360"/>
      <c r="CK62" s="360"/>
      <c r="CL62" s="360"/>
      <c r="CM62" s="360"/>
      <c r="CN62" s="360"/>
      <c r="CO62" s="360"/>
      <c r="CP62" s="360"/>
      <c r="CQ62" s="360"/>
      <c r="CR62" s="360"/>
      <c r="CS62" s="360"/>
      <c r="CT62" s="360"/>
      <c r="CU62" s="360"/>
      <c r="CV62" s="360"/>
      <c r="CW62" s="360"/>
      <c r="CX62" s="360"/>
      <c r="CY62" s="360"/>
      <c r="CZ62" s="360"/>
      <c r="DA62" s="360"/>
      <c r="DB62" s="360"/>
      <c r="DC62" s="360"/>
      <c r="DD62" s="360"/>
      <c r="DE62" s="348"/>
    </row>
    <row r="63" spans="1:109" ht="17.25">
      <c r="B63" s="374" t="s">
        <v>377</v>
      </c>
    </row>
    <row r="64" spans="1:109">
      <c r="B64" s="355"/>
      <c r="G64" s="362"/>
      <c r="I64" s="375"/>
      <c r="J64" s="375"/>
      <c r="K64" s="375"/>
      <c r="L64" s="375"/>
      <c r="M64" s="375"/>
      <c r="N64" s="376"/>
      <c r="AM64" s="362"/>
      <c r="AN64" s="362" t="s">
        <v>373</v>
      </c>
      <c r="AP64" s="363"/>
      <c r="AQ64" s="363"/>
      <c r="AR64" s="363"/>
      <c r="AY64" s="362"/>
      <c r="BA64" s="363"/>
      <c r="BB64" s="363"/>
      <c r="BC64" s="363"/>
      <c r="BK64" s="362"/>
      <c r="BM64" s="363"/>
      <c r="BN64" s="363"/>
      <c r="BO64" s="363"/>
      <c r="BW64" s="362"/>
      <c r="BY64" s="363"/>
      <c r="BZ64" s="363"/>
      <c r="CA64" s="363"/>
      <c r="CI64" s="362"/>
      <c r="CK64" s="363"/>
      <c r="CL64" s="363"/>
      <c r="CM64" s="363"/>
      <c r="CU64" s="362"/>
      <c r="CW64" s="363"/>
      <c r="CX64" s="363"/>
      <c r="CY64" s="363"/>
    </row>
    <row r="65" spans="2:107">
      <c r="B65" s="355"/>
      <c r="AN65" s="1278" t="s">
        <v>382</v>
      </c>
      <c r="AO65" s="1279"/>
      <c r="AP65" s="1279"/>
      <c r="AQ65" s="1279"/>
      <c r="AR65" s="1279"/>
      <c r="AS65" s="1279"/>
      <c r="AT65" s="1279"/>
      <c r="AU65" s="1279"/>
      <c r="AV65" s="1279"/>
      <c r="AW65" s="1279"/>
      <c r="AX65" s="1279"/>
      <c r="AY65" s="1279"/>
      <c r="AZ65" s="1279"/>
      <c r="BA65" s="1279"/>
      <c r="BB65" s="1279"/>
      <c r="BC65" s="1279"/>
      <c r="BD65" s="1279"/>
      <c r="BE65" s="1279"/>
      <c r="BF65" s="1279"/>
      <c r="BG65" s="1279"/>
      <c r="BH65" s="1279"/>
      <c r="BI65" s="1279"/>
      <c r="BJ65" s="1279"/>
      <c r="BK65" s="1279"/>
      <c r="BL65" s="1279"/>
      <c r="BM65" s="1279"/>
      <c r="BN65" s="1279"/>
      <c r="BO65" s="1279"/>
      <c r="BP65" s="1279"/>
      <c r="BQ65" s="1279"/>
      <c r="BR65" s="1279"/>
      <c r="BS65" s="1279"/>
      <c r="BT65" s="1279"/>
      <c r="BU65" s="1279"/>
      <c r="BV65" s="1279"/>
      <c r="BW65" s="1279"/>
      <c r="BX65" s="1279"/>
      <c r="BY65" s="1279"/>
      <c r="BZ65" s="1279"/>
      <c r="CA65" s="1279"/>
      <c r="CB65" s="1279"/>
      <c r="CC65" s="1279"/>
      <c r="CD65" s="1279"/>
      <c r="CE65" s="1279"/>
      <c r="CF65" s="1279"/>
      <c r="CG65" s="1279"/>
      <c r="CH65" s="1279"/>
      <c r="CI65" s="1279"/>
      <c r="CJ65" s="1279"/>
      <c r="CK65" s="1279"/>
      <c r="CL65" s="1279"/>
      <c r="CM65" s="1279"/>
      <c r="CN65" s="1279"/>
      <c r="CO65" s="1279"/>
      <c r="CP65" s="1279"/>
      <c r="CQ65" s="1279"/>
      <c r="CR65" s="1279"/>
      <c r="CS65" s="1279"/>
      <c r="CT65" s="1279"/>
      <c r="CU65" s="1279"/>
      <c r="CV65" s="1279"/>
      <c r="CW65" s="1279"/>
      <c r="CX65" s="1279"/>
      <c r="CY65" s="1279"/>
      <c r="CZ65" s="1279"/>
      <c r="DA65" s="1279"/>
      <c r="DB65" s="1279"/>
      <c r="DC65" s="1280"/>
    </row>
    <row r="66" spans="2:107">
      <c r="B66" s="355"/>
      <c r="AN66" s="1281"/>
      <c r="AO66" s="1282"/>
      <c r="AP66" s="1282"/>
      <c r="AQ66" s="1282"/>
      <c r="AR66" s="1282"/>
      <c r="AS66" s="1282"/>
      <c r="AT66" s="1282"/>
      <c r="AU66" s="1282"/>
      <c r="AV66" s="1282"/>
      <c r="AW66" s="1282"/>
      <c r="AX66" s="1282"/>
      <c r="AY66" s="1282"/>
      <c r="AZ66" s="1282"/>
      <c r="BA66" s="1282"/>
      <c r="BB66" s="1282"/>
      <c r="BC66" s="1282"/>
      <c r="BD66" s="1282"/>
      <c r="BE66" s="1282"/>
      <c r="BF66" s="1282"/>
      <c r="BG66" s="1282"/>
      <c r="BH66" s="1282"/>
      <c r="BI66" s="1282"/>
      <c r="BJ66" s="1282"/>
      <c r="BK66" s="1282"/>
      <c r="BL66" s="1282"/>
      <c r="BM66" s="1282"/>
      <c r="BN66" s="1282"/>
      <c r="BO66" s="1282"/>
      <c r="BP66" s="1282"/>
      <c r="BQ66" s="1282"/>
      <c r="BR66" s="1282"/>
      <c r="BS66" s="1282"/>
      <c r="BT66" s="1282"/>
      <c r="BU66" s="1282"/>
      <c r="BV66" s="1282"/>
      <c r="BW66" s="1282"/>
      <c r="BX66" s="1282"/>
      <c r="BY66" s="1282"/>
      <c r="BZ66" s="1282"/>
      <c r="CA66" s="1282"/>
      <c r="CB66" s="1282"/>
      <c r="CC66" s="1282"/>
      <c r="CD66" s="1282"/>
      <c r="CE66" s="1282"/>
      <c r="CF66" s="1282"/>
      <c r="CG66" s="1282"/>
      <c r="CH66" s="1282"/>
      <c r="CI66" s="1282"/>
      <c r="CJ66" s="1282"/>
      <c r="CK66" s="1282"/>
      <c r="CL66" s="1282"/>
      <c r="CM66" s="1282"/>
      <c r="CN66" s="1282"/>
      <c r="CO66" s="1282"/>
      <c r="CP66" s="1282"/>
      <c r="CQ66" s="1282"/>
      <c r="CR66" s="1282"/>
      <c r="CS66" s="1282"/>
      <c r="CT66" s="1282"/>
      <c r="CU66" s="1282"/>
      <c r="CV66" s="1282"/>
      <c r="CW66" s="1282"/>
      <c r="CX66" s="1282"/>
      <c r="CY66" s="1282"/>
      <c r="CZ66" s="1282"/>
      <c r="DA66" s="1282"/>
      <c r="DB66" s="1282"/>
      <c r="DC66" s="1283"/>
    </row>
    <row r="67" spans="2:107">
      <c r="B67" s="355"/>
      <c r="AN67" s="1281"/>
      <c r="AO67" s="1282"/>
      <c r="AP67" s="1282"/>
      <c r="AQ67" s="1282"/>
      <c r="AR67" s="1282"/>
      <c r="AS67" s="1282"/>
      <c r="AT67" s="1282"/>
      <c r="AU67" s="1282"/>
      <c r="AV67" s="1282"/>
      <c r="AW67" s="1282"/>
      <c r="AX67" s="1282"/>
      <c r="AY67" s="1282"/>
      <c r="AZ67" s="1282"/>
      <c r="BA67" s="1282"/>
      <c r="BB67" s="1282"/>
      <c r="BC67" s="1282"/>
      <c r="BD67" s="1282"/>
      <c r="BE67" s="1282"/>
      <c r="BF67" s="1282"/>
      <c r="BG67" s="1282"/>
      <c r="BH67" s="1282"/>
      <c r="BI67" s="1282"/>
      <c r="BJ67" s="1282"/>
      <c r="BK67" s="1282"/>
      <c r="BL67" s="1282"/>
      <c r="BM67" s="1282"/>
      <c r="BN67" s="1282"/>
      <c r="BO67" s="1282"/>
      <c r="BP67" s="1282"/>
      <c r="BQ67" s="1282"/>
      <c r="BR67" s="1282"/>
      <c r="BS67" s="1282"/>
      <c r="BT67" s="1282"/>
      <c r="BU67" s="1282"/>
      <c r="BV67" s="1282"/>
      <c r="BW67" s="1282"/>
      <c r="BX67" s="1282"/>
      <c r="BY67" s="1282"/>
      <c r="BZ67" s="1282"/>
      <c r="CA67" s="1282"/>
      <c r="CB67" s="1282"/>
      <c r="CC67" s="1282"/>
      <c r="CD67" s="1282"/>
      <c r="CE67" s="1282"/>
      <c r="CF67" s="1282"/>
      <c r="CG67" s="1282"/>
      <c r="CH67" s="1282"/>
      <c r="CI67" s="1282"/>
      <c r="CJ67" s="1282"/>
      <c r="CK67" s="1282"/>
      <c r="CL67" s="1282"/>
      <c r="CM67" s="1282"/>
      <c r="CN67" s="1282"/>
      <c r="CO67" s="1282"/>
      <c r="CP67" s="1282"/>
      <c r="CQ67" s="1282"/>
      <c r="CR67" s="1282"/>
      <c r="CS67" s="1282"/>
      <c r="CT67" s="1282"/>
      <c r="CU67" s="1282"/>
      <c r="CV67" s="1282"/>
      <c r="CW67" s="1282"/>
      <c r="CX67" s="1282"/>
      <c r="CY67" s="1282"/>
      <c r="CZ67" s="1282"/>
      <c r="DA67" s="1282"/>
      <c r="DB67" s="1282"/>
      <c r="DC67" s="1283"/>
    </row>
    <row r="68" spans="2:107">
      <c r="B68" s="355"/>
      <c r="AN68" s="1281"/>
      <c r="AO68" s="1282"/>
      <c r="AP68" s="1282"/>
      <c r="AQ68" s="1282"/>
      <c r="AR68" s="1282"/>
      <c r="AS68" s="1282"/>
      <c r="AT68" s="1282"/>
      <c r="AU68" s="1282"/>
      <c r="AV68" s="1282"/>
      <c r="AW68" s="1282"/>
      <c r="AX68" s="1282"/>
      <c r="AY68" s="1282"/>
      <c r="AZ68" s="1282"/>
      <c r="BA68" s="1282"/>
      <c r="BB68" s="1282"/>
      <c r="BC68" s="1282"/>
      <c r="BD68" s="1282"/>
      <c r="BE68" s="1282"/>
      <c r="BF68" s="1282"/>
      <c r="BG68" s="1282"/>
      <c r="BH68" s="1282"/>
      <c r="BI68" s="1282"/>
      <c r="BJ68" s="1282"/>
      <c r="BK68" s="1282"/>
      <c r="BL68" s="1282"/>
      <c r="BM68" s="1282"/>
      <c r="BN68" s="1282"/>
      <c r="BO68" s="1282"/>
      <c r="BP68" s="1282"/>
      <c r="BQ68" s="1282"/>
      <c r="BR68" s="1282"/>
      <c r="BS68" s="1282"/>
      <c r="BT68" s="1282"/>
      <c r="BU68" s="1282"/>
      <c r="BV68" s="1282"/>
      <c r="BW68" s="1282"/>
      <c r="BX68" s="1282"/>
      <c r="BY68" s="1282"/>
      <c r="BZ68" s="1282"/>
      <c r="CA68" s="1282"/>
      <c r="CB68" s="1282"/>
      <c r="CC68" s="1282"/>
      <c r="CD68" s="1282"/>
      <c r="CE68" s="1282"/>
      <c r="CF68" s="1282"/>
      <c r="CG68" s="1282"/>
      <c r="CH68" s="1282"/>
      <c r="CI68" s="1282"/>
      <c r="CJ68" s="1282"/>
      <c r="CK68" s="1282"/>
      <c r="CL68" s="1282"/>
      <c r="CM68" s="1282"/>
      <c r="CN68" s="1282"/>
      <c r="CO68" s="1282"/>
      <c r="CP68" s="1282"/>
      <c r="CQ68" s="1282"/>
      <c r="CR68" s="1282"/>
      <c r="CS68" s="1282"/>
      <c r="CT68" s="1282"/>
      <c r="CU68" s="1282"/>
      <c r="CV68" s="1282"/>
      <c r="CW68" s="1282"/>
      <c r="CX68" s="1282"/>
      <c r="CY68" s="1282"/>
      <c r="CZ68" s="1282"/>
      <c r="DA68" s="1282"/>
      <c r="DB68" s="1282"/>
      <c r="DC68" s="1283"/>
    </row>
    <row r="69" spans="2:107">
      <c r="B69" s="355"/>
      <c r="AN69" s="1284"/>
      <c r="AO69" s="1285"/>
      <c r="AP69" s="1285"/>
      <c r="AQ69" s="1285"/>
      <c r="AR69" s="1285"/>
      <c r="AS69" s="1285"/>
      <c r="AT69" s="1285"/>
      <c r="AU69" s="1285"/>
      <c r="AV69" s="1285"/>
      <c r="AW69" s="1285"/>
      <c r="AX69" s="1285"/>
      <c r="AY69" s="1285"/>
      <c r="AZ69" s="1285"/>
      <c r="BA69" s="1285"/>
      <c r="BB69" s="1285"/>
      <c r="BC69" s="1285"/>
      <c r="BD69" s="1285"/>
      <c r="BE69" s="1285"/>
      <c r="BF69" s="1285"/>
      <c r="BG69" s="1285"/>
      <c r="BH69" s="1285"/>
      <c r="BI69" s="1285"/>
      <c r="BJ69" s="1285"/>
      <c r="BK69" s="1285"/>
      <c r="BL69" s="1285"/>
      <c r="BM69" s="1285"/>
      <c r="BN69" s="1285"/>
      <c r="BO69" s="1285"/>
      <c r="BP69" s="1285"/>
      <c r="BQ69" s="1285"/>
      <c r="BR69" s="1285"/>
      <c r="BS69" s="1285"/>
      <c r="BT69" s="1285"/>
      <c r="BU69" s="1285"/>
      <c r="BV69" s="1285"/>
      <c r="BW69" s="1285"/>
      <c r="BX69" s="1285"/>
      <c r="BY69" s="1285"/>
      <c r="BZ69" s="1285"/>
      <c r="CA69" s="1285"/>
      <c r="CB69" s="1285"/>
      <c r="CC69" s="1285"/>
      <c r="CD69" s="1285"/>
      <c r="CE69" s="1285"/>
      <c r="CF69" s="1285"/>
      <c r="CG69" s="1285"/>
      <c r="CH69" s="1285"/>
      <c r="CI69" s="1285"/>
      <c r="CJ69" s="1285"/>
      <c r="CK69" s="1285"/>
      <c r="CL69" s="1285"/>
      <c r="CM69" s="1285"/>
      <c r="CN69" s="1285"/>
      <c r="CO69" s="1285"/>
      <c r="CP69" s="1285"/>
      <c r="CQ69" s="1285"/>
      <c r="CR69" s="1285"/>
      <c r="CS69" s="1285"/>
      <c r="CT69" s="1285"/>
      <c r="CU69" s="1285"/>
      <c r="CV69" s="1285"/>
      <c r="CW69" s="1285"/>
      <c r="CX69" s="1285"/>
      <c r="CY69" s="1285"/>
      <c r="CZ69" s="1285"/>
      <c r="DA69" s="1285"/>
      <c r="DB69" s="1285"/>
      <c r="DC69" s="1286"/>
    </row>
    <row r="70" spans="2:107">
      <c r="B70" s="355"/>
      <c r="H70" s="377"/>
      <c r="I70" s="377"/>
      <c r="J70" s="378"/>
      <c r="K70" s="378"/>
      <c r="L70" s="379"/>
      <c r="M70" s="378"/>
      <c r="N70" s="379"/>
      <c r="AN70" s="364"/>
      <c r="AO70" s="364"/>
      <c r="AP70" s="364"/>
      <c r="AZ70" s="364"/>
      <c r="BA70" s="364"/>
      <c r="BB70" s="364"/>
      <c r="BL70" s="364"/>
      <c r="BM70" s="364"/>
      <c r="BN70" s="364"/>
      <c r="BX70" s="364"/>
      <c r="BY70" s="364"/>
      <c r="BZ70" s="364"/>
      <c r="CJ70" s="364"/>
      <c r="CK70" s="364"/>
      <c r="CL70" s="364"/>
      <c r="CV70" s="364"/>
      <c r="CW70" s="364"/>
      <c r="CX70" s="364"/>
    </row>
    <row r="71" spans="2:107">
      <c r="B71" s="355"/>
      <c r="G71" s="380"/>
      <c r="I71" s="381"/>
      <c r="J71" s="378"/>
      <c r="K71" s="378"/>
      <c r="L71" s="379"/>
      <c r="M71" s="378"/>
      <c r="N71" s="379"/>
      <c r="AM71" s="380"/>
      <c r="AN71" s="348" t="s">
        <v>374</v>
      </c>
    </row>
    <row r="72" spans="2:107">
      <c r="B72" s="355"/>
      <c r="G72" s="1287"/>
      <c r="H72" s="1287"/>
      <c r="I72" s="1287"/>
      <c r="J72" s="1287"/>
      <c r="K72" s="365"/>
      <c r="L72" s="365"/>
      <c r="M72" s="366"/>
      <c r="N72" s="366"/>
      <c r="AN72" s="1288"/>
      <c r="AO72" s="1289"/>
      <c r="AP72" s="1289"/>
      <c r="AQ72" s="1289"/>
      <c r="AR72" s="1289"/>
      <c r="AS72" s="1289"/>
      <c r="AT72" s="1289"/>
      <c r="AU72" s="1289"/>
      <c r="AV72" s="1289"/>
      <c r="AW72" s="1289"/>
      <c r="AX72" s="1289"/>
      <c r="AY72" s="1289"/>
      <c r="AZ72" s="1289"/>
      <c r="BA72" s="1289"/>
      <c r="BB72" s="1289"/>
      <c r="BC72" s="1289"/>
      <c r="BD72" s="1289"/>
      <c r="BE72" s="1289"/>
      <c r="BF72" s="1289"/>
      <c r="BG72" s="1289"/>
      <c r="BH72" s="1289"/>
      <c r="BI72" s="1289"/>
      <c r="BJ72" s="1289"/>
      <c r="BK72" s="1289"/>
      <c r="BL72" s="1289"/>
      <c r="BM72" s="1289"/>
      <c r="BN72" s="1289"/>
      <c r="BO72" s="1290"/>
      <c r="BP72" s="1291" t="s">
        <v>354</v>
      </c>
      <c r="BQ72" s="1291"/>
      <c r="BR72" s="1291"/>
      <c r="BS72" s="1291"/>
      <c r="BT72" s="1291"/>
      <c r="BU72" s="1291"/>
      <c r="BV72" s="1291"/>
      <c r="BW72" s="1291"/>
      <c r="BX72" s="1291" t="s">
        <v>355</v>
      </c>
      <c r="BY72" s="1291"/>
      <c r="BZ72" s="1291"/>
      <c r="CA72" s="1291"/>
      <c r="CB72" s="1291"/>
      <c r="CC72" s="1291"/>
      <c r="CD72" s="1291"/>
      <c r="CE72" s="1291"/>
      <c r="CF72" s="1291" t="s">
        <v>356</v>
      </c>
      <c r="CG72" s="1291"/>
      <c r="CH72" s="1291"/>
      <c r="CI72" s="1291"/>
      <c r="CJ72" s="1291"/>
      <c r="CK72" s="1291"/>
      <c r="CL72" s="1291"/>
      <c r="CM72" s="1291"/>
      <c r="CN72" s="1291" t="s">
        <v>357</v>
      </c>
      <c r="CO72" s="1291"/>
      <c r="CP72" s="1291"/>
      <c r="CQ72" s="1291"/>
      <c r="CR72" s="1291"/>
      <c r="CS72" s="1291"/>
      <c r="CT72" s="1291"/>
      <c r="CU72" s="1291"/>
      <c r="CV72" s="1291" t="s">
        <v>358</v>
      </c>
      <c r="CW72" s="1291"/>
      <c r="CX72" s="1291"/>
      <c r="CY72" s="1291"/>
      <c r="CZ72" s="1291"/>
      <c r="DA72" s="1291"/>
      <c r="DB72" s="1291"/>
      <c r="DC72" s="1291"/>
    </row>
    <row r="73" spans="2:107">
      <c r="B73" s="355"/>
      <c r="G73" s="1298"/>
      <c r="H73" s="1298"/>
      <c r="I73" s="1298"/>
      <c r="J73" s="1298"/>
      <c r="K73" s="1299"/>
      <c r="L73" s="1299"/>
      <c r="M73" s="1299"/>
      <c r="N73" s="1299"/>
      <c r="AM73" s="364"/>
      <c r="AN73" s="1295" t="s">
        <v>375</v>
      </c>
      <c r="AO73" s="1295"/>
      <c r="AP73" s="1295"/>
      <c r="AQ73" s="1295"/>
      <c r="AR73" s="1295"/>
      <c r="AS73" s="1295"/>
      <c r="AT73" s="1295"/>
      <c r="AU73" s="1295"/>
      <c r="AV73" s="1295"/>
      <c r="AW73" s="1295"/>
      <c r="AX73" s="1295"/>
      <c r="AY73" s="1295"/>
      <c r="AZ73" s="1295"/>
      <c r="BA73" s="1295"/>
      <c r="BB73" s="1295" t="s">
        <v>380</v>
      </c>
      <c r="BC73" s="1295"/>
      <c r="BD73" s="1295"/>
      <c r="BE73" s="1295"/>
      <c r="BF73" s="1295"/>
      <c r="BG73" s="1295"/>
      <c r="BH73" s="1295"/>
      <c r="BI73" s="1295"/>
      <c r="BJ73" s="1295"/>
      <c r="BK73" s="1295"/>
      <c r="BL73" s="1295"/>
      <c r="BM73" s="1295"/>
      <c r="BN73" s="1295"/>
      <c r="BO73" s="1295"/>
      <c r="BP73" s="1293"/>
      <c r="BQ73" s="1293"/>
      <c r="BR73" s="1293"/>
      <c r="BS73" s="1293"/>
      <c r="BT73" s="1293"/>
      <c r="BU73" s="1293"/>
      <c r="BV73" s="1293"/>
      <c r="BW73" s="1293"/>
      <c r="BX73" s="1293"/>
      <c r="BY73" s="1293"/>
      <c r="BZ73" s="1293"/>
      <c r="CA73" s="1293"/>
      <c r="CB73" s="1293"/>
      <c r="CC73" s="1293"/>
      <c r="CD73" s="1293"/>
      <c r="CE73" s="1293"/>
      <c r="CF73" s="1293"/>
      <c r="CG73" s="1293"/>
      <c r="CH73" s="1293"/>
      <c r="CI73" s="1293"/>
      <c r="CJ73" s="1293"/>
      <c r="CK73" s="1293"/>
      <c r="CL73" s="1293"/>
      <c r="CM73" s="1293"/>
      <c r="CN73" s="1293"/>
      <c r="CO73" s="1293"/>
      <c r="CP73" s="1293"/>
      <c r="CQ73" s="1293"/>
      <c r="CR73" s="1293"/>
      <c r="CS73" s="1293"/>
      <c r="CT73" s="1293"/>
      <c r="CU73" s="1293"/>
      <c r="CV73" s="1293"/>
      <c r="CW73" s="1293"/>
      <c r="CX73" s="1293"/>
      <c r="CY73" s="1293"/>
      <c r="CZ73" s="1293"/>
      <c r="DA73" s="1293"/>
      <c r="DB73" s="1293"/>
      <c r="DC73" s="1293"/>
    </row>
    <row r="74" spans="2:107">
      <c r="B74" s="355"/>
      <c r="G74" s="1298"/>
      <c r="H74" s="1298"/>
      <c r="I74" s="1298"/>
      <c r="J74" s="1298"/>
      <c r="K74" s="1299"/>
      <c r="L74" s="1299"/>
      <c r="M74" s="1299"/>
      <c r="N74" s="1299"/>
      <c r="AM74" s="364"/>
      <c r="AN74" s="1295"/>
      <c r="AO74" s="1295"/>
      <c r="AP74" s="1295"/>
      <c r="AQ74" s="1295"/>
      <c r="AR74" s="1295"/>
      <c r="AS74" s="1295"/>
      <c r="AT74" s="1295"/>
      <c r="AU74" s="1295"/>
      <c r="AV74" s="1295"/>
      <c r="AW74" s="1295"/>
      <c r="AX74" s="1295"/>
      <c r="AY74" s="1295"/>
      <c r="AZ74" s="1295"/>
      <c r="BA74" s="1295"/>
      <c r="BB74" s="1295"/>
      <c r="BC74" s="1295"/>
      <c r="BD74" s="1295"/>
      <c r="BE74" s="1295"/>
      <c r="BF74" s="1295"/>
      <c r="BG74" s="1295"/>
      <c r="BH74" s="1295"/>
      <c r="BI74" s="1295"/>
      <c r="BJ74" s="1295"/>
      <c r="BK74" s="1295"/>
      <c r="BL74" s="1295"/>
      <c r="BM74" s="1295"/>
      <c r="BN74" s="1295"/>
      <c r="BO74" s="1295"/>
      <c r="BP74" s="1293"/>
      <c r="BQ74" s="1293"/>
      <c r="BR74" s="1293"/>
      <c r="BS74" s="1293"/>
      <c r="BT74" s="1293"/>
      <c r="BU74" s="1293"/>
      <c r="BV74" s="1293"/>
      <c r="BW74" s="1293"/>
      <c r="BX74" s="1293"/>
      <c r="BY74" s="1293"/>
      <c r="BZ74" s="1293"/>
      <c r="CA74" s="1293"/>
      <c r="CB74" s="1293"/>
      <c r="CC74" s="1293"/>
      <c r="CD74" s="1293"/>
      <c r="CE74" s="1293"/>
      <c r="CF74" s="1293"/>
      <c r="CG74" s="1293"/>
      <c r="CH74" s="1293"/>
      <c r="CI74" s="1293"/>
      <c r="CJ74" s="1293"/>
      <c r="CK74" s="1293"/>
      <c r="CL74" s="1293"/>
      <c r="CM74" s="1293"/>
      <c r="CN74" s="1293"/>
      <c r="CO74" s="1293"/>
      <c r="CP74" s="1293"/>
      <c r="CQ74" s="1293"/>
      <c r="CR74" s="1293"/>
      <c r="CS74" s="1293"/>
      <c r="CT74" s="1293"/>
      <c r="CU74" s="1293"/>
      <c r="CV74" s="1293"/>
      <c r="CW74" s="1293"/>
      <c r="CX74" s="1293"/>
      <c r="CY74" s="1293"/>
      <c r="CZ74" s="1293"/>
      <c r="DA74" s="1293"/>
      <c r="DB74" s="1293"/>
      <c r="DC74" s="1293"/>
    </row>
    <row r="75" spans="2:107">
      <c r="B75" s="355"/>
      <c r="G75" s="1298"/>
      <c r="H75" s="1298"/>
      <c r="I75" s="1287"/>
      <c r="J75" s="1287"/>
      <c r="K75" s="1294"/>
      <c r="L75" s="1294"/>
      <c r="M75" s="1294"/>
      <c r="N75" s="1294"/>
      <c r="AM75" s="364"/>
      <c r="AN75" s="1295"/>
      <c r="AO75" s="1295"/>
      <c r="AP75" s="1295"/>
      <c r="AQ75" s="1295"/>
      <c r="AR75" s="1295"/>
      <c r="AS75" s="1295"/>
      <c r="AT75" s="1295"/>
      <c r="AU75" s="1295"/>
      <c r="AV75" s="1295"/>
      <c r="AW75" s="1295"/>
      <c r="AX75" s="1295"/>
      <c r="AY75" s="1295"/>
      <c r="AZ75" s="1295"/>
      <c r="BA75" s="1295"/>
      <c r="BB75" s="1295" t="s">
        <v>378</v>
      </c>
      <c r="BC75" s="1295"/>
      <c r="BD75" s="1295"/>
      <c r="BE75" s="1295"/>
      <c r="BF75" s="1295"/>
      <c r="BG75" s="1295"/>
      <c r="BH75" s="1295"/>
      <c r="BI75" s="1295"/>
      <c r="BJ75" s="1295"/>
      <c r="BK75" s="1295"/>
      <c r="BL75" s="1295"/>
      <c r="BM75" s="1295"/>
      <c r="BN75" s="1295"/>
      <c r="BO75" s="1295"/>
      <c r="BP75" s="1293">
        <v>6.9</v>
      </c>
      <c r="BQ75" s="1293"/>
      <c r="BR75" s="1293"/>
      <c r="BS75" s="1293"/>
      <c r="BT75" s="1293"/>
      <c r="BU75" s="1293"/>
      <c r="BV75" s="1293"/>
      <c r="BW75" s="1293"/>
      <c r="BX75" s="1293">
        <v>6.7</v>
      </c>
      <c r="BY75" s="1293"/>
      <c r="BZ75" s="1293"/>
      <c r="CA75" s="1293"/>
      <c r="CB75" s="1293"/>
      <c r="CC75" s="1293"/>
      <c r="CD75" s="1293"/>
      <c r="CE75" s="1293"/>
      <c r="CF75" s="1293">
        <v>6.6</v>
      </c>
      <c r="CG75" s="1293"/>
      <c r="CH75" s="1293"/>
      <c r="CI75" s="1293"/>
      <c r="CJ75" s="1293"/>
      <c r="CK75" s="1293"/>
      <c r="CL75" s="1293"/>
      <c r="CM75" s="1293"/>
      <c r="CN75" s="1293">
        <v>6.9</v>
      </c>
      <c r="CO75" s="1293"/>
      <c r="CP75" s="1293"/>
      <c r="CQ75" s="1293"/>
      <c r="CR75" s="1293"/>
      <c r="CS75" s="1293"/>
      <c r="CT75" s="1293"/>
      <c r="CU75" s="1293"/>
      <c r="CV75" s="1293">
        <v>7.9</v>
      </c>
      <c r="CW75" s="1293"/>
      <c r="CX75" s="1293"/>
      <c r="CY75" s="1293"/>
      <c r="CZ75" s="1293"/>
      <c r="DA75" s="1293"/>
      <c r="DB75" s="1293"/>
      <c r="DC75" s="1293"/>
    </row>
    <row r="76" spans="2:107">
      <c r="B76" s="355"/>
      <c r="G76" s="1298"/>
      <c r="H76" s="1298"/>
      <c r="I76" s="1287"/>
      <c r="J76" s="1287"/>
      <c r="K76" s="1294"/>
      <c r="L76" s="1294"/>
      <c r="M76" s="1294"/>
      <c r="N76" s="1294"/>
      <c r="AM76" s="364"/>
      <c r="AN76" s="1295"/>
      <c r="AO76" s="1295"/>
      <c r="AP76" s="1295"/>
      <c r="AQ76" s="1295"/>
      <c r="AR76" s="1295"/>
      <c r="AS76" s="1295"/>
      <c r="AT76" s="1295"/>
      <c r="AU76" s="1295"/>
      <c r="AV76" s="1295"/>
      <c r="AW76" s="1295"/>
      <c r="AX76" s="1295"/>
      <c r="AY76" s="1295"/>
      <c r="AZ76" s="1295"/>
      <c r="BA76" s="1295"/>
      <c r="BB76" s="1295"/>
      <c r="BC76" s="1295"/>
      <c r="BD76" s="1295"/>
      <c r="BE76" s="1295"/>
      <c r="BF76" s="1295"/>
      <c r="BG76" s="1295"/>
      <c r="BH76" s="1295"/>
      <c r="BI76" s="1295"/>
      <c r="BJ76" s="1295"/>
      <c r="BK76" s="1295"/>
      <c r="BL76" s="1295"/>
      <c r="BM76" s="1295"/>
      <c r="BN76" s="1295"/>
      <c r="BO76" s="1295"/>
      <c r="BP76" s="1293"/>
      <c r="BQ76" s="1293"/>
      <c r="BR76" s="1293"/>
      <c r="BS76" s="1293"/>
      <c r="BT76" s="1293"/>
      <c r="BU76" s="1293"/>
      <c r="BV76" s="1293"/>
      <c r="BW76" s="1293"/>
      <c r="BX76" s="1293"/>
      <c r="BY76" s="1293"/>
      <c r="BZ76" s="1293"/>
      <c r="CA76" s="1293"/>
      <c r="CB76" s="1293"/>
      <c r="CC76" s="1293"/>
      <c r="CD76" s="1293"/>
      <c r="CE76" s="1293"/>
      <c r="CF76" s="1293"/>
      <c r="CG76" s="1293"/>
      <c r="CH76" s="1293"/>
      <c r="CI76" s="1293"/>
      <c r="CJ76" s="1293"/>
      <c r="CK76" s="1293"/>
      <c r="CL76" s="1293"/>
      <c r="CM76" s="1293"/>
      <c r="CN76" s="1293"/>
      <c r="CO76" s="1293"/>
      <c r="CP76" s="1293"/>
      <c r="CQ76" s="1293"/>
      <c r="CR76" s="1293"/>
      <c r="CS76" s="1293"/>
      <c r="CT76" s="1293"/>
      <c r="CU76" s="1293"/>
      <c r="CV76" s="1293"/>
      <c r="CW76" s="1293"/>
      <c r="CX76" s="1293"/>
      <c r="CY76" s="1293"/>
      <c r="CZ76" s="1293"/>
      <c r="DA76" s="1293"/>
      <c r="DB76" s="1293"/>
      <c r="DC76" s="1293"/>
    </row>
    <row r="77" spans="2:107">
      <c r="B77" s="355"/>
      <c r="G77" s="1287"/>
      <c r="H77" s="1287"/>
      <c r="I77" s="1287"/>
      <c r="J77" s="1287"/>
      <c r="K77" s="1299"/>
      <c r="L77" s="1299"/>
      <c r="M77" s="1299"/>
      <c r="N77" s="1299"/>
      <c r="AN77" s="1291" t="s">
        <v>381</v>
      </c>
      <c r="AO77" s="1291"/>
      <c r="AP77" s="1291"/>
      <c r="AQ77" s="1291"/>
      <c r="AR77" s="1291"/>
      <c r="AS77" s="1291"/>
      <c r="AT77" s="1291"/>
      <c r="AU77" s="1291"/>
      <c r="AV77" s="1291"/>
      <c r="AW77" s="1291"/>
      <c r="AX77" s="1291"/>
      <c r="AY77" s="1291"/>
      <c r="AZ77" s="1291"/>
      <c r="BA77" s="1291"/>
      <c r="BB77" s="1295" t="s">
        <v>380</v>
      </c>
      <c r="BC77" s="1295"/>
      <c r="BD77" s="1295"/>
      <c r="BE77" s="1295"/>
      <c r="BF77" s="1295"/>
      <c r="BG77" s="1295"/>
      <c r="BH77" s="1295"/>
      <c r="BI77" s="1295"/>
      <c r="BJ77" s="1295"/>
      <c r="BK77" s="1295"/>
      <c r="BL77" s="1295"/>
      <c r="BM77" s="1295"/>
      <c r="BN77" s="1295"/>
      <c r="BO77" s="1295"/>
      <c r="BP77" s="1293">
        <v>20.5</v>
      </c>
      <c r="BQ77" s="1293"/>
      <c r="BR77" s="1293"/>
      <c r="BS77" s="1293"/>
      <c r="BT77" s="1293"/>
      <c r="BU77" s="1293"/>
      <c r="BV77" s="1293"/>
      <c r="BW77" s="1293"/>
      <c r="BX77" s="1293">
        <v>17.899999999999999</v>
      </c>
      <c r="BY77" s="1293"/>
      <c r="BZ77" s="1293"/>
      <c r="CA77" s="1293"/>
      <c r="CB77" s="1293"/>
      <c r="CC77" s="1293"/>
      <c r="CD77" s="1293"/>
      <c r="CE77" s="1293"/>
      <c r="CF77" s="1293">
        <v>0.8</v>
      </c>
      <c r="CG77" s="1293"/>
      <c r="CH77" s="1293"/>
      <c r="CI77" s="1293"/>
      <c r="CJ77" s="1293"/>
      <c r="CK77" s="1293"/>
      <c r="CL77" s="1293"/>
      <c r="CM77" s="1293"/>
      <c r="CN77" s="1293">
        <v>0</v>
      </c>
      <c r="CO77" s="1293"/>
      <c r="CP77" s="1293"/>
      <c r="CQ77" s="1293"/>
      <c r="CR77" s="1293"/>
      <c r="CS77" s="1293"/>
      <c r="CT77" s="1293"/>
      <c r="CU77" s="1293"/>
      <c r="CV77" s="1293">
        <v>0</v>
      </c>
      <c r="CW77" s="1293"/>
      <c r="CX77" s="1293"/>
      <c r="CY77" s="1293"/>
      <c r="CZ77" s="1293"/>
      <c r="DA77" s="1293"/>
      <c r="DB77" s="1293"/>
      <c r="DC77" s="1293"/>
    </row>
    <row r="78" spans="2:107">
      <c r="B78" s="355"/>
      <c r="G78" s="1287"/>
      <c r="H78" s="1287"/>
      <c r="I78" s="1287"/>
      <c r="J78" s="1287"/>
      <c r="K78" s="1299"/>
      <c r="L78" s="1299"/>
      <c r="M78" s="1299"/>
      <c r="N78" s="1299"/>
      <c r="AN78" s="1291"/>
      <c r="AO78" s="1291"/>
      <c r="AP78" s="1291"/>
      <c r="AQ78" s="1291"/>
      <c r="AR78" s="1291"/>
      <c r="AS78" s="1291"/>
      <c r="AT78" s="1291"/>
      <c r="AU78" s="1291"/>
      <c r="AV78" s="1291"/>
      <c r="AW78" s="1291"/>
      <c r="AX78" s="1291"/>
      <c r="AY78" s="1291"/>
      <c r="AZ78" s="1291"/>
      <c r="BA78" s="1291"/>
      <c r="BB78" s="1295"/>
      <c r="BC78" s="1295"/>
      <c r="BD78" s="1295"/>
      <c r="BE78" s="1295"/>
      <c r="BF78" s="1295"/>
      <c r="BG78" s="1295"/>
      <c r="BH78" s="1295"/>
      <c r="BI78" s="1295"/>
      <c r="BJ78" s="1295"/>
      <c r="BK78" s="1295"/>
      <c r="BL78" s="1295"/>
      <c r="BM78" s="1295"/>
      <c r="BN78" s="1295"/>
      <c r="BO78" s="1295"/>
      <c r="BP78" s="1293"/>
      <c r="BQ78" s="1293"/>
      <c r="BR78" s="1293"/>
      <c r="BS78" s="1293"/>
      <c r="BT78" s="1293"/>
      <c r="BU78" s="1293"/>
      <c r="BV78" s="1293"/>
      <c r="BW78" s="1293"/>
      <c r="BX78" s="1293"/>
      <c r="BY78" s="1293"/>
      <c r="BZ78" s="1293"/>
      <c r="CA78" s="1293"/>
      <c r="CB78" s="1293"/>
      <c r="CC78" s="1293"/>
      <c r="CD78" s="1293"/>
      <c r="CE78" s="1293"/>
      <c r="CF78" s="1293"/>
      <c r="CG78" s="1293"/>
      <c r="CH78" s="1293"/>
      <c r="CI78" s="1293"/>
      <c r="CJ78" s="1293"/>
      <c r="CK78" s="1293"/>
      <c r="CL78" s="1293"/>
      <c r="CM78" s="1293"/>
      <c r="CN78" s="1293"/>
      <c r="CO78" s="1293"/>
      <c r="CP78" s="1293"/>
      <c r="CQ78" s="1293"/>
      <c r="CR78" s="1293"/>
      <c r="CS78" s="1293"/>
      <c r="CT78" s="1293"/>
      <c r="CU78" s="1293"/>
      <c r="CV78" s="1293"/>
      <c r="CW78" s="1293"/>
      <c r="CX78" s="1293"/>
      <c r="CY78" s="1293"/>
      <c r="CZ78" s="1293"/>
      <c r="DA78" s="1293"/>
      <c r="DB78" s="1293"/>
      <c r="DC78" s="1293"/>
    </row>
    <row r="79" spans="2:107">
      <c r="B79" s="355"/>
      <c r="G79" s="1287"/>
      <c r="H79" s="1287"/>
      <c r="I79" s="1297"/>
      <c r="J79" s="1297"/>
      <c r="K79" s="1300"/>
      <c r="L79" s="1300"/>
      <c r="M79" s="1300"/>
      <c r="N79" s="1300"/>
      <c r="AN79" s="1291"/>
      <c r="AO79" s="1291"/>
      <c r="AP79" s="1291"/>
      <c r="AQ79" s="1291"/>
      <c r="AR79" s="1291"/>
      <c r="AS79" s="1291"/>
      <c r="AT79" s="1291"/>
      <c r="AU79" s="1291"/>
      <c r="AV79" s="1291"/>
      <c r="AW79" s="1291"/>
      <c r="AX79" s="1291"/>
      <c r="AY79" s="1291"/>
      <c r="AZ79" s="1291"/>
      <c r="BA79" s="1291"/>
      <c r="BB79" s="1295" t="s">
        <v>378</v>
      </c>
      <c r="BC79" s="1295"/>
      <c r="BD79" s="1295"/>
      <c r="BE79" s="1295"/>
      <c r="BF79" s="1295"/>
      <c r="BG79" s="1295"/>
      <c r="BH79" s="1295"/>
      <c r="BI79" s="1295"/>
      <c r="BJ79" s="1295"/>
      <c r="BK79" s="1295"/>
      <c r="BL79" s="1295"/>
      <c r="BM79" s="1295"/>
      <c r="BN79" s="1295"/>
      <c r="BO79" s="1295"/>
      <c r="BP79" s="1293">
        <v>10.5</v>
      </c>
      <c r="BQ79" s="1293"/>
      <c r="BR79" s="1293"/>
      <c r="BS79" s="1293"/>
      <c r="BT79" s="1293"/>
      <c r="BU79" s="1293"/>
      <c r="BV79" s="1293"/>
      <c r="BW79" s="1293"/>
      <c r="BX79" s="1293">
        <v>9.5</v>
      </c>
      <c r="BY79" s="1293"/>
      <c r="BZ79" s="1293"/>
      <c r="CA79" s="1293"/>
      <c r="CB79" s="1293"/>
      <c r="CC79" s="1293"/>
      <c r="CD79" s="1293"/>
      <c r="CE79" s="1293"/>
      <c r="CF79" s="1293">
        <v>8.1</v>
      </c>
      <c r="CG79" s="1293"/>
      <c r="CH79" s="1293"/>
      <c r="CI79" s="1293"/>
      <c r="CJ79" s="1293"/>
      <c r="CK79" s="1293"/>
      <c r="CL79" s="1293"/>
      <c r="CM79" s="1293"/>
      <c r="CN79" s="1293">
        <v>7.3</v>
      </c>
      <c r="CO79" s="1293"/>
      <c r="CP79" s="1293"/>
      <c r="CQ79" s="1293"/>
      <c r="CR79" s="1293"/>
      <c r="CS79" s="1293"/>
      <c r="CT79" s="1293"/>
      <c r="CU79" s="1293"/>
      <c r="CV79" s="1293">
        <v>7.2</v>
      </c>
      <c r="CW79" s="1293"/>
      <c r="CX79" s="1293"/>
      <c r="CY79" s="1293"/>
      <c r="CZ79" s="1293"/>
      <c r="DA79" s="1293"/>
      <c r="DB79" s="1293"/>
      <c r="DC79" s="1293"/>
    </row>
    <row r="80" spans="2:107">
      <c r="B80" s="355"/>
      <c r="G80" s="1287"/>
      <c r="H80" s="1287"/>
      <c r="I80" s="1297"/>
      <c r="J80" s="1297"/>
      <c r="K80" s="1300"/>
      <c r="L80" s="1300"/>
      <c r="M80" s="1300"/>
      <c r="N80" s="1300"/>
      <c r="AN80" s="1291"/>
      <c r="AO80" s="1291"/>
      <c r="AP80" s="1291"/>
      <c r="AQ80" s="1291"/>
      <c r="AR80" s="1291"/>
      <c r="AS80" s="1291"/>
      <c r="AT80" s="1291"/>
      <c r="AU80" s="1291"/>
      <c r="AV80" s="1291"/>
      <c r="AW80" s="1291"/>
      <c r="AX80" s="1291"/>
      <c r="AY80" s="1291"/>
      <c r="AZ80" s="1291"/>
      <c r="BA80" s="1291"/>
      <c r="BB80" s="1295"/>
      <c r="BC80" s="1295"/>
      <c r="BD80" s="1295"/>
      <c r="BE80" s="1295"/>
      <c r="BF80" s="1295"/>
      <c r="BG80" s="1295"/>
      <c r="BH80" s="1295"/>
      <c r="BI80" s="1295"/>
      <c r="BJ80" s="1295"/>
      <c r="BK80" s="1295"/>
      <c r="BL80" s="1295"/>
      <c r="BM80" s="1295"/>
      <c r="BN80" s="1295"/>
      <c r="BO80" s="1295"/>
      <c r="BP80" s="1293"/>
      <c r="BQ80" s="1293"/>
      <c r="BR80" s="1293"/>
      <c r="BS80" s="1293"/>
      <c r="BT80" s="1293"/>
      <c r="BU80" s="1293"/>
      <c r="BV80" s="1293"/>
      <c r="BW80" s="1293"/>
      <c r="BX80" s="1293"/>
      <c r="BY80" s="1293"/>
      <c r="BZ80" s="1293"/>
      <c r="CA80" s="1293"/>
      <c r="CB80" s="1293"/>
      <c r="CC80" s="1293"/>
      <c r="CD80" s="1293"/>
      <c r="CE80" s="1293"/>
      <c r="CF80" s="1293"/>
      <c r="CG80" s="1293"/>
      <c r="CH80" s="1293"/>
      <c r="CI80" s="1293"/>
      <c r="CJ80" s="1293"/>
      <c r="CK80" s="1293"/>
      <c r="CL80" s="1293"/>
      <c r="CM80" s="1293"/>
      <c r="CN80" s="1293"/>
      <c r="CO80" s="1293"/>
      <c r="CP80" s="1293"/>
      <c r="CQ80" s="1293"/>
      <c r="CR80" s="1293"/>
      <c r="CS80" s="1293"/>
      <c r="CT80" s="1293"/>
      <c r="CU80" s="1293"/>
      <c r="CV80" s="1293"/>
      <c r="CW80" s="1293"/>
      <c r="CX80" s="1293"/>
      <c r="CY80" s="1293"/>
      <c r="CZ80" s="1293"/>
      <c r="DA80" s="1293"/>
      <c r="DB80" s="1293"/>
      <c r="DC80" s="1293"/>
    </row>
    <row r="81" spans="2:109">
      <c r="B81" s="355"/>
    </row>
    <row r="82" spans="2:109" ht="17.25">
      <c r="B82" s="355"/>
      <c r="K82" s="382"/>
      <c r="L82" s="382"/>
      <c r="M82" s="382"/>
      <c r="N82" s="382"/>
      <c r="AQ82" s="382"/>
      <c r="AR82" s="382"/>
      <c r="AS82" s="382"/>
      <c r="AT82" s="382"/>
      <c r="BC82" s="382"/>
      <c r="BD82" s="382"/>
      <c r="BE82" s="382"/>
      <c r="BF82" s="382"/>
      <c r="BO82" s="382"/>
      <c r="BP82" s="382"/>
      <c r="BQ82" s="382"/>
      <c r="BR82" s="382"/>
      <c r="CA82" s="382"/>
      <c r="CB82" s="382"/>
      <c r="CC82" s="382"/>
      <c r="CD82" s="382"/>
      <c r="CM82" s="382"/>
      <c r="CN82" s="382"/>
      <c r="CO82" s="382"/>
      <c r="CP82" s="382"/>
      <c r="CY82" s="382"/>
      <c r="CZ82" s="382"/>
      <c r="DA82" s="382"/>
      <c r="DB82" s="382"/>
      <c r="DC82" s="382"/>
    </row>
    <row r="83" spans="2:109">
      <c r="B83" s="357"/>
      <c r="C83" s="358"/>
      <c r="D83" s="358"/>
      <c r="E83" s="358"/>
      <c r="F83" s="358"/>
      <c r="G83" s="358"/>
      <c r="H83" s="358"/>
      <c r="I83" s="358"/>
      <c r="J83" s="358"/>
      <c r="K83" s="358"/>
      <c r="L83" s="358"/>
      <c r="M83" s="358"/>
      <c r="N83" s="358"/>
      <c r="O83" s="358"/>
      <c r="P83" s="358"/>
      <c r="Q83" s="358"/>
      <c r="R83" s="358"/>
      <c r="S83" s="358"/>
      <c r="T83" s="358"/>
      <c r="U83" s="358"/>
      <c r="V83" s="358"/>
      <c r="W83" s="358"/>
      <c r="X83" s="358"/>
      <c r="Y83" s="358"/>
      <c r="Z83" s="358"/>
      <c r="AA83" s="358"/>
      <c r="AB83" s="358"/>
      <c r="AC83" s="358"/>
      <c r="AD83" s="358"/>
      <c r="AE83" s="358"/>
      <c r="AF83" s="358"/>
      <c r="AG83" s="358"/>
      <c r="AH83" s="358"/>
      <c r="AI83" s="358"/>
      <c r="AJ83" s="358"/>
      <c r="AK83" s="358"/>
      <c r="AL83" s="358"/>
      <c r="AM83" s="358"/>
      <c r="AN83" s="358"/>
      <c r="AO83" s="358"/>
      <c r="AP83" s="358"/>
      <c r="AQ83" s="358"/>
      <c r="AR83" s="358"/>
      <c r="AS83" s="358"/>
      <c r="AT83" s="358"/>
      <c r="AU83" s="358"/>
      <c r="AV83" s="358"/>
      <c r="AW83" s="358"/>
      <c r="AX83" s="358"/>
      <c r="AY83" s="358"/>
      <c r="AZ83" s="358"/>
      <c r="BA83" s="358"/>
      <c r="BB83" s="358"/>
      <c r="BC83" s="358"/>
      <c r="BD83" s="358"/>
      <c r="BE83" s="358"/>
      <c r="BF83" s="358"/>
      <c r="BG83" s="358"/>
      <c r="BH83" s="358"/>
      <c r="BI83" s="358"/>
      <c r="BJ83" s="358"/>
      <c r="BK83" s="358"/>
      <c r="BL83" s="358"/>
      <c r="BM83" s="358"/>
      <c r="BN83" s="358"/>
      <c r="BO83" s="358"/>
      <c r="BP83" s="358"/>
      <c r="BQ83" s="358"/>
      <c r="BR83" s="358"/>
      <c r="BS83" s="358"/>
      <c r="BT83" s="358"/>
      <c r="BU83" s="358"/>
      <c r="BV83" s="358"/>
      <c r="BW83" s="358"/>
      <c r="BX83" s="358"/>
      <c r="BY83" s="358"/>
      <c r="BZ83" s="358"/>
      <c r="CA83" s="358"/>
      <c r="CB83" s="358"/>
      <c r="CC83" s="358"/>
      <c r="CD83" s="358"/>
      <c r="CE83" s="358"/>
      <c r="CF83" s="358"/>
      <c r="CG83" s="358"/>
      <c r="CH83" s="358"/>
      <c r="CI83" s="358"/>
      <c r="CJ83" s="358"/>
      <c r="CK83" s="358"/>
      <c r="CL83" s="358"/>
      <c r="CM83" s="358"/>
      <c r="CN83" s="358"/>
      <c r="CO83" s="358"/>
      <c r="CP83" s="358"/>
      <c r="CQ83" s="358"/>
      <c r="CR83" s="358"/>
      <c r="CS83" s="358"/>
      <c r="CT83" s="358"/>
      <c r="CU83" s="358"/>
      <c r="CV83" s="358"/>
      <c r="CW83" s="358"/>
      <c r="CX83" s="358"/>
      <c r="CY83" s="358"/>
      <c r="CZ83" s="358"/>
      <c r="DA83" s="358"/>
      <c r="DB83" s="358"/>
      <c r="DC83" s="358"/>
      <c r="DD83" s="359"/>
    </row>
    <row r="84" spans="2:109">
      <c r="DD84" s="348"/>
      <c r="DE84" s="348"/>
    </row>
    <row r="85" spans="2:109">
      <c r="DD85" s="348"/>
      <c r="DE85" s="348"/>
    </row>
    <row r="86" spans="2:109" hidden="1">
      <c r="DD86" s="348"/>
      <c r="DE86" s="348"/>
    </row>
    <row r="87" spans="2:109" hidden="1">
      <c r="K87" s="383"/>
      <c r="AQ87" s="383"/>
      <c r="BC87" s="383"/>
      <c r="BO87" s="383"/>
      <c r="CA87" s="383"/>
      <c r="CM87" s="383"/>
      <c r="CY87" s="383"/>
      <c r="DD87" s="348"/>
      <c r="DE87" s="348"/>
    </row>
    <row r="88" spans="2:109" hidden="1">
      <c r="DD88" s="348"/>
      <c r="DE88" s="348"/>
    </row>
    <row r="89" spans="2:109" hidden="1">
      <c r="DD89" s="348"/>
      <c r="DE89" s="348"/>
    </row>
    <row r="90" spans="2:109" hidden="1">
      <c r="DD90" s="348"/>
      <c r="DE90" s="348"/>
    </row>
    <row r="91" spans="2:109" hidden="1">
      <c r="DD91" s="348"/>
      <c r="DE91" s="348"/>
    </row>
    <row r="92" spans="2:109" ht="13.5" hidden="1" customHeight="1">
      <c r="DD92" s="348"/>
      <c r="DE92" s="348"/>
    </row>
    <row r="93" spans="2:109" ht="13.5" hidden="1" customHeight="1">
      <c r="DD93" s="348"/>
      <c r="DE93" s="348"/>
    </row>
    <row r="94" spans="2:109" ht="13.5" hidden="1" customHeight="1">
      <c r="DD94" s="348"/>
      <c r="DE94" s="348"/>
    </row>
    <row r="95" spans="2:109" ht="13.5" hidden="1" customHeight="1">
      <c r="DD95" s="348"/>
      <c r="DE95" s="348"/>
    </row>
    <row r="96" spans="2:109" ht="13.5" hidden="1" customHeight="1">
      <c r="DD96" s="348"/>
      <c r="DE96" s="348"/>
    </row>
    <row r="97" spans="108:109" ht="13.5" hidden="1" customHeight="1">
      <c r="DD97" s="348"/>
      <c r="DE97" s="348"/>
    </row>
    <row r="98" spans="108:109" ht="13.5" hidden="1" customHeight="1">
      <c r="DD98" s="348"/>
      <c r="DE98" s="348"/>
    </row>
    <row r="99" spans="108:109" ht="13.5" hidden="1" customHeight="1">
      <c r="DD99" s="348"/>
      <c r="DE99" s="348"/>
    </row>
    <row r="100" spans="108:109" ht="13.5" hidden="1" customHeight="1">
      <c r="DD100" s="348"/>
      <c r="DE100" s="348"/>
    </row>
    <row r="101" spans="108:109" ht="13.5" hidden="1" customHeight="1">
      <c r="DD101" s="348"/>
      <c r="DE101" s="348"/>
    </row>
    <row r="102" spans="108:109" ht="13.5" hidden="1" customHeight="1">
      <c r="DD102" s="348"/>
      <c r="DE102" s="348"/>
    </row>
    <row r="103" spans="108:109" ht="13.5" hidden="1" customHeight="1">
      <c r="DD103" s="348"/>
      <c r="DE103" s="348"/>
    </row>
    <row r="104" spans="108:109" ht="13.5" hidden="1" customHeight="1">
      <c r="DD104" s="348"/>
      <c r="DE104" s="348"/>
    </row>
    <row r="105" spans="108:109" ht="13.5" hidden="1" customHeight="1">
      <c r="DD105" s="348"/>
      <c r="DE105" s="348"/>
    </row>
    <row r="106" spans="108:109" ht="13.5" hidden="1" customHeight="1">
      <c r="DD106" s="348"/>
      <c r="DE106" s="348"/>
    </row>
    <row r="107" spans="108:109" ht="13.5" hidden="1" customHeight="1">
      <c r="DD107" s="348"/>
      <c r="DE107" s="348"/>
    </row>
    <row r="108" spans="108:109" ht="13.5" hidden="1" customHeight="1">
      <c r="DD108" s="348"/>
      <c r="DE108" s="348"/>
    </row>
    <row r="109" spans="108:109" ht="13.5" hidden="1" customHeight="1">
      <c r="DD109" s="348"/>
      <c r="DE109" s="348"/>
    </row>
    <row r="110" spans="108:109" ht="13.5" hidden="1" customHeight="1">
      <c r="DD110" s="348"/>
      <c r="DE110" s="348"/>
    </row>
    <row r="111" spans="108:109" ht="13.5" hidden="1" customHeight="1">
      <c r="DD111" s="348"/>
      <c r="DE111" s="348"/>
    </row>
    <row r="112" spans="108:109" ht="13.5" hidden="1" customHeight="1">
      <c r="DD112" s="348"/>
      <c r="DE112" s="348"/>
    </row>
    <row r="113" spans="108:109" ht="13.5" hidden="1" customHeight="1">
      <c r="DD113" s="348"/>
      <c r="DE113" s="348"/>
    </row>
    <row r="114" spans="108:109" ht="13.5" hidden="1" customHeight="1">
      <c r="DD114" s="348"/>
      <c r="DE114" s="348"/>
    </row>
    <row r="115" spans="108:109" ht="13.5" hidden="1" customHeight="1">
      <c r="DD115" s="348"/>
      <c r="DE115" s="348"/>
    </row>
    <row r="116" spans="108:109" ht="13.5" hidden="1" customHeight="1">
      <c r="DD116" s="348"/>
      <c r="DE116" s="348"/>
    </row>
    <row r="117" spans="108:109" ht="13.5" hidden="1" customHeight="1">
      <c r="DD117" s="348"/>
      <c r="DE117" s="348"/>
    </row>
    <row r="118" spans="108:109" ht="13.5" hidden="1" customHeight="1">
      <c r="DD118" s="348"/>
      <c r="DE118" s="348"/>
    </row>
    <row r="119" spans="108:109" ht="13.5" hidden="1" customHeight="1">
      <c r="DD119" s="348"/>
      <c r="DE119" s="348"/>
    </row>
    <row r="120" spans="108:109" ht="13.5" hidden="1" customHeight="1">
      <c r="DD120" s="348"/>
      <c r="DE120" s="348"/>
    </row>
    <row r="121" spans="108:109" ht="13.5" hidden="1" customHeight="1">
      <c r="DD121" s="348"/>
      <c r="DE121" s="348"/>
    </row>
    <row r="122" spans="108:109" ht="13.5" hidden="1" customHeight="1">
      <c r="DD122" s="348"/>
      <c r="DE122" s="348"/>
    </row>
    <row r="123" spans="108:109" ht="13.5" hidden="1" customHeight="1">
      <c r="DD123" s="348"/>
      <c r="DE123" s="348"/>
    </row>
    <row r="124" spans="108:109" ht="13.5" hidden="1" customHeight="1">
      <c r="DD124" s="348"/>
      <c r="DE124" s="348"/>
    </row>
    <row r="125" spans="108:109" ht="13.5" hidden="1" customHeight="1">
      <c r="DD125" s="348"/>
      <c r="DE125" s="348"/>
    </row>
    <row r="126" spans="108:109" ht="13.5" hidden="1" customHeight="1">
      <c r="DD126" s="348"/>
      <c r="DE126" s="348"/>
    </row>
    <row r="127" spans="108:109" ht="13.5" hidden="1" customHeight="1">
      <c r="DD127" s="348"/>
      <c r="DE127" s="348"/>
    </row>
    <row r="128" spans="108:109" ht="13.5" hidden="1" customHeight="1">
      <c r="DD128" s="348"/>
      <c r="DE128" s="348"/>
    </row>
    <row r="129" spans="108:109" ht="13.5" hidden="1" customHeight="1">
      <c r="DD129" s="348"/>
      <c r="DE129" s="348"/>
    </row>
    <row r="130" spans="108:109" ht="13.5" hidden="1" customHeight="1">
      <c r="DD130" s="348"/>
      <c r="DE130" s="348"/>
    </row>
    <row r="131" spans="108:109" ht="13.5" hidden="1" customHeight="1">
      <c r="DD131" s="348"/>
      <c r="DE131" s="348"/>
    </row>
    <row r="132" spans="108:109" ht="13.5" hidden="1" customHeight="1">
      <c r="DD132" s="348"/>
      <c r="DE132" s="348"/>
    </row>
    <row r="133" spans="108:109" ht="13.5" hidden="1" customHeight="1">
      <c r="DD133" s="348"/>
      <c r="DE133" s="348"/>
    </row>
    <row r="134" spans="108:109" ht="13.5" hidden="1" customHeight="1">
      <c r="DD134" s="348"/>
      <c r="DE134" s="348"/>
    </row>
    <row r="135" spans="108:109" ht="13.5" hidden="1" customHeight="1">
      <c r="DD135" s="348"/>
      <c r="DE135" s="348"/>
    </row>
    <row r="136" spans="108:109" ht="13.5" hidden="1" customHeight="1">
      <c r="DD136" s="348"/>
      <c r="DE136" s="348"/>
    </row>
    <row r="137" spans="108:109" ht="13.5" hidden="1" customHeight="1">
      <c r="DD137" s="348"/>
      <c r="DE137" s="348"/>
    </row>
    <row r="138" spans="108:109" ht="13.5" hidden="1" customHeight="1">
      <c r="DD138" s="348"/>
      <c r="DE138" s="348"/>
    </row>
    <row r="139" spans="108:109" ht="13.5" hidden="1" customHeight="1">
      <c r="DD139" s="348"/>
      <c r="DE139" s="348"/>
    </row>
    <row r="140" spans="108:109" ht="13.5" hidden="1" customHeight="1">
      <c r="DD140" s="348"/>
      <c r="DE140" s="348"/>
    </row>
    <row r="141" spans="108:109" ht="13.5" hidden="1" customHeight="1">
      <c r="DD141" s="348"/>
      <c r="DE141" s="348"/>
    </row>
    <row r="142" spans="108:109" ht="13.5" hidden="1" customHeight="1">
      <c r="DD142" s="348"/>
      <c r="DE142" s="348"/>
    </row>
    <row r="143" spans="108:109" ht="13.5" hidden="1" customHeight="1">
      <c r="DD143" s="348"/>
      <c r="DE143" s="348"/>
    </row>
    <row r="144" spans="108:109" ht="13.5" hidden="1" customHeight="1">
      <c r="DD144" s="348"/>
      <c r="DE144" s="348"/>
    </row>
    <row r="145" spans="108:109" ht="13.5" hidden="1" customHeight="1">
      <c r="DD145" s="348"/>
      <c r="DE145" s="348"/>
    </row>
    <row r="146" spans="108:109" ht="13.5" hidden="1" customHeight="1">
      <c r="DD146" s="348"/>
      <c r="DE146" s="348"/>
    </row>
    <row r="147" spans="108:109" ht="13.5" hidden="1" customHeight="1">
      <c r="DD147" s="348"/>
      <c r="DE147" s="348"/>
    </row>
    <row r="148" spans="108:109" ht="13.5" hidden="1" customHeight="1">
      <c r="DD148" s="348"/>
      <c r="DE148" s="348"/>
    </row>
    <row r="149" spans="108:109" ht="13.5" hidden="1" customHeight="1">
      <c r="DD149" s="348"/>
      <c r="DE149" s="348"/>
    </row>
    <row r="150" spans="108:109" ht="13.5" hidden="1" customHeight="1">
      <c r="DD150" s="348"/>
      <c r="DE150" s="348"/>
    </row>
    <row r="151" spans="108:109" ht="13.5" hidden="1" customHeight="1">
      <c r="DD151" s="348"/>
      <c r="DE151" s="348"/>
    </row>
    <row r="152" spans="108:109" ht="13.5" hidden="1" customHeight="1">
      <c r="DD152" s="348"/>
      <c r="DE152" s="348"/>
    </row>
    <row r="153" spans="108:109" ht="13.5" hidden="1" customHeight="1">
      <c r="DD153" s="348"/>
      <c r="DE153" s="348"/>
    </row>
    <row r="154" spans="108:109" ht="13.5" hidden="1" customHeight="1">
      <c r="DD154" s="348"/>
      <c r="DE154" s="348"/>
    </row>
    <row r="155" spans="108:109" ht="13.5" hidden="1" customHeight="1">
      <c r="DD155" s="348"/>
      <c r="DE155" s="348"/>
    </row>
    <row r="156" spans="108:109" ht="13.5" hidden="1" customHeight="1">
      <c r="DD156" s="348"/>
      <c r="DE156" s="348"/>
    </row>
    <row r="157" spans="108:109" ht="13.5" hidden="1" customHeight="1">
      <c r="DD157" s="348"/>
      <c r="DE157" s="348"/>
    </row>
    <row r="158" spans="108:109" ht="13.5" hidden="1" customHeight="1">
      <c r="DD158" s="348"/>
      <c r="DE158" s="348"/>
    </row>
    <row r="159" spans="108:109" ht="13.5" hidden="1" customHeight="1">
      <c r="DD159" s="348"/>
      <c r="DE159" s="348"/>
    </row>
    <row r="160" spans="108:109" ht="13.5" hidden="1" customHeight="1">
      <c r="DD160" s="348"/>
      <c r="DE160" s="348"/>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QjS+hQQ9azqxJNi1yelCvHsuQSxC2vcFEKtnGNbWVwEKzSQVJxDQvzfP9CIdRcEx5IhPLA8oH7ruindsgUoRRQ==" saltValue="1Eem4Fx19tcJEEj42/NS6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T45" zoomScale="70" zoomScaleNormal="70" zoomScaleSheetLayoutView="70" workbookViewId="0"/>
  </sheetViews>
  <sheetFormatPr defaultColWidth="0" defaultRowHeight="13.5" customHeight="1" zeroHeight="1"/>
  <cols>
    <col min="1" max="34" width="2.5" style="252" customWidth="1"/>
    <col min="35" max="122" width="2.5" style="251" customWidth="1"/>
    <col min="123" max="16384" width="2.5" style="251" hidden="1"/>
  </cols>
  <sheetData>
    <row r="1" spans="2:34" ht="13.5" customHeight="1">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row>
    <row r="2" spans="2:34">
      <c r="S2" s="251"/>
      <c r="AH2" s="251"/>
    </row>
    <row r="3" spans="2:34">
      <c r="C3" s="251"/>
      <c r="D3" s="251"/>
      <c r="E3" s="251"/>
      <c r="F3" s="251"/>
      <c r="G3" s="251"/>
      <c r="H3" s="251"/>
      <c r="I3" s="251"/>
      <c r="J3" s="251"/>
      <c r="K3" s="251"/>
      <c r="L3" s="251"/>
      <c r="M3" s="251"/>
      <c r="N3" s="251"/>
      <c r="O3" s="251"/>
      <c r="P3" s="251"/>
      <c r="Q3" s="251"/>
      <c r="R3" s="251"/>
      <c r="S3" s="251"/>
      <c r="U3" s="251"/>
      <c r="V3" s="251"/>
      <c r="W3" s="251"/>
      <c r="X3" s="251"/>
      <c r="Y3" s="251"/>
      <c r="Z3" s="251"/>
      <c r="AA3" s="251"/>
      <c r="AB3" s="251"/>
      <c r="AC3" s="251"/>
      <c r="AD3" s="251"/>
      <c r="AE3" s="251"/>
      <c r="AF3" s="251"/>
      <c r="AG3" s="251"/>
      <c r="AH3" s="251"/>
    </row>
    <row r="4" spans="2:34"/>
    <row r="5" spans="2:34"/>
    <row r="6" spans="2:34"/>
    <row r="7" spans="2:34"/>
    <row r="8" spans="2:34"/>
    <row r="9" spans="2:34">
      <c r="AH9" s="251"/>
    </row>
    <row r="10" spans="2:34"/>
    <row r="11" spans="2:34"/>
    <row r="12" spans="2:34"/>
    <row r="13" spans="2:34"/>
    <row r="14" spans="2:34"/>
    <row r="15" spans="2:34"/>
    <row r="16" spans="2:34"/>
    <row r="17" spans="12:34">
      <c r="AH17" s="251"/>
    </row>
    <row r="18" spans="12:34"/>
    <row r="19" spans="12:34"/>
    <row r="20" spans="12:34">
      <c r="AH20" s="251"/>
    </row>
    <row r="21" spans="12:34">
      <c r="AH21" s="251"/>
    </row>
    <row r="22" spans="12:34"/>
    <row r="23" spans="12:34"/>
    <row r="24" spans="12:34">
      <c r="Q24" s="251"/>
    </row>
    <row r="25" spans="12:34"/>
    <row r="26" spans="12:34"/>
    <row r="27" spans="12:34"/>
    <row r="28" spans="12:34">
      <c r="O28" s="251"/>
      <c r="T28" s="251"/>
      <c r="AH28" s="251"/>
    </row>
    <row r="29" spans="12:34"/>
    <row r="30" spans="12:34"/>
    <row r="31" spans="12:34">
      <c r="Q31" s="251"/>
    </row>
    <row r="32" spans="12:34">
      <c r="L32" s="251"/>
    </row>
    <row r="33" spans="2:34">
      <c r="C33" s="251"/>
      <c r="E33" s="251"/>
      <c r="G33" s="251"/>
      <c r="I33" s="251"/>
      <c r="X33" s="251"/>
    </row>
    <row r="34" spans="2:34">
      <c r="B34" s="251"/>
      <c r="P34" s="251"/>
      <c r="R34" s="251"/>
      <c r="T34" s="251"/>
    </row>
    <row r="35" spans="2:34">
      <c r="D35" s="251"/>
      <c r="W35" s="251"/>
      <c r="AC35" s="251"/>
      <c r="AD35" s="251"/>
      <c r="AE35" s="251"/>
      <c r="AF35" s="251"/>
      <c r="AG35" s="251"/>
      <c r="AH35" s="251"/>
    </row>
    <row r="36" spans="2:34">
      <c r="H36" s="251"/>
      <c r="J36" s="251"/>
      <c r="K36" s="251"/>
      <c r="M36" s="251"/>
      <c r="Y36" s="251"/>
      <c r="Z36" s="251"/>
      <c r="AA36" s="251"/>
      <c r="AB36" s="251"/>
      <c r="AC36" s="251"/>
      <c r="AD36" s="251"/>
      <c r="AE36" s="251"/>
      <c r="AF36" s="251"/>
      <c r="AG36" s="251"/>
      <c r="AH36" s="251"/>
    </row>
    <row r="37" spans="2:34">
      <c r="AH37" s="251"/>
    </row>
    <row r="38" spans="2:34">
      <c r="AG38" s="251"/>
      <c r="AH38" s="251"/>
    </row>
    <row r="39" spans="2:34"/>
    <row r="40" spans="2:34">
      <c r="X40" s="251"/>
    </row>
    <row r="41" spans="2:34">
      <c r="R41" s="251"/>
    </row>
    <row r="42" spans="2:34">
      <c r="W42" s="251"/>
    </row>
    <row r="43" spans="2:34">
      <c r="Y43" s="251"/>
      <c r="Z43" s="251"/>
      <c r="AA43" s="251"/>
      <c r="AB43" s="251"/>
      <c r="AC43" s="251"/>
      <c r="AD43" s="251"/>
      <c r="AE43" s="251"/>
      <c r="AF43" s="251"/>
      <c r="AG43" s="251"/>
      <c r="AH43" s="251"/>
    </row>
    <row r="44" spans="2:34">
      <c r="AH44" s="251"/>
    </row>
    <row r="45" spans="2:34">
      <c r="X45" s="251"/>
    </row>
    <row r="46" spans="2:34"/>
    <row r="47" spans="2:34"/>
    <row r="48" spans="2:34">
      <c r="W48" s="251"/>
      <c r="Y48" s="251"/>
      <c r="Z48" s="251"/>
      <c r="AA48" s="251"/>
      <c r="AB48" s="251"/>
      <c r="AC48" s="251"/>
      <c r="AD48" s="251"/>
      <c r="AE48" s="251"/>
      <c r="AF48" s="251"/>
      <c r="AG48" s="251"/>
      <c r="AH48" s="251"/>
    </row>
    <row r="49" spans="28:34"/>
    <row r="50" spans="28:34">
      <c r="AE50" s="251"/>
      <c r="AF50" s="251"/>
      <c r="AG50" s="251"/>
      <c r="AH50" s="251"/>
    </row>
    <row r="51" spans="28:34">
      <c r="AC51" s="251"/>
      <c r="AD51" s="251"/>
      <c r="AE51" s="251"/>
      <c r="AF51" s="251"/>
      <c r="AG51" s="251"/>
      <c r="AH51" s="251"/>
    </row>
    <row r="52" spans="28:34"/>
    <row r="53" spans="28:34">
      <c r="AF53" s="251"/>
      <c r="AG53" s="251"/>
      <c r="AH53" s="251"/>
    </row>
    <row r="54" spans="28:34">
      <c r="AH54" s="251"/>
    </row>
    <row r="55" spans="28:34"/>
    <row r="56" spans="28:34">
      <c r="AB56" s="251"/>
      <c r="AC56" s="251"/>
      <c r="AD56" s="251"/>
      <c r="AE56" s="251"/>
      <c r="AF56" s="251"/>
      <c r="AG56" s="251"/>
      <c r="AH56" s="251"/>
    </row>
    <row r="57" spans="28:34">
      <c r="AH57" s="251"/>
    </row>
    <row r="58" spans="28:34">
      <c r="AH58" s="251"/>
    </row>
    <row r="59" spans="28:34"/>
    <row r="60" spans="28:34"/>
    <row r="61" spans="28:34"/>
    <row r="62" spans="28:34"/>
    <row r="63" spans="28:34">
      <c r="AH63" s="251"/>
    </row>
    <row r="64" spans="28:34">
      <c r="AG64" s="251"/>
      <c r="AH64" s="251"/>
    </row>
    <row r="65" spans="28:34"/>
    <row r="66" spans="28:34"/>
    <row r="67" spans="28:34"/>
    <row r="68" spans="28:34">
      <c r="AB68" s="251"/>
      <c r="AC68" s="251"/>
      <c r="AD68" s="251"/>
      <c r="AE68" s="251"/>
      <c r="AF68" s="251"/>
      <c r="AG68" s="251"/>
      <c r="AH68" s="251"/>
    </row>
    <row r="69" spans="28:34">
      <c r="AF69" s="251"/>
      <c r="AG69" s="251"/>
      <c r="AH69" s="251"/>
    </row>
    <row r="70" spans="28:34"/>
    <row r="71" spans="28:34"/>
    <row r="72" spans="28:34"/>
    <row r="73" spans="28:34"/>
    <row r="74" spans="28:34"/>
    <row r="75" spans="28:34">
      <c r="AH75" s="251"/>
    </row>
    <row r="76" spans="28:34">
      <c r="AF76" s="251"/>
      <c r="AG76" s="251"/>
      <c r="AH76" s="251"/>
    </row>
    <row r="77" spans="28:34">
      <c r="AG77" s="251"/>
      <c r="AH77" s="251"/>
    </row>
    <row r="78" spans="28:34"/>
    <row r="79" spans="28:34"/>
    <row r="80" spans="28:34"/>
    <row r="81" spans="25:34"/>
    <row r="82" spans="25:34">
      <c r="Y82" s="251"/>
    </row>
    <row r="83" spans="25:34">
      <c r="Y83" s="251"/>
      <c r="Z83" s="251"/>
      <c r="AA83" s="251"/>
      <c r="AB83" s="251"/>
      <c r="AC83" s="251"/>
      <c r="AD83" s="251"/>
      <c r="AE83" s="251"/>
      <c r="AF83" s="251"/>
      <c r="AG83" s="251"/>
      <c r="AH83" s="251"/>
    </row>
    <row r="84" spans="25:34"/>
    <row r="85" spans="25:34"/>
    <row r="86" spans="25:34"/>
    <row r="87" spans="25:34"/>
    <row r="88" spans="25:34">
      <c r="AH88" s="251"/>
    </row>
    <row r="89" spans="25:34"/>
    <row r="90" spans="25:34"/>
    <row r="91" spans="25:34"/>
    <row r="92" spans="25:34" ht="13.5" customHeight="1"/>
    <row r="93" spans="25:34" ht="13.5" customHeight="1"/>
    <row r="94" spans="25:34" ht="13.5" customHeight="1">
      <c r="AF94" s="251"/>
      <c r="AG94" s="251"/>
      <c r="AH94" s="251"/>
    </row>
    <row r="95" spans="25:34" ht="13.5" customHeight="1">
      <c r="AH95" s="251"/>
    </row>
    <row r="96" spans="25:34" ht="13.5" customHeight="1"/>
    <row r="97" spans="33:34" ht="13.5" customHeight="1"/>
    <row r="98" spans="33:34" ht="13.5" customHeight="1"/>
    <row r="99" spans="33:34" ht="13.5" customHeight="1"/>
    <row r="100" spans="33:34" ht="13.5" customHeight="1"/>
    <row r="101" spans="33:34" ht="13.5" customHeight="1">
      <c r="AH101" s="251"/>
    </row>
    <row r="102" spans="33:34" ht="13.5" customHeight="1"/>
    <row r="103" spans="33:34" ht="13.5" customHeight="1"/>
    <row r="104" spans="33:34" ht="13.5" customHeight="1">
      <c r="AG104" s="251"/>
      <c r="AH104" s="25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1"/>
    </row>
    <row r="117" spans="34:122" ht="13.5" customHeight="1"/>
    <row r="118" spans="34:122" ht="13.5" customHeight="1"/>
    <row r="119" spans="34:122" ht="13.5" customHeight="1"/>
    <row r="120" spans="34:122" ht="13.5" customHeight="1">
      <c r="AH120" s="251"/>
    </row>
    <row r="121" spans="34:122" ht="13.5" customHeight="1">
      <c r="AH121" s="251"/>
    </row>
    <row r="122" spans="34:122" ht="13.5" customHeight="1"/>
    <row r="123" spans="34:122" ht="13.5" customHeight="1"/>
    <row r="124" spans="34:122" ht="13.5" customHeight="1"/>
    <row r="125" spans="34:122" ht="13.5" customHeight="1">
      <c r="DR125" s="251" t="s">
        <v>353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AFjwXmxyVJisX5EltqxUnAIHlv249c8S4VEm0LGrnRFopRPUzl6ckdbi/ErAiY8gkIAxPI27DZ1ZpMCC+LwlGQ==" saltValue="veIgKXaJIxtSevArgNqXB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U90" zoomScale="70" zoomScaleNormal="70" zoomScaleSheetLayoutView="55" workbookViewId="0"/>
  </sheetViews>
  <sheetFormatPr defaultColWidth="0" defaultRowHeight="13.5" customHeight="1" zeroHeight="1"/>
  <cols>
    <col min="1" max="34" width="2.5" style="252" customWidth="1"/>
    <col min="35" max="122" width="2.5" style="251" customWidth="1"/>
    <col min="123" max="16384" width="2.5" style="251" hidden="1"/>
  </cols>
  <sheetData>
    <row r="1" spans="2:34" ht="13.5" customHeight="1">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row>
    <row r="2" spans="2:34">
      <c r="S2" s="251"/>
      <c r="AH2" s="251"/>
    </row>
    <row r="3" spans="2:34">
      <c r="C3" s="251"/>
      <c r="D3" s="251"/>
      <c r="E3" s="251"/>
      <c r="F3" s="251"/>
      <c r="G3" s="251"/>
      <c r="H3" s="251"/>
      <c r="I3" s="251"/>
      <c r="J3" s="251"/>
      <c r="K3" s="251"/>
      <c r="L3" s="251"/>
      <c r="M3" s="251"/>
      <c r="N3" s="251"/>
      <c r="O3" s="251"/>
      <c r="P3" s="251"/>
      <c r="Q3" s="251"/>
      <c r="R3" s="251"/>
      <c r="S3" s="251"/>
      <c r="U3" s="251"/>
      <c r="V3" s="251"/>
      <c r="W3" s="251"/>
      <c r="X3" s="251"/>
      <c r="Y3" s="251"/>
      <c r="Z3" s="251"/>
      <c r="AA3" s="251"/>
      <c r="AB3" s="251"/>
      <c r="AC3" s="251"/>
      <c r="AD3" s="251"/>
      <c r="AE3" s="251"/>
      <c r="AF3" s="251"/>
      <c r="AG3" s="251"/>
      <c r="AH3" s="251"/>
    </row>
    <row r="4" spans="2:34"/>
    <row r="5" spans="2:34"/>
    <row r="6" spans="2:34"/>
    <row r="7" spans="2:34"/>
    <row r="8" spans="2:34"/>
    <row r="9" spans="2:34">
      <c r="AH9" s="251"/>
    </row>
    <row r="10" spans="2:34"/>
    <row r="11" spans="2:34"/>
    <row r="12" spans="2:34"/>
    <row r="13" spans="2:34"/>
    <row r="14" spans="2:34"/>
    <row r="15" spans="2:34"/>
    <row r="16" spans="2:34"/>
    <row r="17" spans="12:34">
      <c r="AH17" s="251"/>
    </row>
    <row r="18" spans="12:34"/>
    <row r="19" spans="12:34"/>
    <row r="20" spans="12:34">
      <c r="AH20" s="251"/>
    </row>
    <row r="21" spans="12:34">
      <c r="AH21" s="251"/>
    </row>
    <row r="22" spans="12:34"/>
    <row r="23" spans="12:34"/>
    <row r="24" spans="12:34">
      <c r="Q24" s="251"/>
    </row>
    <row r="25" spans="12:34"/>
    <row r="26" spans="12:34"/>
    <row r="27" spans="12:34"/>
    <row r="28" spans="12:34">
      <c r="O28" s="251"/>
      <c r="T28" s="251"/>
      <c r="AH28" s="251"/>
    </row>
    <row r="29" spans="12:34"/>
    <row r="30" spans="12:34"/>
    <row r="31" spans="12:34">
      <c r="Q31" s="251"/>
    </row>
    <row r="32" spans="12:34">
      <c r="L32" s="251"/>
    </row>
    <row r="33" spans="2:34">
      <c r="C33" s="251"/>
      <c r="E33" s="251"/>
      <c r="G33" s="251"/>
      <c r="I33" s="251"/>
      <c r="X33" s="251"/>
    </row>
    <row r="34" spans="2:34">
      <c r="B34" s="251"/>
      <c r="P34" s="251"/>
      <c r="R34" s="251"/>
      <c r="T34" s="251"/>
    </row>
    <row r="35" spans="2:34">
      <c r="D35" s="251"/>
      <c r="W35" s="251"/>
      <c r="AC35" s="251"/>
      <c r="AD35" s="251"/>
      <c r="AE35" s="251"/>
      <c r="AF35" s="251"/>
      <c r="AG35" s="251"/>
      <c r="AH35" s="251"/>
    </row>
    <row r="36" spans="2:34">
      <c r="H36" s="251"/>
      <c r="J36" s="251"/>
      <c r="K36" s="251"/>
      <c r="M36" s="251"/>
      <c r="Y36" s="251"/>
      <c r="Z36" s="251"/>
      <c r="AA36" s="251"/>
      <c r="AB36" s="251"/>
      <c r="AC36" s="251"/>
      <c r="AD36" s="251"/>
      <c r="AE36" s="251"/>
      <c r="AF36" s="251"/>
      <c r="AG36" s="251"/>
      <c r="AH36" s="251"/>
    </row>
    <row r="37" spans="2:34">
      <c r="AH37" s="251"/>
    </row>
    <row r="38" spans="2:34">
      <c r="AG38" s="251"/>
      <c r="AH38" s="251"/>
    </row>
    <row r="39" spans="2:34"/>
    <row r="40" spans="2:34">
      <c r="X40" s="251"/>
    </row>
    <row r="41" spans="2:34">
      <c r="R41" s="251"/>
    </row>
    <row r="42" spans="2:34">
      <c r="W42" s="251"/>
    </row>
    <row r="43" spans="2:34">
      <c r="Y43" s="251"/>
      <c r="Z43" s="251"/>
      <c r="AA43" s="251"/>
      <c r="AB43" s="251"/>
      <c r="AC43" s="251"/>
      <c r="AD43" s="251"/>
      <c r="AE43" s="251"/>
      <c r="AF43" s="251"/>
      <c r="AG43" s="251"/>
      <c r="AH43" s="251"/>
    </row>
    <row r="44" spans="2:34">
      <c r="AH44" s="251"/>
    </row>
    <row r="45" spans="2:34">
      <c r="X45" s="251"/>
    </row>
    <row r="46" spans="2:34"/>
    <row r="47" spans="2:34"/>
    <row r="48" spans="2:34">
      <c r="W48" s="251"/>
      <c r="Y48" s="251"/>
      <c r="Z48" s="251"/>
      <c r="AA48" s="251"/>
      <c r="AB48" s="251"/>
      <c r="AC48" s="251"/>
      <c r="AD48" s="251"/>
      <c r="AE48" s="251"/>
      <c r="AF48" s="251"/>
      <c r="AG48" s="251"/>
      <c r="AH48" s="251"/>
    </row>
    <row r="49" spans="28:34"/>
    <row r="50" spans="28:34">
      <c r="AE50" s="251"/>
      <c r="AF50" s="251"/>
      <c r="AG50" s="251"/>
      <c r="AH50" s="251"/>
    </row>
    <row r="51" spans="28:34">
      <c r="AC51" s="251"/>
      <c r="AD51" s="251"/>
      <c r="AE51" s="251"/>
      <c r="AF51" s="251"/>
      <c r="AG51" s="251"/>
      <c r="AH51" s="251"/>
    </row>
    <row r="52" spans="28:34"/>
    <row r="53" spans="28:34">
      <c r="AF53" s="251"/>
      <c r="AG53" s="251"/>
      <c r="AH53" s="251"/>
    </row>
    <row r="54" spans="28:34">
      <c r="AH54" s="251"/>
    </row>
    <row r="55" spans="28:34"/>
    <row r="56" spans="28:34">
      <c r="AB56" s="251"/>
      <c r="AC56" s="251"/>
      <c r="AD56" s="251"/>
      <c r="AE56" s="251"/>
      <c r="AF56" s="251"/>
      <c r="AG56" s="251"/>
      <c r="AH56" s="251"/>
    </row>
    <row r="57" spans="28:34">
      <c r="AH57" s="251"/>
    </row>
    <row r="58" spans="28:34">
      <c r="AH58" s="251"/>
    </row>
    <row r="59" spans="28:34">
      <c r="AG59" s="251"/>
      <c r="AH59" s="251"/>
    </row>
    <row r="60" spans="28:34"/>
    <row r="61" spans="28:34"/>
    <row r="62" spans="28:34"/>
    <row r="63" spans="28:34">
      <c r="AH63" s="251"/>
    </row>
    <row r="64" spans="28:34">
      <c r="AG64" s="251"/>
      <c r="AH64" s="251"/>
    </row>
    <row r="65" spans="28:34"/>
    <row r="66" spans="28:34"/>
    <row r="67" spans="28:34"/>
    <row r="68" spans="28:34">
      <c r="AB68" s="251"/>
      <c r="AC68" s="251"/>
      <c r="AD68" s="251"/>
      <c r="AE68" s="251"/>
      <c r="AF68" s="251"/>
      <c r="AG68" s="251"/>
      <c r="AH68" s="251"/>
    </row>
    <row r="69" spans="28:34">
      <c r="AF69" s="251"/>
      <c r="AG69" s="251"/>
      <c r="AH69" s="251"/>
    </row>
    <row r="70" spans="28:34"/>
    <row r="71" spans="28:34"/>
    <row r="72" spans="28:34"/>
    <row r="73" spans="28:34"/>
    <row r="74" spans="28:34"/>
    <row r="75" spans="28:34">
      <c r="AH75" s="251"/>
    </row>
    <row r="76" spans="28:34">
      <c r="AF76" s="251"/>
      <c r="AG76" s="251"/>
      <c r="AH76" s="251"/>
    </row>
    <row r="77" spans="28:34">
      <c r="AG77" s="251"/>
      <c r="AH77" s="251"/>
    </row>
    <row r="78" spans="28:34"/>
    <row r="79" spans="28:34"/>
    <row r="80" spans="28:34"/>
    <row r="81" spans="25:34"/>
    <row r="82" spans="25:34">
      <c r="Y82" s="251"/>
    </row>
    <row r="83" spans="25:34">
      <c r="Y83" s="251"/>
      <c r="Z83" s="251"/>
      <c r="AA83" s="251"/>
      <c r="AB83" s="251"/>
      <c r="AC83" s="251"/>
      <c r="AD83" s="251"/>
      <c r="AE83" s="251"/>
      <c r="AF83" s="251"/>
      <c r="AG83" s="251"/>
      <c r="AH83" s="251"/>
    </row>
    <row r="84" spans="25:34"/>
    <row r="85" spans="25:34"/>
    <row r="86" spans="25:34"/>
    <row r="87" spans="25:34"/>
    <row r="88" spans="25:34">
      <c r="AH88" s="251"/>
    </row>
    <row r="89" spans="25:34"/>
    <row r="90" spans="25:34"/>
    <row r="91" spans="25:34"/>
    <row r="92" spans="25:34" ht="13.5" customHeight="1"/>
    <row r="93" spans="25:34" ht="13.5" customHeight="1"/>
    <row r="94" spans="25:34" ht="13.5" customHeight="1">
      <c r="AF94" s="251"/>
      <c r="AG94" s="251"/>
      <c r="AH94" s="251"/>
    </row>
    <row r="95" spans="25:34" ht="13.5" customHeight="1">
      <c r="AH95" s="251"/>
    </row>
    <row r="96" spans="25:34" ht="13.5" customHeight="1"/>
    <row r="97" spans="33:34" ht="13.5" customHeight="1"/>
    <row r="98" spans="33:34" ht="13.5" customHeight="1"/>
    <row r="99" spans="33:34" ht="13.5" customHeight="1"/>
    <row r="100" spans="33:34" ht="13.5" customHeight="1"/>
    <row r="101" spans="33:34" ht="13.5" customHeight="1">
      <c r="AH101" s="251"/>
    </row>
    <row r="102" spans="33:34" ht="13.5" customHeight="1"/>
    <row r="103" spans="33:34" ht="13.5" customHeight="1"/>
    <row r="104" spans="33:34" ht="13.5" customHeight="1">
      <c r="AG104" s="251"/>
      <c r="AH104" s="25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1"/>
    </row>
    <row r="117" spans="34:122" ht="13.5" customHeight="1"/>
    <row r="118" spans="34:122" ht="13.5" customHeight="1"/>
    <row r="119" spans="34:122" ht="13.5" customHeight="1"/>
    <row r="120" spans="34:122" ht="13.5" customHeight="1">
      <c r="AH120" s="251"/>
    </row>
    <row r="121" spans="34:122" ht="13.5" customHeight="1">
      <c r="AH121" s="251"/>
    </row>
    <row r="122" spans="34:122" ht="13.5" customHeight="1"/>
    <row r="123" spans="34:122" ht="13.5" customHeight="1"/>
    <row r="124" spans="34:122" ht="13.5" customHeight="1"/>
    <row r="125" spans="34:122" ht="13.5" customHeight="1">
      <c r="DR125" s="251" t="s">
        <v>353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QBTAtEIjKel7TeHIWOC4FWK2f8lXkHYAeajYxT5ylgqFLXC565NHpZqcAq6dsEgAaHJZU5giUWftMsOEwD5O3A==" saltValue="EMkBlKOY5xfo8IFJXI5xP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31</v>
      </c>
      <c r="E2" s="134"/>
      <c r="F2" s="135" t="s">
        <v>352</v>
      </c>
      <c r="G2" s="136"/>
      <c r="H2" s="137"/>
    </row>
    <row r="3" spans="1:8">
      <c r="A3" s="133" t="s">
        <v>345</v>
      </c>
      <c r="B3" s="138"/>
      <c r="C3" s="139"/>
      <c r="D3" s="140">
        <v>53440</v>
      </c>
      <c r="E3" s="141"/>
      <c r="F3" s="142">
        <v>119674</v>
      </c>
      <c r="G3" s="143"/>
      <c r="H3" s="144"/>
    </row>
    <row r="4" spans="1:8">
      <c r="A4" s="145"/>
      <c r="B4" s="146"/>
      <c r="C4" s="147"/>
      <c r="D4" s="148">
        <v>22684</v>
      </c>
      <c r="E4" s="149"/>
      <c r="F4" s="150">
        <v>57803</v>
      </c>
      <c r="G4" s="151"/>
      <c r="H4" s="152"/>
    </row>
    <row r="5" spans="1:8">
      <c r="A5" s="133" t="s">
        <v>347</v>
      </c>
      <c r="B5" s="138"/>
      <c r="C5" s="139"/>
      <c r="D5" s="140">
        <v>74891</v>
      </c>
      <c r="E5" s="141"/>
      <c r="F5" s="142">
        <v>119685</v>
      </c>
      <c r="G5" s="143"/>
      <c r="H5" s="144"/>
    </row>
    <row r="6" spans="1:8">
      <c r="A6" s="145"/>
      <c r="B6" s="146"/>
      <c r="C6" s="147"/>
      <c r="D6" s="148">
        <v>50696</v>
      </c>
      <c r="E6" s="149"/>
      <c r="F6" s="150">
        <v>68464</v>
      </c>
      <c r="G6" s="151"/>
      <c r="H6" s="152"/>
    </row>
    <row r="7" spans="1:8">
      <c r="A7" s="133" t="s">
        <v>348</v>
      </c>
      <c r="B7" s="138"/>
      <c r="C7" s="139"/>
      <c r="D7" s="140">
        <v>70387</v>
      </c>
      <c r="E7" s="141"/>
      <c r="F7" s="142">
        <v>128611</v>
      </c>
      <c r="G7" s="143"/>
      <c r="H7" s="144"/>
    </row>
    <row r="8" spans="1:8">
      <c r="A8" s="145"/>
      <c r="B8" s="146"/>
      <c r="C8" s="147"/>
      <c r="D8" s="148">
        <v>17219</v>
      </c>
      <c r="E8" s="149"/>
      <c r="F8" s="150">
        <v>61552</v>
      </c>
      <c r="G8" s="151"/>
      <c r="H8" s="152"/>
    </row>
    <row r="9" spans="1:8">
      <c r="A9" s="133" t="s">
        <v>349</v>
      </c>
      <c r="B9" s="138"/>
      <c r="C9" s="139"/>
      <c r="D9" s="140">
        <v>45687</v>
      </c>
      <c r="E9" s="141"/>
      <c r="F9" s="142">
        <v>138651</v>
      </c>
      <c r="G9" s="143"/>
      <c r="H9" s="144"/>
    </row>
    <row r="10" spans="1:8">
      <c r="A10" s="145"/>
      <c r="B10" s="146"/>
      <c r="C10" s="147"/>
      <c r="D10" s="148">
        <v>21609</v>
      </c>
      <c r="E10" s="149"/>
      <c r="F10" s="150">
        <v>71211</v>
      </c>
      <c r="G10" s="151"/>
      <c r="H10" s="152"/>
    </row>
    <row r="11" spans="1:8">
      <c r="A11" s="133" t="s">
        <v>350</v>
      </c>
      <c r="B11" s="138"/>
      <c r="C11" s="139"/>
      <c r="D11" s="140">
        <v>204641</v>
      </c>
      <c r="E11" s="141"/>
      <c r="F11" s="142">
        <v>122882</v>
      </c>
      <c r="G11" s="143"/>
      <c r="H11" s="144"/>
    </row>
    <row r="12" spans="1:8">
      <c r="A12" s="145"/>
      <c r="B12" s="146"/>
      <c r="C12" s="153"/>
      <c r="D12" s="148">
        <v>77453</v>
      </c>
      <c r="E12" s="149"/>
      <c r="F12" s="150">
        <v>65785</v>
      </c>
      <c r="G12" s="151"/>
      <c r="H12" s="152"/>
    </row>
    <row r="13" spans="1:8">
      <c r="A13" s="133"/>
      <c r="B13" s="138"/>
      <c r="C13" s="154"/>
      <c r="D13" s="155">
        <v>89809</v>
      </c>
      <c r="E13" s="156"/>
      <c r="F13" s="157">
        <v>125901</v>
      </c>
      <c r="G13" s="158"/>
      <c r="H13" s="144"/>
    </row>
    <row r="14" spans="1:8">
      <c r="A14" s="145"/>
      <c r="B14" s="146"/>
      <c r="C14" s="147"/>
      <c r="D14" s="148">
        <v>37932</v>
      </c>
      <c r="E14" s="149"/>
      <c r="F14" s="150">
        <v>64963</v>
      </c>
      <c r="G14" s="151"/>
      <c r="H14" s="152"/>
    </row>
    <row r="17" spans="1:11">
      <c r="A17" s="129" t="s">
        <v>32</v>
      </c>
    </row>
    <row r="18" spans="1:11">
      <c r="A18" s="159"/>
      <c r="B18" s="159" t="e">
        <f>#REF!</f>
        <v>#REF!</v>
      </c>
      <c r="C18" s="159" t="e">
        <f>#REF!</f>
        <v>#REF!</v>
      </c>
      <c r="D18" s="159" t="e">
        <f>#REF!</f>
        <v>#REF!</v>
      </c>
      <c r="E18" s="159" t="e">
        <f>#REF!</f>
        <v>#REF!</v>
      </c>
      <c r="F18" s="159" t="e">
        <f>#REF!</f>
        <v>#REF!</v>
      </c>
    </row>
    <row r="19" spans="1:11">
      <c r="A19" s="159" t="s">
        <v>33</v>
      </c>
      <c r="B19" s="159" t="e">
        <f>ROUND(VALUE(SUBSTITUTE(#REF!,"▲","-")),2)</f>
        <v>#REF!</v>
      </c>
      <c r="C19" s="159" t="e">
        <f>ROUND(VALUE(SUBSTITUTE(#REF!,"▲","-")),2)</f>
        <v>#REF!</v>
      </c>
      <c r="D19" s="159" t="e">
        <f>ROUND(VALUE(SUBSTITUTE(#REF!,"▲","-")),2)</f>
        <v>#REF!</v>
      </c>
      <c r="E19" s="159" t="e">
        <f>ROUND(VALUE(SUBSTITUTE(#REF!,"▲","-")),2)</f>
        <v>#REF!</v>
      </c>
      <c r="F19" s="159" t="e">
        <f>ROUND(VALUE(SUBSTITUTE(#REF!,"▲","-")),2)</f>
        <v>#REF!</v>
      </c>
    </row>
    <row r="20" spans="1:11">
      <c r="A20" s="159" t="s">
        <v>34</v>
      </c>
      <c r="B20" s="159" t="e">
        <f>ROUND(VALUE(SUBSTITUTE(#REF!,"▲","-")),2)</f>
        <v>#REF!</v>
      </c>
      <c r="C20" s="159" t="e">
        <f>ROUND(VALUE(SUBSTITUTE(#REF!,"▲","-")),2)</f>
        <v>#REF!</v>
      </c>
      <c r="D20" s="159" t="e">
        <f>ROUND(VALUE(SUBSTITUTE(#REF!,"▲","-")),2)</f>
        <v>#REF!</v>
      </c>
      <c r="E20" s="159" t="e">
        <f>ROUND(VALUE(SUBSTITUTE(#REF!,"▲","-")),2)</f>
        <v>#REF!</v>
      </c>
      <c r="F20" s="159" t="e">
        <f>ROUND(VALUE(SUBSTITUTE(#REF!,"▲","-")),2)</f>
        <v>#REF!</v>
      </c>
    </row>
    <row r="21" spans="1:11">
      <c r="A21" s="159" t="s">
        <v>35</v>
      </c>
      <c r="B21" s="159" t="e">
        <f>IF(ISNUMBER(VALUE(SUBSTITUTE(#REF!,"▲","-"))),ROUND(VALUE(SUBSTITUTE(#REF!,"▲","-")),2),NA())</f>
        <v>#N/A</v>
      </c>
      <c r="C21" s="159" t="e">
        <f>IF(ISNUMBER(VALUE(SUBSTITUTE(#REF!,"▲","-"))),ROUND(VALUE(SUBSTITUTE(#REF!,"▲","-")),2),NA())</f>
        <v>#N/A</v>
      </c>
      <c r="D21" s="159" t="e">
        <f>IF(ISNUMBER(VALUE(SUBSTITUTE(#REF!,"▲","-"))),ROUND(VALUE(SUBSTITUTE(#REF!,"▲","-")),2),NA())</f>
        <v>#N/A</v>
      </c>
      <c r="E21" s="159" t="e">
        <f>IF(ISNUMBER(VALUE(SUBSTITUTE(#REF!,"▲","-"))),ROUND(VALUE(SUBSTITUTE(#REF!,"▲","-")),2),NA())</f>
        <v>#N/A</v>
      </c>
      <c r="F21" s="159" t="e">
        <f>IF(ISNUMBER(VALUE(SUBSTITUTE(#REF!,"▲","-"))),ROUND(VALUE(SUBSTITUTE(#REF!,"▲","-")),2),NA())</f>
        <v>#N/A</v>
      </c>
    </row>
    <row r="24" spans="1:11">
      <c r="A24" s="129" t="s">
        <v>36</v>
      </c>
    </row>
    <row r="25" spans="1:11">
      <c r="A25" s="160"/>
      <c r="B25" s="160" t="e">
        <f>#REF!</f>
        <v>#REF!</v>
      </c>
      <c r="C25" s="160"/>
      <c r="D25" s="160" t="e">
        <f>#REF!</f>
        <v>#REF!</v>
      </c>
      <c r="E25" s="160"/>
      <c r="F25" s="160" t="e">
        <f>#REF!</f>
        <v>#REF!</v>
      </c>
      <c r="G25" s="160"/>
      <c r="H25" s="160" t="e">
        <f>#REF!</f>
        <v>#REF!</v>
      </c>
      <c r="I25" s="160"/>
      <c r="J25" s="160" t="e">
        <f>#REF!</f>
        <v>#REF!</v>
      </c>
      <c r="K25" s="160"/>
    </row>
    <row r="26" spans="1:11">
      <c r="A26" s="160"/>
      <c r="B26" s="160" t="s">
        <v>37</v>
      </c>
      <c r="C26" s="160" t="s">
        <v>38</v>
      </c>
      <c r="D26" s="160" t="s">
        <v>37</v>
      </c>
      <c r="E26" s="160" t="s">
        <v>38</v>
      </c>
      <c r="F26" s="160" t="s">
        <v>37</v>
      </c>
      <c r="G26" s="160" t="s">
        <v>38</v>
      </c>
      <c r="H26" s="160" t="s">
        <v>37</v>
      </c>
      <c r="I26" s="160" t="s">
        <v>38</v>
      </c>
      <c r="J26" s="160" t="s">
        <v>37</v>
      </c>
      <c r="K26" s="160" t="s">
        <v>38</v>
      </c>
    </row>
    <row r="27" spans="1:11">
      <c r="A27" s="160" t="e">
        <f>IF(#REF!="",NA(),#REF!)</f>
        <v>#REF!</v>
      </c>
      <c r="B27" s="160" t="e">
        <f>IF(ROUND(VALUE(SUBSTITUTE(#REF!,"▲", "-")), 2) &lt; 0, ABS(ROUND(VALUE(SUBSTITUTE(#REF!,"▲", "-")), 2)), NA())</f>
        <v>#REF!</v>
      </c>
      <c r="C27" s="160" t="e">
        <f>IF(ROUND(VALUE(SUBSTITUTE(#REF!,"▲", "-")), 2) &gt;= 0, ABS(ROUND(VALUE(SUBSTITUTE(#REF!,"▲", "-")), 2)), NA())</f>
        <v>#REF!</v>
      </c>
      <c r="D27" s="160" t="e">
        <f>IF(ROUND(VALUE(SUBSTITUTE(#REF!,"▲", "-")), 2) &lt; 0, ABS(ROUND(VALUE(SUBSTITUTE(#REF!,"▲", "-")), 2)), NA())</f>
        <v>#REF!</v>
      </c>
      <c r="E27" s="160" t="e">
        <f>IF(ROUND(VALUE(SUBSTITUTE(#REF!,"▲", "-")), 2) &gt;= 0, ABS(ROUND(VALUE(SUBSTITUTE(#REF!,"▲", "-")), 2)), NA())</f>
        <v>#REF!</v>
      </c>
      <c r="F27" s="160" t="e">
        <f>IF(ROUND(VALUE(SUBSTITUTE(#REF!,"▲", "-")), 2) &lt; 0, ABS(ROUND(VALUE(SUBSTITUTE(#REF!,"▲", "-")), 2)), NA())</f>
        <v>#REF!</v>
      </c>
      <c r="G27" s="160" t="e">
        <f>IF(ROUND(VALUE(SUBSTITUTE(#REF!,"▲", "-")), 2) &gt;= 0, ABS(ROUND(VALUE(SUBSTITUTE(#REF!,"▲", "-")), 2)), NA())</f>
        <v>#REF!</v>
      </c>
      <c r="H27" s="160" t="e">
        <f>IF(ROUND(VALUE(SUBSTITUTE(#REF!,"▲", "-")), 2) &lt; 0, ABS(ROUND(VALUE(SUBSTITUTE(#REF!,"▲", "-")), 2)), NA())</f>
        <v>#REF!</v>
      </c>
      <c r="I27" s="160" t="e">
        <f>IF(ROUND(VALUE(SUBSTITUTE(#REF!,"▲", "-")), 2) &gt;= 0, ABS(ROUND(VALUE(SUBSTITUTE(#REF!,"▲", "-")), 2)), NA())</f>
        <v>#REF!</v>
      </c>
      <c r="J27" s="160" t="e">
        <f>IF(ROUND(VALUE(SUBSTITUTE(#REF!,"▲", "-")), 2) &lt; 0, ABS(ROUND(VALUE(SUBSTITUTE(#REF!,"▲", "-")), 2)), NA())</f>
        <v>#REF!</v>
      </c>
      <c r="K27" s="160" t="e">
        <f>IF(ROUND(VALUE(SUBSTITUTE(#REF!,"▲", "-")), 2) &gt;= 0, ABS(ROUND(VALUE(SUBSTITUTE(#REF!,"▲", "-")), 2)), NA())</f>
        <v>#REF!</v>
      </c>
    </row>
    <row r="28" spans="1:11">
      <c r="A28" s="160" t="e">
        <f>IF(#REF!="",NA(),#REF!)</f>
        <v>#REF!</v>
      </c>
      <c r="B28" s="160" t="e">
        <f>IF(ROUND(VALUE(SUBSTITUTE(#REF!,"▲", "-")), 2) &lt; 0, ABS(ROUND(VALUE(SUBSTITUTE(#REF!,"▲", "-")), 2)), NA())</f>
        <v>#REF!</v>
      </c>
      <c r="C28" s="160" t="e">
        <f>IF(ROUND(VALUE(SUBSTITUTE(#REF!,"▲", "-")), 2) &gt;= 0, ABS(ROUND(VALUE(SUBSTITUTE(#REF!,"▲", "-")), 2)), NA())</f>
        <v>#REF!</v>
      </c>
      <c r="D28" s="160" t="e">
        <f>IF(ROUND(VALUE(SUBSTITUTE(#REF!,"▲", "-")), 2) &lt; 0, ABS(ROUND(VALUE(SUBSTITUTE(#REF!,"▲", "-")), 2)), NA())</f>
        <v>#REF!</v>
      </c>
      <c r="E28" s="160" t="e">
        <f>IF(ROUND(VALUE(SUBSTITUTE(#REF!,"▲", "-")), 2) &gt;= 0, ABS(ROUND(VALUE(SUBSTITUTE(#REF!,"▲", "-")), 2)), NA())</f>
        <v>#REF!</v>
      </c>
      <c r="F28" s="160" t="e">
        <f>IF(ROUND(VALUE(SUBSTITUTE(#REF!,"▲", "-")), 2) &lt; 0, ABS(ROUND(VALUE(SUBSTITUTE(#REF!,"▲", "-")), 2)), NA())</f>
        <v>#REF!</v>
      </c>
      <c r="G28" s="160" t="e">
        <f>IF(ROUND(VALUE(SUBSTITUTE(#REF!,"▲", "-")), 2) &gt;= 0, ABS(ROUND(VALUE(SUBSTITUTE(#REF!,"▲", "-")), 2)), NA())</f>
        <v>#REF!</v>
      </c>
      <c r="H28" s="160" t="e">
        <f>IF(ROUND(VALUE(SUBSTITUTE(#REF!,"▲", "-")), 2) &lt; 0, ABS(ROUND(VALUE(SUBSTITUTE(#REF!,"▲", "-")), 2)), NA())</f>
        <v>#REF!</v>
      </c>
      <c r="I28" s="160" t="e">
        <f>IF(ROUND(VALUE(SUBSTITUTE(#REF!,"▲", "-")), 2) &gt;= 0, ABS(ROUND(VALUE(SUBSTITUTE(#REF!,"▲", "-")), 2)), NA())</f>
        <v>#REF!</v>
      </c>
      <c r="J28" s="160" t="e">
        <f>IF(ROUND(VALUE(SUBSTITUTE(#REF!,"▲", "-")), 2) &lt; 0, ABS(ROUND(VALUE(SUBSTITUTE(#REF!,"▲", "-")), 2)), NA())</f>
        <v>#REF!</v>
      </c>
      <c r="K28" s="160" t="e">
        <f>IF(ROUND(VALUE(SUBSTITUTE(#REF!,"▲", "-")), 2) &gt;= 0, ABS(ROUND(VALUE(SUBSTITUTE(#REF!,"▲", "-")), 2)), NA())</f>
        <v>#REF!</v>
      </c>
    </row>
    <row r="29" spans="1:11">
      <c r="A29" s="160" t="e">
        <f>IF(#REF!="",NA(),#REF!)</f>
        <v>#REF!</v>
      </c>
      <c r="B29" s="160" t="e">
        <f>IF(ROUND(VALUE(SUBSTITUTE(#REF!,"▲", "-")), 2) &lt; 0, ABS(ROUND(VALUE(SUBSTITUTE(#REF!,"▲", "-")), 2)), NA())</f>
        <v>#REF!</v>
      </c>
      <c r="C29" s="160" t="e">
        <f>IF(ROUND(VALUE(SUBSTITUTE(#REF!,"▲", "-")), 2) &gt;= 0, ABS(ROUND(VALUE(SUBSTITUTE(#REF!,"▲", "-")), 2)), NA())</f>
        <v>#REF!</v>
      </c>
      <c r="D29" s="160" t="e">
        <f>IF(ROUND(VALUE(SUBSTITUTE(#REF!,"▲", "-")), 2) &lt; 0, ABS(ROUND(VALUE(SUBSTITUTE(#REF!,"▲", "-")), 2)), NA())</f>
        <v>#REF!</v>
      </c>
      <c r="E29" s="160" t="e">
        <f>IF(ROUND(VALUE(SUBSTITUTE(#REF!,"▲", "-")), 2) &gt;= 0, ABS(ROUND(VALUE(SUBSTITUTE(#REF!,"▲", "-")), 2)), NA())</f>
        <v>#REF!</v>
      </c>
      <c r="F29" s="160" t="e">
        <f>IF(ROUND(VALUE(SUBSTITUTE(#REF!,"▲", "-")), 2) &lt; 0, ABS(ROUND(VALUE(SUBSTITUTE(#REF!,"▲", "-")), 2)), NA())</f>
        <v>#REF!</v>
      </c>
      <c r="G29" s="160" t="e">
        <f>IF(ROUND(VALUE(SUBSTITUTE(#REF!,"▲", "-")), 2) &gt;= 0, ABS(ROUND(VALUE(SUBSTITUTE(#REF!,"▲", "-")), 2)), NA())</f>
        <v>#REF!</v>
      </c>
      <c r="H29" s="160" t="e">
        <f>IF(ROUND(VALUE(SUBSTITUTE(#REF!,"▲", "-")), 2) &lt; 0, ABS(ROUND(VALUE(SUBSTITUTE(#REF!,"▲", "-")), 2)), NA())</f>
        <v>#REF!</v>
      </c>
      <c r="I29" s="160" t="e">
        <f>IF(ROUND(VALUE(SUBSTITUTE(#REF!,"▲", "-")), 2) &gt;= 0, ABS(ROUND(VALUE(SUBSTITUTE(#REF!,"▲", "-")), 2)), NA())</f>
        <v>#REF!</v>
      </c>
      <c r="J29" s="160" t="e">
        <f>IF(ROUND(VALUE(SUBSTITUTE(#REF!,"▲", "-")), 2) &lt; 0, ABS(ROUND(VALUE(SUBSTITUTE(#REF!,"▲", "-")), 2)), NA())</f>
        <v>#REF!</v>
      </c>
      <c r="K29" s="160" t="e">
        <f>IF(ROUND(VALUE(SUBSTITUTE(#REF!,"▲", "-")), 2) &gt;= 0, ABS(ROUND(VALUE(SUBSTITUTE(#REF!,"▲", "-")), 2)), NA())</f>
        <v>#REF!</v>
      </c>
    </row>
    <row r="30" spans="1:11">
      <c r="A30" s="160" t="e">
        <f>IF(#REF!="",NA(),#REF!)</f>
        <v>#REF!</v>
      </c>
      <c r="B30" s="160" t="e">
        <f>IF(ROUND(VALUE(SUBSTITUTE(#REF!,"▲", "-")), 2) &lt; 0, ABS(ROUND(VALUE(SUBSTITUTE(#REF!,"▲", "-")), 2)), NA())</f>
        <v>#REF!</v>
      </c>
      <c r="C30" s="160" t="e">
        <f>IF(ROUND(VALUE(SUBSTITUTE(#REF!,"▲", "-")), 2) &gt;= 0, ABS(ROUND(VALUE(SUBSTITUTE(#REF!,"▲", "-")), 2)), NA())</f>
        <v>#REF!</v>
      </c>
      <c r="D30" s="160" t="e">
        <f>IF(ROUND(VALUE(SUBSTITUTE(#REF!,"▲", "-")), 2) &lt; 0, ABS(ROUND(VALUE(SUBSTITUTE(#REF!,"▲", "-")), 2)), NA())</f>
        <v>#REF!</v>
      </c>
      <c r="E30" s="160" t="e">
        <f>IF(ROUND(VALUE(SUBSTITUTE(#REF!,"▲", "-")), 2) &gt;= 0, ABS(ROUND(VALUE(SUBSTITUTE(#REF!,"▲", "-")), 2)), NA())</f>
        <v>#REF!</v>
      </c>
      <c r="F30" s="160" t="e">
        <f>IF(ROUND(VALUE(SUBSTITUTE(#REF!,"▲", "-")), 2) &lt; 0, ABS(ROUND(VALUE(SUBSTITUTE(#REF!,"▲", "-")), 2)), NA())</f>
        <v>#REF!</v>
      </c>
      <c r="G30" s="160" t="e">
        <f>IF(ROUND(VALUE(SUBSTITUTE(#REF!,"▲", "-")), 2) &gt;= 0, ABS(ROUND(VALUE(SUBSTITUTE(#REF!,"▲", "-")), 2)), NA())</f>
        <v>#REF!</v>
      </c>
      <c r="H30" s="160" t="e">
        <f>IF(ROUND(VALUE(SUBSTITUTE(#REF!,"▲", "-")), 2) &lt; 0, ABS(ROUND(VALUE(SUBSTITUTE(#REF!,"▲", "-")), 2)), NA())</f>
        <v>#REF!</v>
      </c>
      <c r="I30" s="160" t="e">
        <f>IF(ROUND(VALUE(SUBSTITUTE(#REF!,"▲", "-")), 2) &gt;= 0, ABS(ROUND(VALUE(SUBSTITUTE(#REF!,"▲", "-")), 2)), NA())</f>
        <v>#REF!</v>
      </c>
      <c r="J30" s="160" t="e">
        <f>IF(ROUND(VALUE(SUBSTITUTE(#REF!,"▲", "-")), 2) &lt; 0, ABS(ROUND(VALUE(SUBSTITUTE(#REF!,"▲", "-")), 2)), NA())</f>
        <v>#REF!</v>
      </c>
      <c r="K30" s="160" t="e">
        <f>IF(ROUND(VALUE(SUBSTITUTE(#REF!,"▲", "-")), 2) &gt;= 0, ABS(ROUND(VALUE(SUBSTITUTE(#REF!,"▲", "-")), 2)), NA())</f>
        <v>#REF!</v>
      </c>
    </row>
    <row r="31" spans="1:11">
      <c r="A31" s="160" t="e">
        <f>IF(#REF!="",NA(),#REF!)</f>
        <v>#REF!</v>
      </c>
      <c r="B31" s="160" t="e">
        <f>IF(ROUND(VALUE(SUBSTITUTE(#REF!,"▲", "-")), 2) &lt; 0, ABS(ROUND(VALUE(SUBSTITUTE(#REF!,"▲", "-")), 2)), NA())</f>
        <v>#REF!</v>
      </c>
      <c r="C31" s="160" t="e">
        <f>IF(ROUND(VALUE(SUBSTITUTE(#REF!,"▲", "-")), 2) &gt;= 0, ABS(ROUND(VALUE(SUBSTITUTE(#REF!,"▲", "-")), 2)), NA())</f>
        <v>#REF!</v>
      </c>
      <c r="D31" s="160" t="e">
        <f>IF(ROUND(VALUE(SUBSTITUTE(#REF!,"▲", "-")), 2) &lt; 0, ABS(ROUND(VALUE(SUBSTITUTE(#REF!,"▲", "-")), 2)), NA())</f>
        <v>#REF!</v>
      </c>
      <c r="E31" s="160" t="e">
        <f>IF(ROUND(VALUE(SUBSTITUTE(#REF!,"▲", "-")), 2) &gt;= 0, ABS(ROUND(VALUE(SUBSTITUTE(#REF!,"▲", "-")), 2)), NA())</f>
        <v>#REF!</v>
      </c>
      <c r="F31" s="160" t="e">
        <f>IF(ROUND(VALUE(SUBSTITUTE(#REF!,"▲", "-")), 2) &lt; 0, ABS(ROUND(VALUE(SUBSTITUTE(#REF!,"▲", "-")), 2)), NA())</f>
        <v>#REF!</v>
      </c>
      <c r="G31" s="160" t="e">
        <f>IF(ROUND(VALUE(SUBSTITUTE(#REF!,"▲", "-")), 2) &gt;= 0, ABS(ROUND(VALUE(SUBSTITUTE(#REF!,"▲", "-")), 2)), NA())</f>
        <v>#REF!</v>
      </c>
      <c r="H31" s="160" t="e">
        <f>IF(ROUND(VALUE(SUBSTITUTE(#REF!,"▲", "-")), 2) &lt; 0, ABS(ROUND(VALUE(SUBSTITUTE(#REF!,"▲", "-")), 2)), NA())</f>
        <v>#REF!</v>
      </c>
      <c r="I31" s="160" t="e">
        <f>IF(ROUND(VALUE(SUBSTITUTE(#REF!,"▲", "-")), 2) &gt;= 0, ABS(ROUND(VALUE(SUBSTITUTE(#REF!,"▲", "-")), 2)), NA())</f>
        <v>#REF!</v>
      </c>
      <c r="J31" s="160" t="e">
        <f>IF(ROUND(VALUE(SUBSTITUTE(#REF!,"▲", "-")), 2) &lt; 0, ABS(ROUND(VALUE(SUBSTITUTE(#REF!,"▲", "-")), 2)), NA())</f>
        <v>#REF!</v>
      </c>
      <c r="K31" s="160" t="e">
        <f>IF(ROUND(VALUE(SUBSTITUTE(#REF!,"▲", "-")), 2) &gt;= 0, ABS(ROUND(VALUE(SUBSTITUTE(#REF!,"▲", "-")), 2)), NA())</f>
        <v>#REF!</v>
      </c>
    </row>
    <row r="32" spans="1:11">
      <c r="A32" s="160" t="e">
        <f>IF(#REF!="",NA(),#REF!)</f>
        <v>#REF!</v>
      </c>
      <c r="B32" s="160" t="e">
        <f>IF(ROUND(VALUE(SUBSTITUTE(#REF!,"▲", "-")), 2) &lt; 0, ABS(ROUND(VALUE(SUBSTITUTE(#REF!,"▲", "-")), 2)), NA())</f>
        <v>#REF!</v>
      </c>
      <c r="C32" s="160" t="e">
        <f>IF(ROUND(VALUE(SUBSTITUTE(#REF!,"▲", "-")), 2) &gt;= 0, ABS(ROUND(VALUE(SUBSTITUTE(#REF!,"▲", "-")), 2)), NA())</f>
        <v>#REF!</v>
      </c>
      <c r="D32" s="160" t="e">
        <f>IF(ROUND(VALUE(SUBSTITUTE(#REF!,"▲", "-")), 2) &lt; 0, ABS(ROUND(VALUE(SUBSTITUTE(#REF!,"▲", "-")), 2)), NA())</f>
        <v>#REF!</v>
      </c>
      <c r="E32" s="160" t="e">
        <f>IF(ROUND(VALUE(SUBSTITUTE(#REF!,"▲", "-")), 2) &gt;= 0, ABS(ROUND(VALUE(SUBSTITUTE(#REF!,"▲", "-")), 2)), NA())</f>
        <v>#REF!</v>
      </c>
      <c r="F32" s="160" t="e">
        <f>IF(ROUND(VALUE(SUBSTITUTE(#REF!,"▲", "-")), 2) &lt; 0, ABS(ROUND(VALUE(SUBSTITUTE(#REF!,"▲", "-")), 2)), NA())</f>
        <v>#REF!</v>
      </c>
      <c r="G32" s="160" t="e">
        <f>IF(ROUND(VALUE(SUBSTITUTE(#REF!,"▲", "-")), 2) &gt;= 0, ABS(ROUND(VALUE(SUBSTITUTE(#REF!,"▲", "-")), 2)), NA())</f>
        <v>#REF!</v>
      </c>
      <c r="H32" s="160" t="e">
        <f>IF(ROUND(VALUE(SUBSTITUTE(#REF!,"▲", "-")), 2) &lt; 0, ABS(ROUND(VALUE(SUBSTITUTE(#REF!,"▲", "-")), 2)), NA())</f>
        <v>#REF!</v>
      </c>
      <c r="I32" s="160" t="e">
        <f>IF(ROUND(VALUE(SUBSTITUTE(#REF!,"▲", "-")), 2) &gt;= 0, ABS(ROUND(VALUE(SUBSTITUTE(#REF!,"▲", "-")), 2)), NA())</f>
        <v>#REF!</v>
      </c>
      <c r="J32" s="160" t="e">
        <f>IF(ROUND(VALUE(SUBSTITUTE(#REF!,"▲", "-")), 2) &lt; 0, ABS(ROUND(VALUE(SUBSTITUTE(#REF!,"▲", "-")), 2)), NA())</f>
        <v>#REF!</v>
      </c>
      <c r="K32" s="160" t="e">
        <f>IF(ROUND(VALUE(SUBSTITUTE(#REF!,"▲", "-")), 2) &gt;= 0, ABS(ROUND(VALUE(SUBSTITUTE(#REF!,"▲", "-")), 2)), NA())</f>
        <v>#REF!</v>
      </c>
    </row>
    <row r="33" spans="1:16">
      <c r="A33" s="160" t="e">
        <f>IF(#REF!="",NA(),#REF!)</f>
        <v>#REF!</v>
      </c>
      <c r="B33" s="160" t="e">
        <f>IF(ROUND(VALUE(SUBSTITUTE(#REF!,"▲", "-")), 2) &lt; 0, ABS(ROUND(VALUE(SUBSTITUTE(#REF!,"▲", "-")), 2)), NA())</f>
        <v>#REF!</v>
      </c>
      <c r="C33" s="160" t="e">
        <f>IF(ROUND(VALUE(SUBSTITUTE(#REF!,"▲", "-")), 2) &gt;= 0, ABS(ROUND(VALUE(SUBSTITUTE(#REF!,"▲", "-")), 2)), NA())</f>
        <v>#REF!</v>
      </c>
      <c r="D33" s="160" t="e">
        <f>IF(ROUND(VALUE(SUBSTITUTE(#REF!,"▲", "-")), 2) &lt; 0, ABS(ROUND(VALUE(SUBSTITUTE(#REF!,"▲", "-")), 2)), NA())</f>
        <v>#REF!</v>
      </c>
      <c r="E33" s="160" t="e">
        <f>IF(ROUND(VALUE(SUBSTITUTE(#REF!,"▲", "-")), 2) &gt;= 0, ABS(ROUND(VALUE(SUBSTITUTE(#REF!,"▲", "-")), 2)), NA())</f>
        <v>#REF!</v>
      </c>
      <c r="F33" s="160" t="e">
        <f>IF(ROUND(VALUE(SUBSTITUTE(#REF!,"▲", "-")), 2) &lt; 0, ABS(ROUND(VALUE(SUBSTITUTE(#REF!,"▲", "-")), 2)), NA())</f>
        <v>#REF!</v>
      </c>
      <c r="G33" s="160" t="e">
        <f>IF(ROUND(VALUE(SUBSTITUTE(#REF!,"▲", "-")), 2) &gt;= 0, ABS(ROUND(VALUE(SUBSTITUTE(#REF!,"▲", "-")), 2)), NA())</f>
        <v>#REF!</v>
      </c>
      <c r="H33" s="160" t="e">
        <f>IF(ROUND(VALUE(SUBSTITUTE(#REF!,"▲", "-")), 2) &lt; 0, ABS(ROUND(VALUE(SUBSTITUTE(#REF!,"▲", "-")), 2)), NA())</f>
        <v>#REF!</v>
      </c>
      <c r="I33" s="160" t="e">
        <f>IF(ROUND(VALUE(SUBSTITUTE(#REF!,"▲", "-")), 2) &gt;= 0, ABS(ROUND(VALUE(SUBSTITUTE(#REF!,"▲", "-")), 2)), NA())</f>
        <v>#REF!</v>
      </c>
      <c r="J33" s="160" t="e">
        <f>IF(ROUND(VALUE(SUBSTITUTE(#REF!,"▲", "-")), 2) &lt; 0, ABS(ROUND(VALUE(SUBSTITUTE(#REF!,"▲", "-")), 2)), NA())</f>
        <v>#REF!</v>
      </c>
      <c r="K33" s="160" t="e">
        <f>IF(ROUND(VALUE(SUBSTITUTE(#REF!,"▲", "-")), 2) &gt;= 0, ABS(ROUND(VALUE(SUBSTITUTE(#REF!,"▲", "-")), 2)), NA())</f>
        <v>#REF!</v>
      </c>
    </row>
    <row r="34" spans="1:16">
      <c r="A34" s="160" t="e">
        <f>IF(#REF!="",NA(),#REF!)</f>
        <v>#REF!</v>
      </c>
      <c r="B34" s="160" t="e">
        <f>IF(ROUND(VALUE(SUBSTITUTE(#REF!,"▲", "-")), 2) &lt; 0, ABS(ROUND(VALUE(SUBSTITUTE(#REF!,"▲", "-")), 2)), NA())</f>
        <v>#REF!</v>
      </c>
      <c r="C34" s="160" t="e">
        <f>IF(ROUND(VALUE(SUBSTITUTE(#REF!,"▲", "-")), 2) &gt;= 0, ABS(ROUND(VALUE(SUBSTITUTE(#REF!,"▲", "-")), 2)), NA())</f>
        <v>#REF!</v>
      </c>
      <c r="D34" s="160" t="e">
        <f>IF(ROUND(VALUE(SUBSTITUTE(#REF!,"▲", "-")), 2) &lt; 0, ABS(ROUND(VALUE(SUBSTITUTE(#REF!,"▲", "-")), 2)), NA())</f>
        <v>#REF!</v>
      </c>
      <c r="E34" s="160" t="e">
        <f>IF(ROUND(VALUE(SUBSTITUTE(#REF!,"▲", "-")), 2) &gt;= 0, ABS(ROUND(VALUE(SUBSTITUTE(#REF!,"▲", "-")), 2)), NA())</f>
        <v>#REF!</v>
      </c>
      <c r="F34" s="160" t="e">
        <f>IF(ROUND(VALUE(SUBSTITUTE(#REF!,"▲", "-")), 2) &lt; 0, ABS(ROUND(VALUE(SUBSTITUTE(#REF!,"▲", "-")), 2)), NA())</f>
        <v>#REF!</v>
      </c>
      <c r="G34" s="160" t="e">
        <f>IF(ROUND(VALUE(SUBSTITUTE(#REF!,"▲", "-")), 2) &gt;= 0, ABS(ROUND(VALUE(SUBSTITUTE(#REF!,"▲", "-")), 2)), NA())</f>
        <v>#REF!</v>
      </c>
      <c r="H34" s="160" t="e">
        <f>IF(ROUND(VALUE(SUBSTITUTE(#REF!,"▲", "-")), 2) &lt; 0, ABS(ROUND(VALUE(SUBSTITUTE(#REF!,"▲", "-")), 2)), NA())</f>
        <v>#REF!</v>
      </c>
      <c r="I34" s="160" t="e">
        <f>IF(ROUND(VALUE(SUBSTITUTE(#REF!,"▲", "-")), 2) &gt;= 0, ABS(ROUND(VALUE(SUBSTITUTE(#REF!,"▲", "-")), 2)), NA())</f>
        <v>#REF!</v>
      </c>
      <c r="J34" s="160" t="e">
        <f>IF(ROUND(VALUE(SUBSTITUTE(#REF!,"▲", "-")), 2) &lt; 0, ABS(ROUND(VALUE(SUBSTITUTE(#REF!,"▲", "-")), 2)), NA())</f>
        <v>#REF!</v>
      </c>
      <c r="K34" s="160" t="e">
        <f>IF(ROUND(VALUE(SUBSTITUTE(#REF!,"▲", "-")), 2) &gt;= 0, ABS(ROUND(VALUE(SUBSTITUTE(#REF!,"▲", "-")), 2)), NA())</f>
        <v>#REF!</v>
      </c>
    </row>
    <row r="35" spans="1:16">
      <c r="A35" s="160" t="e">
        <f>IF(#REF!="",NA(),#REF!)</f>
        <v>#REF!</v>
      </c>
      <c r="B35" s="160" t="e">
        <f>IF(ROUND(VALUE(SUBSTITUTE(#REF!,"▲", "-")), 2) &lt; 0, ABS(ROUND(VALUE(SUBSTITUTE(#REF!,"▲", "-")), 2)), NA())</f>
        <v>#REF!</v>
      </c>
      <c r="C35" s="160" t="e">
        <f>IF(ROUND(VALUE(SUBSTITUTE(#REF!,"▲", "-")), 2) &gt;= 0, ABS(ROUND(VALUE(SUBSTITUTE(#REF!,"▲", "-")), 2)), NA())</f>
        <v>#REF!</v>
      </c>
      <c r="D35" s="160" t="e">
        <f>IF(ROUND(VALUE(SUBSTITUTE(#REF!,"▲", "-")), 2) &lt; 0, ABS(ROUND(VALUE(SUBSTITUTE(#REF!,"▲", "-")), 2)), NA())</f>
        <v>#REF!</v>
      </c>
      <c r="E35" s="160" t="e">
        <f>IF(ROUND(VALUE(SUBSTITUTE(#REF!,"▲", "-")), 2) &gt;= 0, ABS(ROUND(VALUE(SUBSTITUTE(#REF!,"▲", "-")), 2)), NA())</f>
        <v>#REF!</v>
      </c>
      <c r="F35" s="160" t="e">
        <f>IF(ROUND(VALUE(SUBSTITUTE(#REF!,"▲", "-")), 2) &lt; 0, ABS(ROUND(VALUE(SUBSTITUTE(#REF!,"▲", "-")), 2)), NA())</f>
        <v>#REF!</v>
      </c>
      <c r="G35" s="160" t="e">
        <f>IF(ROUND(VALUE(SUBSTITUTE(#REF!,"▲", "-")), 2) &gt;= 0, ABS(ROUND(VALUE(SUBSTITUTE(#REF!,"▲", "-")), 2)), NA())</f>
        <v>#REF!</v>
      </c>
      <c r="H35" s="160" t="e">
        <f>IF(ROUND(VALUE(SUBSTITUTE(#REF!,"▲", "-")), 2) &lt; 0, ABS(ROUND(VALUE(SUBSTITUTE(#REF!,"▲", "-")), 2)), NA())</f>
        <v>#REF!</v>
      </c>
      <c r="I35" s="160" t="e">
        <f>IF(ROUND(VALUE(SUBSTITUTE(#REF!,"▲", "-")), 2) &gt;= 0, ABS(ROUND(VALUE(SUBSTITUTE(#REF!,"▲", "-")), 2)), NA())</f>
        <v>#REF!</v>
      </c>
      <c r="J35" s="160" t="e">
        <f>IF(ROUND(VALUE(SUBSTITUTE(#REF!,"▲", "-")), 2) &lt; 0, ABS(ROUND(VALUE(SUBSTITUTE(#REF!,"▲", "-")), 2)), NA())</f>
        <v>#REF!</v>
      </c>
      <c r="K35" s="160" t="e">
        <f>IF(ROUND(VALUE(SUBSTITUTE(#REF!,"▲", "-")), 2) &gt;= 0, ABS(ROUND(VALUE(SUBSTITUTE(#REF!,"▲", "-")), 2)), NA())</f>
        <v>#REF!</v>
      </c>
    </row>
    <row r="36" spans="1:16">
      <c r="A36" s="160" t="e">
        <f>IF(#REF!="",NA(),#REF!)</f>
        <v>#REF!</v>
      </c>
      <c r="B36" s="160" t="e">
        <f>IF(ROUND(VALUE(SUBSTITUTE(#REF!,"▲", "-")), 2) &lt; 0, ABS(ROUND(VALUE(SUBSTITUTE(#REF!,"▲", "-")), 2)), NA())</f>
        <v>#REF!</v>
      </c>
      <c r="C36" s="160" t="e">
        <f>IF(ROUND(VALUE(SUBSTITUTE(#REF!,"▲", "-")), 2) &gt;= 0, ABS(ROUND(VALUE(SUBSTITUTE(#REF!,"▲", "-")), 2)), NA())</f>
        <v>#REF!</v>
      </c>
      <c r="D36" s="160" t="e">
        <f>IF(ROUND(VALUE(SUBSTITUTE(#REF!,"▲", "-")), 2) &lt; 0, ABS(ROUND(VALUE(SUBSTITUTE(#REF!,"▲", "-")), 2)), NA())</f>
        <v>#REF!</v>
      </c>
      <c r="E36" s="160" t="e">
        <f>IF(ROUND(VALUE(SUBSTITUTE(#REF!,"▲", "-")), 2) &gt;= 0, ABS(ROUND(VALUE(SUBSTITUTE(#REF!,"▲", "-")), 2)), NA())</f>
        <v>#REF!</v>
      </c>
      <c r="F36" s="160" t="e">
        <f>IF(ROUND(VALUE(SUBSTITUTE(#REF!,"▲", "-")), 2) &lt; 0, ABS(ROUND(VALUE(SUBSTITUTE(#REF!,"▲", "-")), 2)), NA())</f>
        <v>#REF!</v>
      </c>
      <c r="G36" s="160" t="e">
        <f>IF(ROUND(VALUE(SUBSTITUTE(#REF!,"▲", "-")), 2) &gt;= 0, ABS(ROUND(VALUE(SUBSTITUTE(#REF!,"▲", "-")), 2)), NA())</f>
        <v>#REF!</v>
      </c>
      <c r="H36" s="160" t="e">
        <f>IF(ROUND(VALUE(SUBSTITUTE(#REF!,"▲", "-")), 2) &lt; 0, ABS(ROUND(VALUE(SUBSTITUTE(#REF!,"▲", "-")), 2)), NA())</f>
        <v>#REF!</v>
      </c>
      <c r="I36" s="160" t="e">
        <f>IF(ROUND(VALUE(SUBSTITUTE(#REF!,"▲", "-")), 2) &gt;= 0, ABS(ROUND(VALUE(SUBSTITUTE(#REF!,"▲", "-")), 2)), NA())</f>
        <v>#REF!</v>
      </c>
      <c r="J36" s="160" t="e">
        <f>IF(ROUND(VALUE(SUBSTITUTE(#REF!,"▲", "-")), 2) &lt; 0, ABS(ROUND(VALUE(SUBSTITUTE(#REF!,"▲", "-")), 2)), NA())</f>
        <v>#REF!</v>
      </c>
      <c r="K36" s="160" t="e">
        <f>IF(ROUND(VALUE(SUBSTITUTE(#REF!,"▲", "-")), 2) &gt;= 0, ABS(ROUND(VALUE(SUBSTITUTE(#REF!,"▲", "-")), 2)), NA())</f>
        <v>#REF!</v>
      </c>
    </row>
    <row r="39" spans="1:16">
      <c r="A39" s="129" t="s">
        <v>39</v>
      </c>
    </row>
    <row r="40" spans="1:16">
      <c r="A40" s="161"/>
      <c r="B40" s="161" t="e">
        <f>#REF!</f>
        <v>#REF!</v>
      </c>
      <c r="C40" s="161"/>
      <c r="D40" s="161"/>
      <c r="E40" s="161" t="e">
        <f>#REF!</f>
        <v>#REF!</v>
      </c>
      <c r="F40" s="161"/>
      <c r="G40" s="161"/>
      <c r="H40" s="161" t="e">
        <f>#REF!</f>
        <v>#REF!</v>
      </c>
      <c r="I40" s="161"/>
      <c r="J40" s="161"/>
      <c r="K40" s="161" t="e">
        <f>#REF!</f>
        <v>#REF!</v>
      </c>
      <c r="L40" s="161"/>
      <c r="M40" s="161"/>
      <c r="N40" s="161" t="e">
        <f>#REF!</f>
        <v>#REF!</v>
      </c>
      <c r="O40" s="161"/>
      <c r="P40" s="161"/>
    </row>
    <row r="41" spans="1:16">
      <c r="A41" s="161"/>
      <c r="B41" s="161" t="s">
        <v>40</v>
      </c>
      <c r="C41" s="161"/>
      <c r="D41" s="161" t="s">
        <v>41</v>
      </c>
      <c r="E41" s="161" t="s">
        <v>40</v>
      </c>
      <c r="F41" s="161"/>
      <c r="G41" s="161" t="s">
        <v>41</v>
      </c>
      <c r="H41" s="161" t="s">
        <v>40</v>
      </c>
      <c r="I41" s="161"/>
      <c r="J41" s="161" t="s">
        <v>41</v>
      </c>
      <c r="K41" s="161" t="s">
        <v>40</v>
      </c>
      <c r="L41" s="161"/>
      <c r="M41" s="161" t="s">
        <v>41</v>
      </c>
      <c r="N41" s="161" t="s">
        <v>40</v>
      </c>
      <c r="O41" s="161"/>
      <c r="P41" s="161" t="s">
        <v>41</v>
      </c>
    </row>
    <row r="42" spans="1:16">
      <c r="A42" s="161" t="s">
        <v>42</v>
      </c>
      <c r="B42" s="161"/>
      <c r="C42" s="161"/>
      <c r="D42" s="161" t="e">
        <f>#REF!</f>
        <v>#REF!</v>
      </c>
      <c r="E42" s="161"/>
      <c r="F42" s="161"/>
      <c r="G42" s="161" t="e">
        <f>#REF!</f>
        <v>#REF!</v>
      </c>
      <c r="H42" s="161"/>
      <c r="I42" s="161"/>
      <c r="J42" s="161" t="e">
        <f>#REF!</f>
        <v>#REF!</v>
      </c>
      <c r="K42" s="161"/>
      <c r="L42" s="161"/>
      <c r="M42" s="161" t="e">
        <f>#REF!</f>
        <v>#REF!</v>
      </c>
      <c r="N42" s="161"/>
      <c r="O42" s="161"/>
      <c r="P42" s="161" t="e">
        <f>#REF!</f>
        <v>#REF!</v>
      </c>
    </row>
    <row r="43" spans="1:16">
      <c r="A43" s="161" t="s">
        <v>43</v>
      </c>
      <c r="B43" s="161" t="e">
        <f>#REF!</f>
        <v>#REF!</v>
      </c>
      <c r="C43" s="161"/>
      <c r="D43" s="161"/>
      <c r="E43" s="161" t="e">
        <f>#REF!</f>
        <v>#REF!</v>
      </c>
      <c r="F43" s="161"/>
      <c r="G43" s="161"/>
      <c r="H43" s="161" t="e">
        <f>#REF!</f>
        <v>#REF!</v>
      </c>
      <c r="I43" s="161"/>
      <c r="J43" s="161"/>
      <c r="K43" s="161" t="e">
        <f>#REF!</f>
        <v>#REF!</v>
      </c>
      <c r="L43" s="161"/>
      <c r="M43" s="161"/>
      <c r="N43" s="161" t="e">
        <f>#REF!</f>
        <v>#REF!</v>
      </c>
      <c r="O43" s="161"/>
      <c r="P43" s="161"/>
    </row>
    <row r="44" spans="1:16">
      <c r="A44" s="161" t="s">
        <v>44</v>
      </c>
      <c r="B44" s="161" t="e">
        <f>#REF!</f>
        <v>#REF!</v>
      </c>
      <c r="C44" s="161"/>
      <c r="D44" s="161"/>
      <c r="E44" s="161" t="e">
        <f>#REF!</f>
        <v>#REF!</v>
      </c>
      <c r="F44" s="161"/>
      <c r="G44" s="161"/>
      <c r="H44" s="161" t="e">
        <f>#REF!</f>
        <v>#REF!</v>
      </c>
      <c r="I44" s="161"/>
      <c r="J44" s="161"/>
      <c r="K44" s="161" t="e">
        <f>#REF!</f>
        <v>#REF!</v>
      </c>
      <c r="L44" s="161"/>
      <c r="M44" s="161"/>
      <c r="N44" s="161" t="e">
        <f>#REF!</f>
        <v>#REF!</v>
      </c>
      <c r="O44" s="161"/>
      <c r="P44" s="161"/>
    </row>
    <row r="45" spans="1:16">
      <c r="A45" s="161" t="s">
        <v>45</v>
      </c>
      <c r="B45" s="161" t="e">
        <f>#REF!</f>
        <v>#REF!</v>
      </c>
      <c r="C45" s="161"/>
      <c r="D45" s="161"/>
      <c r="E45" s="161" t="e">
        <f>#REF!</f>
        <v>#REF!</v>
      </c>
      <c r="F45" s="161"/>
      <c r="G45" s="161"/>
      <c r="H45" s="161" t="e">
        <f>#REF!</f>
        <v>#REF!</v>
      </c>
      <c r="I45" s="161"/>
      <c r="J45" s="161"/>
      <c r="K45" s="161" t="e">
        <f>#REF!</f>
        <v>#REF!</v>
      </c>
      <c r="L45" s="161"/>
      <c r="M45" s="161"/>
      <c r="N45" s="161" t="e">
        <f>#REF!</f>
        <v>#REF!</v>
      </c>
      <c r="O45" s="161"/>
      <c r="P45" s="161"/>
    </row>
    <row r="46" spans="1:16">
      <c r="A46" s="161" t="s">
        <v>46</v>
      </c>
      <c r="B46" s="161" t="e">
        <f>#REF!</f>
        <v>#REF!</v>
      </c>
      <c r="C46" s="161"/>
      <c r="D46" s="161"/>
      <c r="E46" s="161" t="e">
        <f>#REF!</f>
        <v>#REF!</v>
      </c>
      <c r="F46" s="161"/>
      <c r="G46" s="161"/>
      <c r="H46" s="161" t="e">
        <f>#REF!</f>
        <v>#REF!</v>
      </c>
      <c r="I46" s="161"/>
      <c r="J46" s="161"/>
      <c r="K46" s="161" t="e">
        <f>#REF!</f>
        <v>#REF!</v>
      </c>
      <c r="L46" s="161"/>
      <c r="M46" s="161"/>
      <c r="N46" s="161" t="e">
        <f>#REF!</f>
        <v>#REF!</v>
      </c>
      <c r="O46" s="161"/>
      <c r="P46" s="161"/>
    </row>
    <row r="47" spans="1:16">
      <c r="A47" s="161" t="s">
        <v>47</v>
      </c>
      <c r="B47" s="161" t="e">
        <f>#REF!</f>
        <v>#REF!</v>
      </c>
      <c r="C47" s="161"/>
      <c r="D47" s="161"/>
      <c r="E47" s="161" t="e">
        <f>#REF!</f>
        <v>#REF!</v>
      </c>
      <c r="F47" s="161"/>
      <c r="G47" s="161"/>
      <c r="H47" s="161" t="e">
        <f>#REF!</f>
        <v>#REF!</v>
      </c>
      <c r="I47" s="161"/>
      <c r="J47" s="161"/>
      <c r="K47" s="161" t="e">
        <f>#REF!</f>
        <v>#REF!</v>
      </c>
      <c r="L47" s="161"/>
      <c r="M47" s="161"/>
      <c r="N47" s="161" t="e">
        <f>#REF!</f>
        <v>#REF!</v>
      </c>
      <c r="O47" s="161"/>
      <c r="P47" s="161"/>
    </row>
    <row r="48" spans="1:16">
      <c r="A48" s="161" t="s">
        <v>48</v>
      </c>
      <c r="B48" s="161" t="e">
        <f>#REF!</f>
        <v>#REF!</v>
      </c>
      <c r="C48" s="161"/>
      <c r="D48" s="161"/>
      <c r="E48" s="161" t="e">
        <f>#REF!</f>
        <v>#REF!</v>
      </c>
      <c r="F48" s="161"/>
      <c r="G48" s="161"/>
      <c r="H48" s="161" t="e">
        <f>#REF!</f>
        <v>#REF!</v>
      </c>
      <c r="I48" s="161"/>
      <c r="J48" s="161"/>
      <c r="K48" s="161" t="e">
        <f>#REF!</f>
        <v>#REF!</v>
      </c>
      <c r="L48" s="161"/>
      <c r="M48" s="161"/>
      <c r="N48" s="161" t="e">
        <f>#REF!</f>
        <v>#REF!</v>
      </c>
      <c r="O48" s="161"/>
      <c r="P48" s="161"/>
    </row>
    <row r="49" spans="1:16">
      <c r="A49" s="161" t="s">
        <v>49</v>
      </c>
      <c r="B49" s="161" t="e">
        <f>#REF!</f>
        <v>#REF!</v>
      </c>
      <c r="C49" s="161"/>
      <c r="D49" s="161"/>
      <c r="E49" s="161" t="e">
        <f>#REF!</f>
        <v>#REF!</v>
      </c>
      <c r="F49" s="161"/>
      <c r="G49" s="161"/>
      <c r="H49" s="161" t="e">
        <f>#REF!</f>
        <v>#REF!</v>
      </c>
      <c r="I49" s="161"/>
      <c r="J49" s="161"/>
      <c r="K49" s="161" t="e">
        <f>#REF!</f>
        <v>#REF!</v>
      </c>
      <c r="L49" s="161"/>
      <c r="M49" s="161"/>
      <c r="N49" s="161" t="e">
        <f>#REF!</f>
        <v>#REF!</v>
      </c>
      <c r="O49" s="161"/>
      <c r="P49" s="161"/>
    </row>
    <row r="50" spans="1:16">
      <c r="A50" s="161" t="s">
        <v>50</v>
      </c>
      <c r="B50" s="161" t="e">
        <f>NA()</f>
        <v>#N/A</v>
      </c>
      <c r="C50" s="161" t="e">
        <f>IF(ISNUMBER(#REF!),#REF!,NA())</f>
        <v>#N/A</v>
      </c>
      <c r="D50" s="161" t="e">
        <f>NA()</f>
        <v>#N/A</v>
      </c>
      <c r="E50" s="161" t="e">
        <f>NA()</f>
        <v>#N/A</v>
      </c>
      <c r="F50" s="161" t="e">
        <f>IF(ISNUMBER(#REF!),#REF!,NA())</f>
        <v>#N/A</v>
      </c>
      <c r="G50" s="161" t="e">
        <f>NA()</f>
        <v>#N/A</v>
      </c>
      <c r="H50" s="161" t="e">
        <f>NA()</f>
        <v>#N/A</v>
      </c>
      <c r="I50" s="161" t="e">
        <f>IF(ISNUMBER(#REF!),#REF!,NA())</f>
        <v>#N/A</v>
      </c>
      <c r="J50" s="161" t="e">
        <f>NA()</f>
        <v>#N/A</v>
      </c>
      <c r="K50" s="161" t="e">
        <f>NA()</f>
        <v>#N/A</v>
      </c>
      <c r="L50" s="161" t="e">
        <f>IF(ISNUMBER(#REF!),#REF!,NA())</f>
        <v>#N/A</v>
      </c>
      <c r="M50" s="161" t="e">
        <f>NA()</f>
        <v>#N/A</v>
      </c>
      <c r="N50" s="161" t="e">
        <f>NA()</f>
        <v>#N/A</v>
      </c>
      <c r="O50" s="161" t="e">
        <f>IF(ISNUMBER(#REF!),#REF!,NA())</f>
        <v>#N/A</v>
      </c>
      <c r="P50" s="161" t="e">
        <f>NA()</f>
        <v>#N/A</v>
      </c>
    </row>
    <row r="53" spans="1:16">
      <c r="A53" s="129" t="s">
        <v>51</v>
      </c>
    </row>
    <row r="54" spans="1:16">
      <c r="A54" s="160"/>
      <c r="B54" s="160" t="e">
        <f>#REF!</f>
        <v>#REF!</v>
      </c>
      <c r="C54" s="160"/>
      <c r="D54" s="160"/>
      <c r="E54" s="160" t="e">
        <f>#REF!</f>
        <v>#REF!</v>
      </c>
      <c r="F54" s="160"/>
      <c r="G54" s="160"/>
      <c r="H54" s="160" t="e">
        <f>#REF!</f>
        <v>#REF!</v>
      </c>
      <c r="I54" s="160"/>
      <c r="J54" s="160"/>
      <c r="K54" s="160" t="e">
        <f>#REF!</f>
        <v>#REF!</v>
      </c>
      <c r="L54" s="160"/>
      <c r="M54" s="160"/>
      <c r="N54" s="160" t="e">
        <f>#REF!</f>
        <v>#REF!</v>
      </c>
      <c r="O54" s="160"/>
      <c r="P54" s="160"/>
    </row>
    <row r="55" spans="1:16">
      <c r="A55" s="160"/>
      <c r="B55" s="160" t="s">
        <v>52</v>
      </c>
      <c r="C55" s="160"/>
      <c r="D55" s="160" t="s">
        <v>53</v>
      </c>
      <c r="E55" s="160" t="s">
        <v>52</v>
      </c>
      <c r="F55" s="160"/>
      <c r="G55" s="160" t="s">
        <v>53</v>
      </c>
      <c r="H55" s="160" t="s">
        <v>52</v>
      </c>
      <c r="I55" s="160"/>
      <c r="J55" s="160" t="s">
        <v>53</v>
      </c>
      <c r="K55" s="160" t="s">
        <v>52</v>
      </c>
      <c r="L55" s="160"/>
      <c r="M55" s="160" t="s">
        <v>53</v>
      </c>
      <c r="N55" s="160" t="s">
        <v>52</v>
      </c>
      <c r="O55" s="160"/>
      <c r="P55" s="160" t="s">
        <v>53</v>
      </c>
    </row>
    <row r="56" spans="1:16">
      <c r="A56" s="160" t="s">
        <v>24</v>
      </c>
      <c r="B56" s="160"/>
      <c r="C56" s="160"/>
      <c r="D56" s="160" t="e">
        <f>#REF!</f>
        <v>#REF!</v>
      </c>
      <c r="E56" s="160"/>
      <c r="F56" s="160"/>
      <c r="G56" s="160" t="e">
        <f>#REF!</f>
        <v>#REF!</v>
      </c>
      <c r="H56" s="160"/>
      <c r="I56" s="160"/>
      <c r="J56" s="160" t="e">
        <f>#REF!</f>
        <v>#REF!</v>
      </c>
      <c r="K56" s="160"/>
      <c r="L56" s="160"/>
      <c r="M56" s="160" t="e">
        <f>#REF!</f>
        <v>#REF!</v>
      </c>
      <c r="N56" s="160"/>
      <c r="O56" s="160"/>
      <c r="P56" s="160" t="e">
        <f>#REF!</f>
        <v>#REF!</v>
      </c>
    </row>
    <row r="57" spans="1:16">
      <c r="A57" s="160" t="s">
        <v>23</v>
      </c>
      <c r="B57" s="160"/>
      <c r="C57" s="160"/>
      <c r="D57" s="160" t="e">
        <f>#REF!</f>
        <v>#REF!</v>
      </c>
      <c r="E57" s="160"/>
      <c r="F57" s="160"/>
      <c r="G57" s="160" t="e">
        <f>#REF!</f>
        <v>#REF!</v>
      </c>
      <c r="H57" s="160"/>
      <c r="I57" s="160"/>
      <c r="J57" s="160" t="e">
        <f>#REF!</f>
        <v>#REF!</v>
      </c>
      <c r="K57" s="160"/>
      <c r="L57" s="160"/>
      <c r="M57" s="160" t="e">
        <f>#REF!</f>
        <v>#REF!</v>
      </c>
      <c r="N57" s="160"/>
      <c r="O57" s="160"/>
      <c r="P57" s="160" t="e">
        <f>#REF!</f>
        <v>#REF!</v>
      </c>
    </row>
    <row r="58" spans="1:16">
      <c r="A58" s="160" t="s">
        <v>22</v>
      </c>
      <c r="B58" s="160"/>
      <c r="C58" s="160"/>
      <c r="D58" s="160" t="e">
        <f>#REF!</f>
        <v>#REF!</v>
      </c>
      <c r="E58" s="160"/>
      <c r="F58" s="160"/>
      <c r="G58" s="160" t="e">
        <f>#REF!</f>
        <v>#REF!</v>
      </c>
      <c r="H58" s="160"/>
      <c r="I58" s="160"/>
      <c r="J58" s="160" t="e">
        <f>#REF!</f>
        <v>#REF!</v>
      </c>
      <c r="K58" s="160"/>
      <c r="L58" s="160"/>
      <c r="M58" s="160" t="e">
        <f>#REF!</f>
        <v>#REF!</v>
      </c>
      <c r="N58" s="160"/>
      <c r="O58" s="160"/>
      <c r="P58" s="160" t="e">
        <f>#REF!</f>
        <v>#REF!</v>
      </c>
    </row>
    <row r="59" spans="1:16">
      <c r="A59" s="160" t="s">
        <v>21</v>
      </c>
      <c r="B59" s="160" t="e">
        <f>#REF!</f>
        <v>#REF!</v>
      </c>
      <c r="C59" s="160"/>
      <c r="D59" s="160"/>
      <c r="E59" s="160" t="e">
        <f>#REF!</f>
        <v>#REF!</v>
      </c>
      <c r="F59" s="160"/>
      <c r="G59" s="160"/>
      <c r="H59" s="160" t="e">
        <f>#REF!</f>
        <v>#REF!</v>
      </c>
      <c r="I59" s="160"/>
      <c r="J59" s="160"/>
      <c r="K59" s="160" t="e">
        <f>#REF!</f>
        <v>#REF!</v>
      </c>
      <c r="L59" s="160"/>
      <c r="M59" s="160"/>
      <c r="N59" s="160" t="e">
        <f>#REF!</f>
        <v>#REF!</v>
      </c>
      <c r="O59" s="160"/>
      <c r="P59" s="160"/>
    </row>
    <row r="60" spans="1:16">
      <c r="A60" s="160" t="s">
        <v>20</v>
      </c>
      <c r="B60" s="160" t="e">
        <f>#REF!</f>
        <v>#REF!</v>
      </c>
      <c r="C60" s="160"/>
      <c r="D60" s="160"/>
      <c r="E60" s="160" t="e">
        <f>#REF!</f>
        <v>#REF!</v>
      </c>
      <c r="F60" s="160"/>
      <c r="G60" s="160"/>
      <c r="H60" s="160" t="e">
        <f>#REF!</f>
        <v>#REF!</v>
      </c>
      <c r="I60" s="160"/>
      <c r="J60" s="160"/>
      <c r="K60" s="160" t="e">
        <f>#REF!</f>
        <v>#REF!</v>
      </c>
      <c r="L60" s="160"/>
      <c r="M60" s="160"/>
      <c r="N60" s="160" t="e">
        <f>#REF!</f>
        <v>#REF!</v>
      </c>
      <c r="O60" s="160"/>
      <c r="P60" s="160"/>
    </row>
    <row r="61" spans="1:16">
      <c r="A61" s="160" t="s">
        <v>19</v>
      </c>
      <c r="B61" s="160" t="e">
        <f>#REF!</f>
        <v>#REF!</v>
      </c>
      <c r="C61" s="160"/>
      <c r="D61" s="160"/>
      <c r="E61" s="160" t="e">
        <f>#REF!</f>
        <v>#REF!</v>
      </c>
      <c r="F61" s="160"/>
      <c r="G61" s="160"/>
      <c r="H61" s="160" t="e">
        <f>#REF!</f>
        <v>#REF!</v>
      </c>
      <c r="I61" s="160"/>
      <c r="J61" s="160"/>
      <c r="K61" s="160" t="e">
        <f>#REF!</f>
        <v>#REF!</v>
      </c>
      <c r="L61" s="160"/>
      <c r="M61" s="160"/>
      <c r="N61" s="160" t="e">
        <f>#REF!</f>
        <v>#REF!</v>
      </c>
      <c r="O61" s="160"/>
      <c r="P61" s="160"/>
    </row>
    <row r="62" spans="1:16">
      <c r="A62" s="160" t="s">
        <v>18</v>
      </c>
      <c r="B62" s="160" t="e">
        <f>#REF!</f>
        <v>#REF!</v>
      </c>
      <c r="C62" s="160"/>
      <c r="D62" s="160"/>
      <c r="E62" s="160" t="e">
        <f>#REF!</f>
        <v>#REF!</v>
      </c>
      <c r="F62" s="160"/>
      <c r="G62" s="160"/>
      <c r="H62" s="160" t="e">
        <f>#REF!</f>
        <v>#REF!</v>
      </c>
      <c r="I62" s="160"/>
      <c r="J62" s="160"/>
      <c r="K62" s="160" t="e">
        <f>#REF!</f>
        <v>#REF!</v>
      </c>
      <c r="L62" s="160"/>
      <c r="M62" s="160"/>
      <c r="N62" s="160" t="e">
        <f>#REF!</f>
        <v>#REF!</v>
      </c>
      <c r="O62" s="160"/>
      <c r="P62" s="160"/>
    </row>
    <row r="63" spans="1:16">
      <c r="A63" s="160" t="s">
        <v>17</v>
      </c>
      <c r="B63" s="160" t="e">
        <f>#REF!</f>
        <v>#REF!</v>
      </c>
      <c r="C63" s="160"/>
      <c r="D63" s="160"/>
      <c r="E63" s="160" t="e">
        <f>#REF!</f>
        <v>#REF!</v>
      </c>
      <c r="F63" s="160"/>
      <c r="G63" s="160"/>
      <c r="H63" s="160" t="e">
        <f>#REF!</f>
        <v>#REF!</v>
      </c>
      <c r="I63" s="160"/>
      <c r="J63" s="160"/>
      <c r="K63" s="160" t="e">
        <f>#REF!</f>
        <v>#REF!</v>
      </c>
      <c r="L63" s="160"/>
      <c r="M63" s="160"/>
      <c r="N63" s="160" t="e">
        <f>#REF!</f>
        <v>#REF!</v>
      </c>
      <c r="O63" s="160"/>
      <c r="P63" s="160"/>
    </row>
    <row r="64" spans="1:16">
      <c r="A64" s="160" t="s">
        <v>16</v>
      </c>
      <c r="B64" s="160" t="e">
        <f>#REF!</f>
        <v>#REF!</v>
      </c>
      <c r="C64" s="160"/>
      <c r="D64" s="160"/>
      <c r="E64" s="160" t="e">
        <f>#REF!</f>
        <v>#REF!</v>
      </c>
      <c r="F64" s="160"/>
      <c r="G64" s="160"/>
      <c r="H64" s="160" t="e">
        <f>#REF!</f>
        <v>#REF!</v>
      </c>
      <c r="I64" s="160"/>
      <c r="J64" s="160"/>
      <c r="K64" s="160" t="e">
        <f>#REF!</f>
        <v>#REF!</v>
      </c>
      <c r="L64" s="160"/>
      <c r="M64" s="160"/>
      <c r="N64" s="160" t="e">
        <f>#REF!</f>
        <v>#REF!</v>
      </c>
      <c r="O64" s="160"/>
      <c r="P64" s="160"/>
    </row>
    <row r="65" spans="1:16">
      <c r="A65" s="160" t="s">
        <v>15</v>
      </c>
      <c r="B65" s="160" t="e">
        <f>#REF!</f>
        <v>#REF!</v>
      </c>
      <c r="C65" s="160"/>
      <c r="D65" s="160"/>
      <c r="E65" s="160" t="e">
        <f>#REF!</f>
        <v>#REF!</v>
      </c>
      <c r="F65" s="160"/>
      <c r="G65" s="160"/>
      <c r="H65" s="160" t="e">
        <f>#REF!</f>
        <v>#REF!</v>
      </c>
      <c r="I65" s="160"/>
      <c r="J65" s="160"/>
      <c r="K65" s="160" t="e">
        <f>#REF!</f>
        <v>#REF!</v>
      </c>
      <c r="L65" s="160"/>
      <c r="M65" s="160"/>
      <c r="N65" s="160" t="e">
        <f>#REF!</f>
        <v>#REF!</v>
      </c>
      <c r="O65" s="160"/>
      <c r="P65" s="160"/>
    </row>
    <row r="66" spans="1:16">
      <c r="A66" s="160" t="s">
        <v>14</v>
      </c>
      <c r="B66" s="160" t="e">
        <f>#REF!</f>
        <v>#REF!</v>
      </c>
      <c r="C66" s="160"/>
      <c r="D66" s="160"/>
      <c r="E66" s="160" t="e">
        <f>#REF!</f>
        <v>#REF!</v>
      </c>
      <c r="F66" s="160"/>
      <c r="G66" s="160"/>
      <c r="H66" s="160" t="e">
        <f>#REF!</f>
        <v>#REF!</v>
      </c>
      <c r="I66" s="160"/>
      <c r="J66" s="160"/>
      <c r="K66" s="160" t="e">
        <f>#REF!</f>
        <v>#REF!</v>
      </c>
      <c r="L66" s="160"/>
      <c r="M66" s="160"/>
      <c r="N66" s="160" t="e">
        <f>#REF!</f>
        <v>#REF!</v>
      </c>
      <c r="O66" s="160"/>
      <c r="P66" s="160"/>
    </row>
    <row r="67" spans="1:16">
      <c r="A67" s="160" t="s">
        <v>54</v>
      </c>
      <c r="B67" s="160" t="e">
        <f>NA()</f>
        <v>#N/A</v>
      </c>
      <c r="C67" s="160" t="e">
        <f>IF(ISNUMBER(#REF!), IF(#REF! &lt; 0, 0,#REF!), NA())</f>
        <v>#N/A</v>
      </c>
      <c r="D67" s="160" t="e">
        <f>NA()</f>
        <v>#N/A</v>
      </c>
      <c r="E67" s="160" t="e">
        <f>NA()</f>
        <v>#N/A</v>
      </c>
      <c r="F67" s="160" t="e">
        <f>IF(ISNUMBER(#REF!), IF(#REF! &lt; 0, 0,#REF!), NA())</f>
        <v>#N/A</v>
      </c>
      <c r="G67" s="160" t="e">
        <f>NA()</f>
        <v>#N/A</v>
      </c>
      <c r="H67" s="160" t="e">
        <f>NA()</f>
        <v>#N/A</v>
      </c>
      <c r="I67" s="160" t="e">
        <f>IF(ISNUMBER(#REF!), IF(#REF! &lt; 0, 0,#REF!), NA())</f>
        <v>#N/A</v>
      </c>
      <c r="J67" s="160" t="e">
        <f>NA()</f>
        <v>#N/A</v>
      </c>
      <c r="K67" s="160" t="e">
        <f>NA()</f>
        <v>#N/A</v>
      </c>
      <c r="L67" s="160" t="e">
        <f>IF(ISNUMBER(#REF!), IF(#REF! &lt; 0, 0,#REF!), NA())</f>
        <v>#N/A</v>
      </c>
      <c r="M67" s="160" t="e">
        <f>NA()</f>
        <v>#N/A</v>
      </c>
      <c r="N67" s="160" t="e">
        <f>NA()</f>
        <v>#N/A</v>
      </c>
      <c r="O67" s="160" t="e">
        <f>IF(ISNUMBER(#REF!), IF(#REF! &lt; 0, 0,#REF!), NA())</f>
        <v>#N/A</v>
      </c>
      <c r="P67" s="160" t="e">
        <f>NA()</f>
        <v>#N/A</v>
      </c>
    </row>
    <row r="70" spans="1:16">
      <c r="A70" s="162" t="s">
        <v>55</v>
      </c>
      <c r="B70" s="162"/>
      <c r="C70" s="162"/>
      <c r="D70" s="162"/>
      <c r="E70" s="162"/>
      <c r="F70" s="162"/>
    </row>
    <row r="71" spans="1:16">
      <c r="A71" s="163"/>
      <c r="B71" s="163" t="e">
        <f>#REF!</f>
        <v>#REF!</v>
      </c>
      <c r="C71" s="163" t="e">
        <f>#REF!</f>
        <v>#REF!</v>
      </c>
      <c r="D71" s="163" t="e">
        <f>#REF!</f>
        <v>#REF!</v>
      </c>
    </row>
    <row r="72" spans="1:16">
      <c r="A72" s="163" t="s">
        <v>56</v>
      </c>
      <c r="B72" s="164" t="e">
        <f>#REF!</f>
        <v>#REF!</v>
      </c>
      <c r="C72" s="164" t="e">
        <f>#REF!</f>
        <v>#REF!</v>
      </c>
      <c r="D72" s="164" t="e">
        <f>#REF!</f>
        <v>#REF!</v>
      </c>
    </row>
    <row r="73" spans="1:16">
      <c r="A73" s="163" t="s">
        <v>57</v>
      </c>
      <c r="B73" s="164" t="e">
        <f>#REF!</f>
        <v>#REF!</v>
      </c>
      <c r="C73" s="164" t="e">
        <f>#REF!</f>
        <v>#REF!</v>
      </c>
      <c r="D73" s="164" t="e">
        <f>#REF!</f>
        <v>#REF!</v>
      </c>
    </row>
    <row r="74" spans="1:16">
      <c r="A74" s="163" t="s">
        <v>58</v>
      </c>
      <c r="B74" s="164" t="e">
        <f>#REF!</f>
        <v>#REF!</v>
      </c>
      <c r="C74" s="164" t="e">
        <f>#REF!</f>
        <v>#REF!</v>
      </c>
      <c r="D74" s="164" t="e">
        <f>#REF!</f>
        <v>#REF!</v>
      </c>
    </row>
  </sheetData>
  <sheetProtection algorithmName="SHA-512" hashValue="/HyVuzyDTFA+tYlq2cqv5Zl53SpAGAnazoKfMA/DcR/auVBTJKlpF/ulvBtT2I1S5oiwBycDf0oMuM6K+a8SkQ==" saltValue="rmC2CRsycsjTEjF7o4oMf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28" zoomScale="70" zoomScaleNormal="70" workbookViewId="0"/>
  </sheetViews>
  <sheetFormatPr defaultColWidth="0" defaultRowHeight="11.25" customHeight="1" zeroHeight="1"/>
  <cols>
    <col min="1" max="95" width="1.625" style="196" customWidth="1"/>
    <col min="96" max="133" width="1.625" style="207" customWidth="1"/>
    <col min="134" max="143" width="1.625" style="196" customWidth="1"/>
    <col min="144" max="16384" width="0" style="196" hidden="1"/>
  </cols>
  <sheetData>
    <row r="1" spans="2:143" ht="22.5" customHeight="1" thickBot="1">
      <c r="B1" s="193"/>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5"/>
      <c r="CE1" s="195"/>
      <c r="CF1" s="195"/>
      <c r="CG1" s="195"/>
      <c r="CH1" s="195"/>
      <c r="CI1" s="195"/>
      <c r="CJ1" s="195"/>
      <c r="CK1" s="195"/>
      <c r="CL1" s="195"/>
      <c r="CM1" s="195"/>
      <c r="CN1" s="195"/>
      <c r="CO1" s="195"/>
      <c r="CP1" s="195"/>
      <c r="CQ1" s="195"/>
      <c r="CR1" s="195"/>
      <c r="CS1" s="195"/>
      <c r="CT1" s="195"/>
      <c r="CU1" s="195"/>
      <c r="CV1" s="195"/>
      <c r="CW1" s="195"/>
      <c r="CX1" s="195"/>
      <c r="CY1" s="195"/>
      <c r="CZ1" s="195"/>
      <c r="DA1" s="195"/>
      <c r="DB1" s="195"/>
      <c r="DC1" s="195"/>
      <c r="DD1" s="195"/>
      <c r="DE1" s="195"/>
      <c r="DF1" s="195"/>
      <c r="DG1" s="195"/>
      <c r="DH1" s="774" t="s">
        <v>428</v>
      </c>
      <c r="DI1" s="775"/>
      <c r="DJ1" s="775"/>
      <c r="DK1" s="775"/>
      <c r="DL1" s="775"/>
      <c r="DM1" s="775"/>
      <c r="DN1" s="776"/>
      <c r="DO1" s="196"/>
      <c r="DP1" s="774" t="s">
        <v>429</v>
      </c>
      <c r="DQ1" s="775"/>
      <c r="DR1" s="775"/>
      <c r="DS1" s="775"/>
      <c r="DT1" s="775"/>
      <c r="DU1" s="775"/>
      <c r="DV1" s="775"/>
      <c r="DW1" s="775"/>
      <c r="DX1" s="775"/>
      <c r="DY1" s="775"/>
      <c r="DZ1" s="775"/>
      <c r="EA1" s="775"/>
      <c r="EB1" s="775"/>
      <c r="EC1" s="776"/>
      <c r="ED1" s="194"/>
      <c r="EE1" s="194"/>
      <c r="EF1" s="194"/>
      <c r="EG1" s="194"/>
      <c r="EH1" s="194"/>
      <c r="EI1" s="194"/>
      <c r="EJ1" s="194"/>
      <c r="EK1" s="194"/>
      <c r="EL1" s="194"/>
      <c r="EM1" s="194"/>
    </row>
    <row r="2" spans="2:143" ht="22.5" customHeight="1">
      <c r="B2" s="197" t="s">
        <v>146</v>
      </c>
      <c r="R2" s="198"/>
      <c r="S2" s="198"/>
      <c r="T2" s="198"/>
      <c r="U2" s="198"/>
      <c r="V2" s="198"/>
      <c r="W2" s="198"/>
      <c r="X2" s="198"/>
      <c r="Y2" s="198"/>
      <c r="Z2" s="198"/>
      <c r="AA2" s="198"/>
      <c r="AB2" s="198"/>
      <c r="AC2" s="198"/>
      <c r="AE2" s="199"/>
      <c r="AF2" s="199"/>
      <c r="AG2" s="199"/>
      <c r="AH2" s="199"/>
      <c r="AI2" s="199"/>
      <c r="AJ2" s="198"/>
      <c r="AK2" s="198"/>
      <c r="AL2" s="198"/>
      <c r="AM2" s="198"/>
      <c r="AN2" s="198"/>
      <c r="AO2" s="198"/>
      <c r="AP2" s="198"/>
      <c r="CD2" s="195"/>
      <c r="CE2" s="195"/>
      <c r="CF2" s="195"/>
      <c r="CG2" s="195"/>
      <c r="CH2" s="195"/>
      <c r="CI2" s="195"/>
      <c r="CJ2" s="195"/>
      <c r="CK2" s="195"/>
      <c r="CL2" s="195"/>
      <c r="CM2" s="195"/>
      <c r="CN2" s="195"/>
      <c r="CO2" s="195"/>
      <c r="CP2" s="195"/>
      <c r="CQ2" s="195"/>
      <c r="CR2" s="195"/>
      <c r="CS2" s="195"/>
      <c r="CT2" s="195"/>
      <c r="CU2" s="195"/>
      <c r="CV2" s="195"/>
      <c r="CW2" s="195"/>
      <c r="CX2" s="195"/>
      <c r="CY2" s="195"/>
      <c r="CZ2" s="195"/>
      <c r="DA2" s="195"/>
      <c r="DB2" s="195"/>
      <c r="DC2" s="195"/>
      <c r="DD2" s="195"/>
      <c r="DE2" s="195"/>
      <c r="DF2" s="195"/>
      <c r="DG2" s="195"/>
      <c r="DH2" s="195"/>
      <c r="DI2" s="195"/>
      <c r="DJ2" s="195"/>
      <c r="DK2" s="195"/>
      <c r="DL2" s="195"/>
      <c r="DM2" s="195"/>
      <c r="DN2" s="195"/>
      <c r="DO2" s="195"/>
      <c r="DP2" s="195"/>
      <c r="DQ2" s="195"/>
      <c r="DR2" s="195"/>
      <c r="DS2" s="195"/>
      <c r="DT2" s="195"/>
      <c r="DU2" s="195"/>
      <c r="DV2" s="195"/>
      <c r="DW2" s="195"/>
      <c r="DX2" s="195"/>
      <c r="DY2" s="195"/>
      <c r="DZ2" s="195"/>
      <c r="EA2" s="195"/>
      <c r="EB2" s="195"/>
      <c r="EC2" s="195"/>
    </row>
    <row r="3" spans="2:143" ht="11.25" customHeight="1">
      <c r="B3" s="715" t="s">
        <v>147</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148</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430</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0</v>
      </c>
      <c r="C4" s="716"/>
      <c r="D4" s="716"/>
      <c r="E4" s="716"/>
      <c r="F4" s="716"/>
      <c r="G4" s="716"/>
      <c r="H4" s="716"/>
      <c r="I4" s="716"/>
      <c r="J4" s="716"/>
      <c r="K4" s="716"/>
      <c r="L4" s="716"/>
      <c r="M4" s="716"/>
      <c r="N4" s="716"/>
      <c r="O4" s="716"/>
      <c r="P4" s="716"/>
      <c r="Q4" s="717"/>
      <c r="R4" s="715" t="s">
        <v>149</v>
      </c>
      <c r="S4" s="716"/>
      <c r="T4" s="716"/>
      <c r="U4" s="716"/>
      <c r="V4" s="716"/>
      <c r="W4" s="716"/>
      <c r="X4" s="716"/>
      <c r="Y4" s="717"/>
      <c r="Z4" s="715" t="s">
        <v>150</v>
      </c>
      <c r="AA4" s="716"/>
      <c r="AB4" s="716"/>
      <c r="AC4" s="717"/>
      <c r="AD4" s="715" t="s">
        <v>151</v>
      </c>
      <c r="AE4" s="716"/>
      <c r="AF4" s="716"/>
      <c r="AG4" s="716"/>
      <c r="AH4" s="716"/>
      <c r="AI4" s="716"/>
      <c r="AJ4" s="716"/>
      <c r="AK4" s="717"/>
      <c r="AL4" s="715" t="s">
        <v>150</v>
      </c>
      <c r="AM4" s="716"/>
      <c r="AN4" s="716"/>
      <c r="AO4" s="717"/>
      <c r="AP4" s="771" t="s">
        <v>152</v>
      </c>
      <c r="AQ4" s="771"/>
      <c r="AR4" s="771"/>
      <c r="AS4" s="771"/>
      <c r="AT4" s="771"/>
      <c r="AU4" s="771"/>
      <c r="AV4" s="771"/>
      <c r="AW4" s="771"/>
      <c r="AX4" s="771"/>
      <c r="AY4" s="771"/>
      <c r="AZ4" s="771"/>
      <c r="BA4" s="771"/>
      <c r="BB4" s="771"/>
      <c r="BC4" s="771"/>
      <c r="BD4" s="771"/>
      <c r="BE4" s="771"/>
      <c r="BF4" s="771"/>
      <c r="BG4" s="771" t="s">
        <v>153</v>
      </c>
      <c r="BH4" s="771"/>
      <c r="BI4" s="771"/>
      <c r="BJ4" s="771"/>
      <c r="BK4" s="771"/>
      <c r="BL4" s="771"/>
      <c r="BM4" s="771"/>
      <c r="BN4" s="771"/>
      <c r="BO4" s="771" t="s">
        <v>150</v>
      </c>
      <c r="BP4" s="771"/>
      <c r="BQ4" s="771"/>
      <c r="BR4" s="771"/>
      <c r="BS4" s="771" t="s">
        <v>154</v>
      </c>
      <c r="BT4" s="771"/>
      <c r="BU4" s="771"/>
      <c r="BV4" s="771"/>
      <c r="BW4" s="771"/>
      <c r="BX4" s="771"/>
      <c r="BY4" s="771"/>
      <c r="BZ4" s="771"/>
      <c r="CA4" s="771"/>
      <c r="CB4" s="771"/>
      <c r="CD4" s="758" t="s">
        <v>431</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394" customFormat="1" ht="11.25" customHeight="1">
      <c r="B5" s="734" t="s">
        <v>155</v>
      </c>
      <c r="C5" s="735"/>
      <c r="D5" s="735"/>
      <c r="E5" s="735"/>
      <c r="F5" s="735"/>
      <c r="G5" s="735"/>
      <c r="H5" s="735"/>
      <c r="I5" s="735"/>
      <c r="J5" s="735"/>
      <c r="K5" s="735"/>
      <c r="L5" s="735"/>
      <c r="M5" s="735"/>
      <c r="N5" s="735"/>
      <c r="O5" s="735"/>
      <c r="P5" s="735"/>
      <c r="Q5" s="736"/>
      <c r="R5" s="706">
        <v>783599</v>
      </c>
      <c r="S5" s="707"/>
      <c r="T5" s="707"/>
      <c r="U5" s="707"/>
      <c r="V5" s="707"/>
      <c r="W5" s="707"/>
      <c r="X5" s="707"/>
      <c r="Y5" s="753"/>
      <c r="Z5" s="772">
        <v>16.899999999999999</v>
      </c>
      <c r="AA5" s="772"/>
      <c r="AB5" s="772"/>
      <c r="AC5" s="772"/>
      <c r="AD5" s="773">
        <v>783599</v>
      </c>
      <c r="AE5" s="773"/>
      <c r="AF5" s="773"/>
      <c r="AG5" s="773"/>
      <c r="AH5" s="773"/>
      <c r="AI5" s="773"/>
      <c r="AJ5" s="773"/>
      <c r="AK5" s="773"/>
      <c r="AL5" s="754">
        <v>39.799999999999997</v>
      </c>
      <c r="AM5" s="723"/>
      <c r="AN5" s="723"/>
      <c r="AO5" s="755"/>
      <c r="AP5" s="734" t="s">
        <v>156</v>
      </c>
      <c r="AQ5" s="735"/>
      <c r="AR5" s="735"/>
      <c r="AS5" s="735"/>
      <c r="AT5" s="735"/>
      <c r="AU5" s="735"/>
      <c r="AV5" s="735"/>
      <c r="AW5" s="735"/>
      <c r="AX5" s="735"/>
      <c r="AY5" s="735"/>
      <c r="AZ5" s="735"/>
      <c r="BA5" s="735"/>
      <c r="BB5" s="735"/>
      <c r="BC5" s="735"/>
      <c r="BD5" s="735"/>
      <c r="BE5" s="735"/>
      <c r="BF5" s="736"/>
      <c r="BG5" s="654">
        <v>783599</v>
      </c>
      <c r="BH5" s="655"/>
      <c r="BI5" s="655"/>
      <c r="BJ5" s="655"/>
      <c r="BK5" s="655"/>
      <c r="BL5" s="655"/>
      <c r="BM5" s="655"/>
      <c r="BN5" s="656"/>
      <c r="BO5" s="703">
        <v>100</v>
      </c>
      <c r="BP5" s="703"/>
      <c r="BQ5" s="703"/>
      <c r="BR5" s="703"/>
      <c r="BS5" s="704" t="s">
        <v>408</v>
      </c>
      <c r="BT5" s="704"/>
      <c r="BU5" s="704"/>
      <c r="BV5" s="704"/>
      <c r="BW5" s="704"/>
      <c r="BX5" s="704"/>
      <c r="BY5" s="704"/>
      <c r="BZ5" s="704"/>
      <c r="CA5" s="704"/>
      <c r="CB5" s="745"/>
      <c r="CD5" s="758" t="s">
        <v>152</v>
      </c>
      <c r="CE5" s="759"/>
      <c r="CF5" s="759"/>
      <c r="CG5" s="759"/>
      <c r="CH5" s="759"/>
      <c r="CI5" s="759"/>
      <c r="CJ5" s="759"/>
      <c r="CK5" s="759"/>
      <c r="CL5" s="759"/>
      <c r="CM5" s="759"/>
      <c r="CN5" s="759"/>
      <c r="CO5" s="759"/>
      <c r="CP5" s="759"/>
      <c r="CQ5" s="760"/>
      <c r="CR5" s="758" t="s">
        <v>157</v>
      </c>
      <c r="CS5" s="759"/>
      <c r="CT5" s="759"/>
      <c r="CU5" s="759"/>
      <c r="CV5" s="759"/>
      <c r="CW5" s="759"/>
      <c r="CX5" s="759"/>
      <c r="CY5" s="760"/>
      <c r="CZ5" s="758" t="s">
        <v>150</v>
      </c>
      <c r="DA5" s="759"/>
      <c r="DB5" s="759"/>
      <c r="DC5" s="760"/>
      <c r="DD5" s="758" t="s">
        <v>158</v>
      </c>
      <c r="DE5" s="759"/>
      <c r="DF5" s="759"/>
      <c r="DG5" s="759"/>
      <c r="DH5" s="759"/>
      <c r="DI5" s="759"/>
      <c r="DJ5" s="759"/>
      <c r="DK5" s="759"/>
      <c r="DL5" s="759"/>
      <c r="DM5" s="759"/>
      <c r="DN5" s="759"/>
      <c r="DO5" s="759"/>
      <c r="DP5" s="760"/>
      <c r="DQ5" s="758" t="s">
        <v>159</v>
      </c>
      <c r="DR5" s="759"/>
      <c r="DS5" s="759"/>
      <c r="DT5" s="759"/>
      <c r="DU5" s="759"/>
      <c r="DV5" s="759"/>
      <c r="DW5" s="759"/>
      <c r="DX5" s="759"/>
      <c r="DY5" s="759"/>
      <c r="DZ5" s="759"/>
      <c r="EA5" s="759"/>
      <c r="EB5" s="759"/>
      <c r="EC5" s="760"/>
    </row>
    <row r="6" spans="2:143" ht="11.25" customHeight="1">
      <c r="B6" s="651" t="s">
        <v>432</v>
      </c>
      <c r="C6" s="652"/>
      <c r="D6" s="652"/>
      <c r="E6" s="652"/>
      <c r="F6" s="652"/>
      <c r="G6" s="652"/>
      <c r="H6" s="652"/>
      <c r="I6" s="652"/>
      <c r="J6" s="652"/>
      <c r="K6" s="652"/>
      <c r="L6" s="652"/>
      <c r="M6" s="652"/>
      <c r="N6" s="652"/>
      <c r="O6" s="652"/>
      <c r="P6" s="652"/>
      <c r="Q6" s="653"/>
      <c r="R6" s="654">
        <v>20882</v>
      </c>
      <c r="S6" s="655"/>
      <c r="T6" s="655"/>
      <c r="U6" s="655"/>
      <c r="V6" s="655"/>
      <c r="W6" s="655"/>
      <c r="X6" s="655"/>
      <c r="Y6" s="656"/>
      <c r="Z6" s="703">
        <v>0.5</v>
      </c>
      <c r="AA6" s="703"/>
      <c r="AB6" s="703"/>
      <c r="AC6" s="703"/>
      <c r="AD6" s="704">
        <v>20882</v>
      </c>
      <c r="AE6" s="704"/>
      <c r="AF6" s="704"/>
      <c r="AG6" s="704"/>
      <c r="AH6" s="704"/>
      <c r="AI6" s="704"/>
      <c r="AJ6" s="704"/>
      <c r="AK6" s="704"/>
      <c r="AL6" s="657">
        <v>1.1000000000000001</v>
      </c>
      <c r="AM6" s="658"/>
      <c r="AN6" s="658"/>
      <c r="AO6" s="705"/>
      <c r="AP6" s="651" t="s">
        <v>433</v>
      </c>
      <c r="AQ6" s="652"/>
      <c r="AR6" s="652"/>
      <c r="AS6" s="652"/>
      <c r="AT6" s="652"/>
      <c r="AU6" s="652"/>
      <c r="AV6" s="652"/>
      <c r="AW6" s="652"/>
      <c r="AX6" s="652"/>
      <c r="AY6" s="652"/>
      <c r="AZ6" s="652"/>
      <c r="BA6" s="652"/>
      <c r="BB6" s="652"/>
      <c r="BC6" s="652"/>
      <c r="BD6" s="652"/>
      <c r="BE6" s="652"/>
      <c r="BF6" s="653"/>
      <c r="BG6" s="654">
        <v>783599</v>
      </c>
      <c r="BH6" s="655"/>
      <c r="BI6" s="655"/>
      <c r="BJ6" s="655"/>
      <c r="BK6" s="655"/>
      <c r="BL6" s="655"/>
      <c r="BM6" s="655"/>
      <c r="BN6" s="656"/>
      <c r="BO6" s="703">
        <v>100</v>
      </c>
      <c r="BP6" s="703"/>
      <c r="BQ6" s="703"/>
      <c r="BR6" s="703"/>
      <c r="BS6" s="704" t="s">
        <v>408</v>
      </c>
      <c r="BT6" s="704"/>
      <c r="BU6" s="704"/>
      <c r="BV6" s="704"/>
      <c r="BW6" s="704"/>
      <c r="BX6" s="704"/>
      <c r="BY6" s="704"/>
      <c r="BZ6" s="704"/>
      <c r="CA6" s="704"/>
      <c r="CB6" s="745"/>
      <c r="CD6" s="712" t="s">
        <v>160</v>
      </c>
      <c r="CE6" s="713"/>
      <c r="CF6" s="713"/>
      <c r="CG6" s="713"/>
      <c r="CH6" s="713"/>
      <c r="CI6" s="713"/>
      <c r="CJ6" s="713"/>
      <c r="CK6" s="713"/>
      <c r="CL6" s="713"/>
      <c r="CM6" s="713"/>
      <c r="CN6" s="713"/>
      <c r="CO6" s="713"/>
      <c r="CP6" s="713"/>
      <c r="CQ6" s="714"/>
      <c r="CR6" s="654">
        <v>59472</v>
      </c>
      <c r="CS6" s="655"/>
      <c r="CT6" s="655"/>
      <c r="CU6" s="655"/>
      <c r="CV6" s="655"/>
      <c r="CW6" s="655"/>
      <c r="CX6" s="655"/>
      <c r="CY6" s="656"/>
      <c r="CZ6" s="754">
        <v>1.4</v>
      </c>
      <c r="DA6" s="723"/>
      <c r="DB6" s="723"/>
      <c r="DC6" s="757"/>
      <c r="DD6" s="660" t="s">
        <v>408</v>
      </c>
      <c r="DE6" s="655"/>
      <c r="DF6" s="655"/>
      <c r="DG6" s="655"/>
      <c r="DH6" s="655"/>
      <c r="DI6" s="655"/>
      <c r="DJ6" s="655"/>
      <c r="DK6" s="655"/>
      <c r="DL6" s="655"/>
      <c r="DM6" s="655"/>
      <c r="DN6" s="655"/>
      <c r="DO6" s="655"/>
      <c r="DP6" s="656"/>
      <c r="DQ6" s="660">
        <v>59472</v>
      </c>
      <c r="DR6" s="655"/>
      <c r="DS6" s="655"/>
      <c r="DT6" s="655"/>
      <c r="DU6" s="655"/>
      <c r="DV6" s="655"/>
      <c r="DW6" s="655"/>
      <c r="DX6" s="655"/>
      <c r="DY6" s="655"/>
      <c r="DZ6" s="655"/>
      <c r="EA6" s="655"/>
      <c r="EB6" s="655"/>
      <c r="EC6" s="693"/>
    </row>
    <row r="7" spans="2:143" ht="11.25" customHeight="1">
      <c r="B7" s="651" t="s">
        <v>161</v>
      </c>
      <c r="C7" s="652"/>
      <c r="D7" s="652"/>
      <c r="E7" s="652"/>
      <c r="F7" s="652"/>
      <c r="G7" s="652"/>
      <c r="H7" s="652"/>
      <c r="I7" s="652"/>
      <c r="J7" s="652"/>
      <c r="K7" s="652"/>
      <c r="L7" s="652"/>
      <c r="M7" s="652"/>
      <c r="N7" s="652"/>
      <c r="O7" s="652"/>
      <c r="P7" s="652"/>
      <c r="Q7" s="653"/>
      <c r="R7" s="654">
        <v>1220</v>
      </c>
      <c r="S7" s="655"/>
      <c r="T7" s="655"/>
      <c r="U7" s="655"/>
      <c r="V7" s="655"/>
      <c r="W7" s="655"/>
      <c r="X7" s="655"/>
      <c r="Y7" s="656"/>
      <c r="Z7" s="703">
        <v>0</v>
      </c>
      <c r="AA7" s="703"/>
      <c r="AB7" s="703"/>
      <c r="AC7" s="703"/>
      <c r="AD7" s="704">
        <v>1220</v>
      </c>
      <c r="AE7" s="704"/>
      <c r="AF7" s="704"/>
      <c r="AG7" s="704"/>
      <c r="AH7" s="704"/>
      <c r="AI7" s="704"/>
      <c r="AJ7" s="704"/>
      <c r="AK7" s="704"/>
      <c r="AL7" s="657">
        <v>0.1</v>
      </c>
      <c r="AM7" s="658"/>
      <c r="AN7" s="658"/>
      <c r="AO7" s="705"/>
      <c r="AP7" s="651" t="s">
        <v>434</v>
      </c>
      <c r="AQ7" s="652"/>
      <c r="AR7" s="652"/>
      <c r="AS7" s="652"/>
      <c r="AT7" s="652"/>
      <c r="AU7" s="652"/>
      <c r="AV7" s="652"/>
      <c r="AW7" s="652"/>
      <c r="AX7" s="652"/>
      <c r="AY7" s="652"/>
      <c r="AZ7" s="652"/>
      <c r="BA7" s="652"/>
      <c r="BB7" s="652"/>
      <c r="BC7" s="652"/>
      <c r="BD7" s="652"/>
      <c r="BE7" s="652"/>
      <c r="BF7" s="653"/>
      <c r="BG7" s="654">
        <v>322958</v>
      </c>
      <c r="BH7" s="655"/>
      <c r="BI7" s="655"/>
      <c r="BJ7" s="655"/>
      <c r="BK7" s="655"/>
      <c r="BL7" s="655"/>
      <c r="BM7" s="655"/>
      <c r="BN7" s="656"/>
      <c r="BO7" s="703">
        <v>41.2</v>
      </c>
      <c r="BP7" s="703"/>
      <c r="BQ7" s="703"/>
      <c r="BR7" s="703"/>
      <c r="BS7" s="704" t="s">
        <v>92</v>
      </c>
      <c r="BT7" s="704"/>
      <c r="BU7" s="704"/>
      <c r="BV7" s="704"/>
      <c r="BW7" s="704"/>
      <c r="BX7" s="704"/>
      <c r="BY7" s="704"/>
      <c r="BZ7" s="704"/>
      <c r="CA7" s="704"/>
      <c r="CB7" s="745"/>
      <c r="CD7" s="686" t="s">
        <v>162</v>
      </c>
      <c r="CE7" s="687"/>
      <c r="CF7" s="687"/>
      <c r="CG7" s="687"/>
      <c r="CH7" s="687"/>
      <c r="CI7" s="687"/>
      <c r="CJ7" s="687"/>
      <c r="CK7" s="687"/>
      <c r="CL7" s="687"/>
      <c r="CM7" s="687"/>
      <c r="CN7" s="687"/>
      <c r="CO7" s="687"/>
      <c r="CP7" s="687"/>
      <c r="CQ7" s="688"/>
      <c r="CR7" s="654">
        <v>754377</v>
      </c>
      <c r="CS7" s="655"/>
      <c r="CT7" s="655"/>
      <c r="CU7" s="655"/>
      <c r="CV7" s="655"/>
      <c r="CW7" s="655"/>
      <c r="CX7" s="655"/>
      <c r="CY7" s="656"/>
      <c r="CZ7" s="703">
        <v>17.2</v>
      </c>
      <c r="DA7" s="703"/>
      <c r="DB7" s="703"/>
      <c r="DC7" s="703"/>
      <c r="DD7" s="660">
        <v>267395</v>
      </c>
      <c r="DE7" s="655"/>
      <c r="DF7" s="655"/>
      <c r="DG7" s="655"/>
      <c r="DH7" s="655"/>
      <c r="DI7" s="655"/>
      <c r="DJ7" s="655"/>
      <c r="DK7" s="655"/>
      <c r="DL7" s="655"/>
      <c r="DM7" s="655"/>
      <c r="DN7" s="655"/>
      <c r="DO7" s="655"/>
      <c r="DP7" s="656"/>
      <c r="DQ7" s="660">
        <v>488314</v>
      </c>
      <c r="DR7" s="655"/>
      <c r="DS7" s="655"/>
      <c r="DT7" s="655"/>
      <c r="DU7" s="655"/>
      <c r="DV7" s="655"/>
      <c r="DW7" s="655"/>
      <c r="DX7" s="655"/>
      <c r="DY7" s="655"/>
      <c r="DZ7" s="655"/>
      <c r="EA7" s="655"/>
      <c r="EB7" s="655"/>
      <c r="EC7" s="693"/>
    </row>
    <row r="8" spans="2:143" ht="11.25" customHeight="1">
      <c r="B8" s="651" t="s">
        <v>163</v>
      </c>
      <c r="C8" s="652"/>
      <c r="D8" s="652"/>
      <c r="E8" s="652"/>
      <c r="F8" s="652"/>
      <c r="G8" s="652"/>
      <c r="H8" s="652"/>
      <c r="I8" s="652"/>
      <c r="J8" s="652"/>
      <c r="K8" s="652"/>
      <c r="L8" s="652"/>
      <c r="M8" s="652"/>
      <c r="N8" s="652"/>
      <c r="O8" s="652"/>
      <c r="P8" s="652"/>
      <c r="Q8" s="653"/>
      <c r="R8" s="654">
        <v>3150</v>
      </c>
      <c r="S8" s="655"/>
      <c r="T8" s="655"/>
      <c r="U8" s="655"/>
      <c r="V8" s="655"/>
      <c r="W8" s="655"/>
      <c r="X8" s="655"/>
      <c r="Y8" s="656"/>
      <c r="Z8" s="703">
        <v>0.1</v>
      </c>
      <c r="AA8" s="703"/>
      <c r="AB8" s="703"/>
      <c r="AC8" s="703"/>
      <c r="AD8" s="704">
        <v>3150</v>
      </c>
      <c r="AE8" s="704"/>
      <c r="AF8" s="704"/>
      <c r="AG8" s="704"/>
      <c r="AH8" s="704"/>
      <c r="AI8" s="704"/>
      <c r="AJ8" s="704"/>
      <c r="AK8" s="704"/>
      <c r="AL8" s="657">
        <v>0.2</v>
      </c>
      <c r="AM8" s="658"/>
      <c r="AN8" s="658"/>
      <c r="AO8" s="705"/>
      <c r="AP8" s="651" t="s">
        <v>435</v>
      </c>
      <c r="AQ8" s="652"/>
      <c r="AR8" s="652"/>
      <c r="AS8" s="652"/>
      <c r="AT8" s="652"/>
      <c r="AU8" s="652"/>
      <c r="AV8" s="652"/>
      <c r="AW8" s="652"/>
      <c r="AX8" s="652"/>
      <c r="AY8" s="652"/>
      <c r="AZ8" s="652"/>
      <c r="BA8" s="652"/>
      <c r="BB8" s="652"/>
      <c r="BC8" s="652"/>
      <c r="BD8" s="652"/>
      <c r="BE8" s="652"/>
      <c r="BF8" s="653"/>
      <c r="BG8" s="654">
        <v>11060</v>
      </c>
      <c r="BH8" s="655"/>
      <c r="BI8" s="655"/>
      <c r="BJ8" s="655"/>
      <c r="BK8" s="655"/>
      <c r="BL8" s="655"/>
      <c r="BM8" s="655"/>
      <c r="BN8" s="656"/>
      <c r="BO8" s="703">
        <v>1.4</v>
      </c>
      <c r="BP8" s="703"/>
      <c r="BQ8" s="703"/>
      <c r="BR8" s="703"/>
      <c r="BS8" s="660" t="s">
        <v>92</v>
      </c>
      <c r="BT8" s="655"/>
      <c r="BU8" s="655"/>
      <c r="BV8" s="655"/>
      <c r="BW8" s="655"/>
      <c r="BX8" s="655"/>
      <c r="BY8" s="655"/>
      <c r="BZ8" s="655"/>
      <c r="CA8" s="655"/>
      <c r="CB8" s="693"/>
      <c r="CD8" s="686" t="s">
        <v>164</v>
      </c>
      <c r="CE8" s="687"/>
      <c r="CF8" s="687"/>
      <c r="CG8" s="687"/>
      <c r="CH8" s="687"/>
      <c r="CI8" s="687"/>
      <c r="CJ8" s="687"/>
      <c r="CK8" s="687"/>
      <c r="CL8" s="687"/>
      <c r="CM8" s="687"/>
      <c r="CN8" s="687"/>
      <c r="CO8" s="687"/>
      <c r="CP8" s="687"/>
      <c r="CQ8" s="688"/>
      <c r="CR8" s="654">
        <v>1093340</v>
      </c>
      <c r="CS8" s="655"/>
      <c r="CT8" s="655"/>
      <c r="CU8" s="655"/>
      <c r="CV8" s="655"/>
      <c r="CW8" s="655"/>
      <c r="CX8" s="655"/>
      <c r="CY8" s="656"/>
      <c r="CZ8" s="703">
        <v>25</v>
      </c>
      <c r="DA8" s="703"/>
      <c r="DB8" s="703"/>
      <c r="DC8" s="703"/>
      <c r="DD8" s="660">
        <v>6402</v>
      </c>
      <c r="DE8" s="655"/>
      <c r="DF8" s="655"/>
      <c r="DG8" s="655"/>
      <c r="DH8" s="655"/>
      <c r="DI8" s="655"/>
      <c r="DJ8" s="655"/>
      <c r="DK8" s="655"/>
      <c r="DL8" s="655"/>
      <c r="DM8" s="655"/>
      <c r="DN8" s="655"/>
      <c r="DO8" s="655"/>
      <c r="DP8" s="656"/>
      <c r="DQ8" s="660">
        <v>555022</v>
      </c>
      <c r="DR8" s="655"/>
      <c r="DS8" s="655"/>
      <c r="DT8" s="655"/>
      <c r="DU8" s="655"/>
      <c r="DV8" s="655"/>
      <c r="DW8" s="655"/>
      <c r="DX8" s="655"/>
      <c r="DY8" s="655"/>
      <c r="DZ8" s="655"/>
      <c r="EA8" s="655"/>
      <c r="EB8" s="655"/>
      <c r="EC8" s="693"/>
    </row>
    <row r="9" spans="2:143" ht="11.25" customHeight="1">
      <c r="B9" s="651" t="s">
        <v>165</v>
      </c>
      <c r="C9" s="652"/>
      <c r="D9" s="652"/>
      <c r="E9" s="652"/>
      <c r="F9" s="652"/>
      <c r="G9" s="652"/>
      <c r="H9" s="652"/>
      <c r="I9" s="652"/>
      <c r="J9" s="652"/>
      <c r="K9" s="652"/>
      <c r="L9" s="652"/>
      <c r="M9" s="652"/>
      <c r="N9" s="652"/>
      <c r="O9" s="652"/>
      <c r="P9" s="652"/>
      <c r="Q9" s="653"/>
      <c r="R9" s="654">
        <v>3325</v>
      </c>
      <c r="S9" s="655"/>
      <c r="T9" s="655"/>
      <c r="U9" s="655"/>
      <c r="V9" s="655"/>
      <c r="W9" s="655"/>
      <c r="X9" s="655"/>
      <c r="Y9" s="656"/>
      <c r="Z9" s="703">
        <v>0.1</v>
      </c>
      <c r="AA9" s="703"/>
      <c r="AB9" s="703"/>
      <c r="AC9" s="703"/>
      <c r="AD9" s="704">
        <v>3325</v>
      </c>
      <c r="AE9" s="704"/>
      <c r="AF9" s="704"/>
      <c r="AG9" s="704"/>
      <c r="AH9" s="704"/>
      <c r="AI9" s="704"/>
      <c r="AJ9" s="704"/>
      <c r="AK9" s="704"/>
      <c r="AL9" s="657">
        <v>0.2</v>
      </c>
      <c r="AM9" s="658"/>
      <c r="AN9" s="658"/>
      <c r="AO9" s="705"/>
      <c r="AP9" s="651" t="s">
        <v>436</v>
      </c>
      <c r="AQ9" s="652"/>
      <c r="AR9" s="652"/>
      <c r="AS9" s="652"/>
      <c r="AT9" s="652"/>
      <c r="AU9" s="652"/>
      <c r="AV9" s="652"/>
      <c r="AW9" s="652"/>
      <c r="AX9" s="652"/>
      <c r="AY9" s="652"/>
      <c r="AZ9" s="652"/>
      <c r="BA9" s="652"/>
      <c r="BB9" s="652"/>
      <c r="BC9" s="652"/>
      <c r="BD9" s="652"/>
      <c r="BE9" s="652"/>
      <c r="BF9" s="653"/>
      <c r="BG9" s="654">
        <v>266834</v>
      </c>
      <c r="BH9" s="655"/>
      <c r="BI9" s="655"/>
      <c r="BJ9" s="655"/>
      <c r="BK9" s="655"/>
      <c r="BL9" s="655"/>
      <c r="BM9" s="655"/>
      <c r="BN9" s="656"/>
      <c r="BO9" s="703">
        <v>34.1</v>
      </c>
      <c r="BP9" s="703"/>
      <c r="BQ9" s="703"/>
      <c r="BR9" s="703"/>
      <c r="BS9" s="660" t="s">
        <v>92</v>
      </c>
      <c r="BT9" s="655"/>
      <c r="BU9" s="655"/>
      <c r="BV9" s="655"/>
      <c r="BW9" s="655"/>
      <c r="BX9" s="655"/>
      <c r="BY9" s="655"/>
      <c r="BZ9" s="655"/>
      <c r="CA9" s="655"/>
      <c r="CB9" s="693"/>
      <c r="CD9" s="686" t="s">
        <v>166</v>
      </c>
      <c r="CE9" s="687"/>
      <c r="CF9" s="687"/>
      <c r="CG9" s="687"/>
      <c r="CH9" s="687"/>
      <c r="CI9" s="687"/>
      <c r="CJ9" s="687"/>
      <c r="CK9" s="687"/>
      <c r="CL9" s="687"/>
      <c r="CM9" s="687"/>
      <c r="CN9" s="687"/>
      <c r="CO9" s="687"/>
      <c r="CP9" s="687"/>
      <c r="CQ9" s="688"/>
      <c r="CR9" s="654">
        <v>259984</v>
      </c>
      <c r="CS9" s="655"/>
      <c r="CT9" s="655"/>
      <c r="CU9" s="655"/>
      <c r="CV9" s="655"/>
      <c r="CW9" s="655"/>
      <c r="CX9" s="655"/>
      <c r="CY9" s="656"/>
      <c r="CZ9" s="703">
        <v>5.9</v>
      </c>
      <c r="DA9" s="703"/>
      <c r="DB9" s="703"/>
      <c r="DC9" s="703"/>
      <c r="DD9" s="660">
        <v>3641</v>
      </c>
      <c r="DE9" s="655"/>
      <c r="DF9" s="655"/>
      <c r="DG9" s="655"/>
      <c r="DH9" s="655"/>
      <c r="DI9" s="655"/>
      <c r="DJ9" s="655"/>
      <c r="DK9" s="655"/>
      <c r="DL9" s="655"/>
      <c r="DM9" s="655"/>
      <c r="DN9" s="655"/>
      <c r="DO9" s="655"/>
      <c r="DP9" s="656"/>
      <c r="DQ9" s="660">
        <v>194989</v>
      </c>
      <c r="DR9" s="655"/>
      <c r="DS9" s="655"/>
      <c r="DT9" s="655"/>
      <c r="DU9" s="655"/>
      <c r="DV9" s="655"/>
      <c r="DW9" s="655"/>
      <c r="DX9" s="655"/>
      <c r="DY9" s="655"/>
      <c r="DZ9" s="655"/>
      <c r="EA9" s="655"/>
      <c r="EB9" s="655"/>
      <c r="EC9" s="693"/>
    </row>
    <row r="10" spans="2:143" ht="11.25" customHeight="1">
      <c r="B10" s="651" t="s">
        <v>167</v>
      </c>
      <c r="C10" s="652"/>
      <c r="D10" s="652"/>
      <c r="E10" s="652"/>
      <c r="F10" s="652"/>
      <c r="G10" s="652"/>
      <c r="H10" s="652"/>
      <c r="I10" s="652"/>
      <c r="J10" s="652"/>
      <c r="K10" s="652"/>
      <c r="L10" s="652"/>
      <c r="M10" s="652"/>
      <c r="N10" s="652"/>
      <c r="O10" s="652"/>
      <c r="P10" s="652"/>
      <c r="Q10" s="653"/>
      <c r="R10" s="654" t="s">
        <v>92</v>
      </c>
      <c r="S10" s="655"/>
      <c r="T10" s="655"/>
      <c r="U10" s="655"/>
      <c r="V10" s="655"/>
      <c r="W10" s="655"/>
      <c r="X10" s="655"/>
      <c r="Y10" s="656"/>
      <c r="Z10" s="703" t="s">
        <v>92</v>
      </c>
      <c r="AA10" s="703"/>
      <c r="AB10" s="703"/>
      <c r="AC10" s="703"/>
      <c r="AD10" s="704" t="s">
        <v>92</v>
      </c>
      <c r="AE10" s="704"/>
      <c r="AF10" s="704"/>
      <c r="AG10" s="704"/>
      <c r="AH10" s="704"/>
      <c r="AI10" s="704"/>
      <c r="AJ10" s="704"/>
      <c r="AK10" s="704"/>
      <c r="AL10" s="657" t="s">
        <v>92</v>
      </c>
      <c r="AM10" s="658"/>
      <c r="AN10" s="658"/>
      <c r="AO10" s="705"/>
      <c r="AP10" s="651" t="s">
        <v>168</v>
      </c>
      <c r="AQ10" s="652"/>
      <c r="AR10" s="652"/>
      <c r="AS10" s="652"/>
      <c r="AT10" s="652"/>
      <c r="AU10" s="652"/>
      <c r="AV10" s="652"/>
      <c r="AW10" s="652"/>
      <c r="AX10" s="652"/>
      <c r="AY10" s="652"/>
      <c r="AZ10" s="652"/>
      <c r="BA10" s="652"/>
      <c r="BB10" s="652"/>
      <c r="BC10" s="652"/>
      <c r="BD10" s="652"/>
      <c r="BE10" s="652"/>
      <c r="BF10" s="653"/>
      <c r="BG10" s="654">
        <v>22962</v>
      </c>
      <c r="BH10" s="655"/>
      <c r="BI10" s="655"/>
      <c r="BJ10" s="655"/>
      <c r="BK10" s="655"/>
      <c r="BL10" s="655"/>
      <c r="BM10" s="655"/>
      <c r="BN10" s="656"/>
      <c r="BO10" s="703">
        <v>2.9</v>
      </c>
      <c r="BP10" s="703"/>
      <c r="BQ10" s="703"/>
      <c r="BR10" s="703"/>
      <c r="BS10" s="660" t="s">
        <v>92</v>
      </c>
      <c r="BT10" s="655"/>
      <c r="BU10" s="655"/>
      <c r="BV10" s="655"/>
      <c r="BW10" s="655"/>
      <c r="BX10" s="655"/>
      <c r="BY10" s="655"/>
      <c r="BZ10" s="655"/>
      <c r="CA10" s="655"/>
      <c r="CB10" s="693"/>
      <c r="CD10" s="686" t="s">
        <v>169</v>
      </c>
      <c r="CE10" s="687"/>
      <c r="CF10" s="687"/>
      <c r="CG10" s="687"/>
      <c r="CH10" s="687"/>
      <c r="CI10" s="687"/>
      <c r="CJ10" s="687"/>
      <c r="CK10" s="687"/>
      <c r="CL10" s="687"/>
      <c r="CM10" s="687"/>
      <c r="CN10" s="687"/>
      <c r="CO10" s="687"/>
      <c r="CP10" s="687"/>
      <c r="CQ10" s="688"/>
      <c r="CR10" s="654">
        <v>5</v>
      </c>
      <c r="CS10" s="655"/>
      <c r="CT10" s="655"/>
      <c r="CU10" s="655"/>
      <c r="CV10" s="655"/>
      <c r="CW10" s="655"/>
      <c r="CX10" s="655"/>
      <c r="CY10" s="656"/>
      <c r="CZ10" s="703">
        <v>0</v>
      </c>
      <c r="DA10" s="703"/>
      <c r="DB10" s="703"/>
      <c r="DC10" s="703"/>
      <c r="DD10" s="660" t="s">
        <v>92</v>
      </c>
      <c r="DE10" s="655"/>
      <c r="DF10" s="655"/>
      <c r="DG10" s="655"/>
      <c r="DH10" s="655"/>
      <c r="DI10" s="655"/>
      <c r="DJ10" s="655"/>
      <c r="DK10" s="655"/>
      <c r="DL10" s="655"/>
      <c r="DM10" s="655"/>
      <c r="DN10" s="655"/>
      <c r="DO10" s="655"/>
      <c r="DP10" s="656"/>
      <c r="DQ10" s="660">
        <v>5</v>
      </c>
      <c r="DR10" s="655"/>
      <c r="DS10" s="655"/>
      <c r="DT10" s="655"/>
      <c r="DU10" s="655"/>
      <c r="DV10" s="655"/>
      <c r="DW10" s="655"/>
      <c r="DX10" s="655"/>
      <c r="DY10" s="655"/>
      <c r="DZ10" s="655"/>
      <c r="EA10" s="655"/>
      <c r="EB10" s="655"/>
      <c r="EC10" s="693"/>
    </row>
    <row r="11" spans="2:143" ht="11.25" customHeight="1">
      <c r="B11" s="651" t="s">
        <v>437</v>
      </c>
      <c r="C11" s="652"/>
      <c r="D11" s="652"/>
      <c r="E11" s="652"/>
      <c r="F11" s="652"/>
      <c r="G11" s="652"/>
      <c r="H11" s="652"/>
      <c r="I11" s="652"/>
      <c r="J11" s="652"/>
      <c r="K11" s="652"/>
      <c r="L11" s="652"/>
      <c r="M11" s="652"/>
      <c r="N11" s="652"/>
      <c r="O11" s="652"/>
      <c r="P11" s="652"/>
      <c r="Q11" s="653"/>
      <c r="R11" s="654" t="s">
        <v>408</v>
      </c>
      <c r="S11" s="655"/>
      <c r="T11" s="655"/>
      <c r="U11" s="655"/>
      <c r="V11" s="655"/>
      <c r="W11" s="655"/>
      <c r="X11" s="655"/>
      <c r="Y11" s="656"/>
      <c r="Z11" s="703" t="s">
        <v>408</v>
      </c>
      <c r="AA11" s="703"/>
      <c r="AB11" s="703"/>
      <c r="AC11" s="703"/>
      <c r="AD11" s="704" t="s">
        <v>408</v>
      </c>
      <c r="AE11" s="704"/>
      <c r="AF11" s="704"/>
      <c r="AG11" s="704"/>
      <c r="AH11" s="704"/>
      <c r="AI11" s="704"/>
      <c r="AJ11" s="704"/>
      <c r="AK11" s="704"/>
      <c r="AL11" s="657" t="s">
        <v>408</v>
      </c>
      <c r="AM11" s="658"/>
      <c r="AN11" s="658"/>
      <c r="AO11" s="705"/>
      <c r="AP11" s="651" t="s">
        <v>438</v>
      </c>
      <c r="AQ11" s="652"/>
      <c r="AR11" s="652"/>
      <c r="AS11" s="652"/>
      <c r="AT11" s="652"/>
      <c r="AU11" s="652"/>
      <c r="AV11" s="652"/>
      <c r="AW11" s="652"/>
      <c r="AX11" s="652"/>
      <c r="AY11" s="652"/>
      <c r="AZ11" s="652"/>
      <c r="BA11" s="652"/>
      <c r="BB11" s="652"/>
      <c r="BC11" s="652"/>
      <c r="BD11" s="652"/>
      <c r="BE11" s="652"/>
      <c r="BF11" s="653"/>
      <c r="BG11" s="654">
        <v>22102</v>
      </c>
      <c r="BH11" s="655"/>
      <c r="BI11" s="655"/>
      <c r="BJ11" s="655"/>
      <c r="BK11" s="655"/>
      <c r="BL11" s="655"/>
      <c r="BM11" s="655"/>
      <c r="BN11" s="656"/>
      <c r="BO11" s="703">
        <v>2.8</v>
      </c>
      <c r="BP11" s="703"/>
      <c r="BQ11" s="703"/>
      <c r="BR11" s="703"/>
      <c r="BS11" s="660" t="s">
        <v>408</v>
      </c>
      <c r="BT11" s="655"/>
      <c r="BU11" s="655"/>
      <c r="BV11" s="655"/>
      <c r="BW11" s="655"/>
      <c r="BX11" s="655"/>
      <c r="BY11" s="655"/>
      <c r="BZ11" s="655"/>
      <c r="CA11" s="655"/>
      <c r="CB11" s="693"/>
      <c r="CD11" s="686" t="s">
        <v>170</v>
      </c>
      <c r="CE11" s="687"/>
      <c r="CF11" s="687"/>
      <c r="CG11" s="687"/>
      <c r="CH11" s="687"/>
      <c r="CI11" s="687"/>
      <c r="CJ11" s="687"/>
      <c r="CK11" s="687"/>
      <c r="CL11" s="687"/>
      <c r="CM11" s="687"/>
      <c r="CN11" s="687"/>
      <c r="CO11" s="687"/>
      <c r="CP11" s="687"/>
      <c r="CQ11" s="688"/>
      <c r="CR11" s="654">
        <v>135921</v>
      </c>
      <c r="CS11" s="655"/>
      <c r="CT11" s="655"/>
      <c r="CU11" s="655"/>
      <c r="CV11" s="655"/>
      <c r="CW11" s="655"/>
      <c r="CX11" s="655"/>
      <c r="CY11" s="656"/>
      <c r="CZ11" s="703">
        <v>3.1</v>
      </c>
      <c r="DA11" s="703"/>
      <c r="DB11" s="703"/>
      <c r="DC11" s="703"/>
      <c r="DD11" s="660">
        <v>95754</v>
      </c>
      <c r="DE11" s="655"/>
      <c r="DF11" s="655"/>
      <c r="DG11" s="655"/>
      <c r="DH11" s="655"/>
      <c r="DI11" s="655"/>
      <c r="DJ11" s="655"/>
      <c r="DK11" s="655"/>
      <c r="DL11" s="655"/>
      <c r="DM11" s="655"/>
      <c r="DN11" s="655"/>
      <c r="DO11" s="655"/>
      <c r="DP11" s="656"/>
      <c r="DQ11" s="660">
        <v>47038</v>
      </c>
      <c r="DR11" s="655"/>
      <c r="DS11" s="655"/>
      <c r="DT11" s="655"/>
      <c r="DU11" s="655"/>
      <c r="DV11" s="655"/>
      <c r="DW11" s="655"/>
      <c r="DX11" s="655"/>
      <c r="DY11" s="655"/>
      <c r="DZ11" s="655"/>
      <c r="EA11" s="655"/>
      <c r="EB11" s="655"/>
      <c r="EC11" s="693"/>
    </row>
    <row r="12" spans="2:143" ht="11.25" customHeight="1">
      <c r="B12" s="651" t="s">
        <v>171</v>
      </c>
      <c r="C12" s="652"/>
      <c r="D12" s="652"/>
      <c r="E12" s="652"/>
      <c r="F12" s="652"/>
      <c r="G12" s="652"/>
      <c r="H12" s="652"/>
      <c r="I12" s="652"/>
      <c r="J12" s="652"/>
      <c r="K12" s="652"/>
      <c r="L12" s="652"/>
      <c r="M12" s="652"/>
      <c r="N12" s="652"/>
      <c r="O12" s="652"/>
      <c r="P12" s="652"/>
      <c r="Q12" s="653"/>
      <c r="R12" s="654">
        <v>115236</v>
      </c>
      <c r="S12" s="655"/>
      <c r="T12" s="655"/>
      <c r="U12" s="655"/>
      <c r="V12" s="655"/>
      <c r="W12" s="655"/>
      <c r="X12" s="655"/>
      <c r="Y12" s="656"/>
      <c r="Z12" s="703">
        <v>2.5</v>
      </c>
      <c r="AA12" s="703"/>
      <c r="AB12" s="703"/>
      <c r="AC12" s="703"/>
      <c r="AD12" s="704">
        <v>115236</v>
      </c>
      <c r="AE12" s="704"/>
      <c r="AF12" s="704"/>
      <c r="AG12" s="704"/>
      <c r="AH12" s="704"/>
      <c r="AI12" s="704"/>
      <c r="AJ12" s="704"/>
      <c r="AK12" s="704"/>
      <c r="AL12" s="657">
        <v>5.9</v>
      </c>
      <c r="AM12" s="658"/>
      <c r="AN12" s="658"/>
      <c r="AO12" s="705"/>
      <c r="AP12" s="651" t="s">
        <v>439</v>
      </c>
      <c r="AQ12" s="652"/>
      <c r="AR12" s="652"/>
      <c r="AS12" s="652"/>
      <c r="AT12" s="652"/>
      <c r="AU12" s="652"/>
      <c r="AV12" s="652"/>
      <c r="AW12" s="652"/>
      <c r="AX12" s="652"/>
      <c r="AY12" s="652"/>
      <c r="AZ12" s="652"/>
      <c r="BA12" s="652"/>
      <c r="BB12" s="652"/>
      <c r="BC12" s="652"/>
      <c r="BD12" s="652"/>
      <c r="BE12" s="652"/>
      <c r="BF12" s="653"/>
      <c r="BG12" s="654">
        <v>411387</v>
      </c>
      <c r="BH12" s="655"/>
      <c r="BI12" s="655"/>
      <c r="BJ12" s="655"/>
      <c r="BK12" s="655"/>
      <c r="BL12" s="655"/>
      <c r="BM12" s="655"/>
      <c r="BN12" s="656"/>
      <c r="BO12" s="703">
        <v>52.5</v>
      </c>
      <c r="BP12" s="703"/>
      <c r="BQ12" s="703"/>
      <c r="BR12" s="703"/>
      <c r="BS12" s="660" t="s">
        <v>408</v>
      </c>
      <c r="BT12" s="655"/>
      <c r="BU12" s="655"/>
      <c r="BV12" s="655"/>
      <c r="BW12" s="655"/>
      <c r="BX12" s="655"/>
      <c r="BY12" s="655"/>
      <c r="BZ12" s="655"/>
      <c r="CA12" s="655"/>
      <c r="CB12" s="693"/>
      <c r="CD12" s="686" t="s">
        <v>172</v>
      </c>
      <c r="CE12" s="687"/>
      <c r="CF12" s="687"/>
      <c r="CG12" s="687"/>
      <c r="CH12" s="687"/>
      <c r="CI12" s="687"/>
      <c r="CJ12" s="687"/>
      <c r="CK12" s="687"/>
      <c r="CL12" s="687"/>
      <c r="CM12" s="687"/>
      <c r="CN12" s="687"/>
      <c r="CO12" s="687"/>
      <c r="CP12" s="687"/>
      <c r="CQ12" s="688"/>
      <c r="CR12" s="654">
        <v>24057</v>
      </c>
      <c r="CS12" s="655"/>
      <c r="CT12" s="655"/>
      <c r="CU12" s="655"/>
      <c r="CV12" s="655"/>
      <c r="CW12" s="655"/>
      <c r="CX12" s="655"/>
      <c r="CY12" s="656"/>
      <c r="CZ12" s="703">
        <v>0.5</v>
      </c>
      <c r="DA12" s="703"/>
      <c r="DB12" s="703"/>
      <c r="DC12" s="703"/>
      <c r="DD12" s="660" t="s">
        <v>408</v>
      </c>
      <c r="DE12" s="655"/>
      <c r="DF12" s="655"/>
      <c r="DG12" s="655"/>
      <c r="DH12" s="655"/>
      <c r="DI12" s="655"/>
      <c r="DJ12" s="655"/>
      <c r="DK12" s="655"/>
      <c r="DL12" s="655"/>
      <c r="DM12" s="655"/>
      <c r="DN12" s="655"/>
      <c r="DO12" s="655"/>
      <c r="DP12" s="656"/>
      <c r="DQ12" s="660">
        <v>16051</v>
      </c>
      <c r="DR12" s="655"/>
      <c r="DS12" s="655"/>
      <c r="DT12" s="655"/>
      <c r="DU12" s="655"/>
      <c r="DV12" s="655"/>
      <c r="DW12" s="655"/>
      <c r="DX12" s="655"/>
      <c r="DY12" s="655"/>
      <c r="DZ12" s="655"/>
      <c r="EA12" s="655"/>
      <c r="EB12" s="655"/>
      <c r="EC12" s="693"/>
    </row>
    <row r="13" spans="2:143" ht="11.25" customHeight="1">
      <c r="B13" s="651" t="s">
        <v>173</v>
      </c>
      <c r="C13" s="652"/>
      <c r="D13" s="652"/>
      <c r="E13" s="652"/>
      <c r="F13" s="652"/>
      <c r="G13" s="652"/>
      <c r="H13" s="652"/>
      <c r="I13" s="652"/>
      <c r="J13" s="652"/>
      <c r="K13" s="652"/>
      <c r="L13" s="652"/>
      <c r="M13" s="652"/>
      <c r="N13" s="652"/>
      <c r="O13" s="652"/>
      <c r="P13" s="652"/>
      <c r="Q13" s="653"/>
      <c r="R13" s="654" t="s">
        <v>408</v>
      </c>
      <c r="S13" s="655"/>
      <c r="T13" s="655"/>
      <c r="U13" s="655"/>
      <c r="V13" s="655"/>
      <c r="W13" s="655"/>
      <c r="X13" s="655"/>
      <c r="Y13" s="656"/>
      <c r="Z13" s="703" t="s">
        <v>408</v>
      </c>
      <c r="AA13" s="703"/>
      <c r="AB13" s="703"/>
      <c r="AC13" s="703"/>
      <c r="AD13" s="704" t="s">
        <v>408</v>
      </c>
      <c r="AE13" s="704"/>
      <c r="AF13" s="704"/>
      <c r="AG13" s="704"/>
      <c r="AH13" s="704"/>
      <c r="AI13" s="704"/>
      <c r="AJ13" s="704"/>
      <c r="AK13" s="704"/>
      <c r="AL13" s="657" t="s">
        <v>408</v>
      </c>
      <c r="AM13" s="658"/>
      <c r="AN13" s="658"/>
      <c r="AO13" s="705"/>
      <c r="AP13" s="651" t="s">
        <v>440</v>
      </c>
      <c r="AQ13" s="652"/>
      <c r="AR13" s="652"/>
      <c r="AS13" s="652"/>
      <c r="AT13" s="652"/>
      <c r="AU13" s="652"/>
      <c r="AV13" s="652"/>
      <c r="AW13" s="652"/>
      <c r="AX13" s="652"/>
      <c r="AY13" s="652"/>
      <c r="AZ13" s="652"/>
      <c r="BA13" s="652"/>
      <c r="BB13" s="652"/>
      <c r="BC13" s="652"/>
      <c r="BD13" s="652"/>
      <c r="BE13" s="652"/>
      <c r="BF13" s="653"/>
      <c r="BG13" s="654">
        <v>411379</v>
      </c>
      <c r="BH13" s="655"/>
      <c r="BI13" s="655"/>
      <c r="BJ13" s="655"/>
      <c r="BK13" s="655"/>
      <c r="BL13" s="655"/>
      <c r="BM13" s="655"/>
      <c r="BN13" s="656"/>
      <c r="BO13" s="703">
        <v>52.5</v>
      </c>
      <c r="BP13" s="703"/>
      <c r="BQ13" s="703"/>
      <c r="BR13" s="703"/>
      <c r="BS13" s="660" t="s">
        <v>404</v>
      </c>
      <c r="BT13" s="655"/>
      <c r="BU13" s="655"/>
      <c r="BV13" s="655"/>
      <c r="BW13" s="655"/>
      <c r="BX13" s="655"/>
      <c r="BY13" s="655"/>
      <c r="BZ13" s="655"/>
      <c r="CA13" s="655"/>
      <c r="CB13" s="693"/>
      <c r="CD13" s="686" t="s">
        <v>174</v>
      </c>
      <c r="CE13" s="687"/>
      <c r="CF13" s="687"/>
      <c r="CG13" s="687"/>
      <c r="CH13" s="687"/>
      <c r="CI13" s="687"/>
      <c r="CJ13" s="687"/>
      <c r="CK13" s="687"/>
      <c r="CL13" s="687"/>
      <c r="CM13" s="687"/>
      <c r="CN13" s="687"/>
      <c r="CO13" s="687"/>
      <c r="CP13" s="687"/>
      <c r="CQ13" s="688"/>
      <c r="CR13" s="654">
        <v>1225057</v>
      </c>
      <c r="CS13" s="655"/>
      <c r="CT13" s="655"/>
      <c r="CU13" s="655"/>
      <c r="CV13" s="655"/>
      <c r="CW13" s="655"/>
      <c r="CX13" s="655"/>
      <c r="CY13" s="656"/>
      <c r="CZ13" s="703">
        <v>28</v>
      </c>
      <c r="DA13" s="703"/>
      <c r="DB13" s="703"/>
      <c r="DC13" s="703"/>
      <c r="DD13" s="660">
        <v>911738</v>
      </c>
      <c r="DE13" s="655"/>
      <c r="DF13" s="655"/>
      <c r="DG13" s="655"/>
      <c r="DH13" s="655"/>
      <c r="DI13" s="655"/>
      <c r="DJ13" s="655"/>
      <c r="DK13" s="655"/>
      <c r="DL13" s="655"/>
      <c r="DM13" s="655"/>
      <c r="DN13" s="655"/>
      <c r="DO13" s="655"/>
      <c r="DP13" s="656"/>
      <c r="DQ13" s="660">
        <v>234283</v>
      </c>
      <c r="DR13" s="655"/>
      <c r="DS13" s="655"/>
      <c r="DT13" s="655"/>
      <c r="DU13" s="655"/>
      <c r="DV13" s="655"/>
      <c r="DW13" s="655"/>
      <c r="DX13" s="655"/>
      <c r="DY13" s="655"/>
      <c r="DZ13" s="655"/>
      <c r="EA13" s="655"/>
      <c r="EB13" s="655"/>
      <c r="EC13" s="693"/>
    </row>
    <row r="14" spans="2:143" ht="11.25" customHeight="1">
      <c r="B14" s="651" t="s">
        <v>175</v>
      </c>
      <c r="C14" s="652"/>
      <c r="D14" s="652"/>
      <c r="E14" s="652"/>
      <c r="F14" s="652"/>
      <c r="G14" s="652"/>
      <c r="H14" s="652"/>
      <c r="I14" s="652"/>
      <c r="J14" s="652"/>
      <c r="K14" s="652"/>
      <c r="L14" s="652"/>
      <c r="M14" s="652"/>
      <c r="N14" s="652"/>
      <c r="O14" s="652"/>
      <c r="P14" s="652"/>
      <c r="Q14" s="653"/>
      <c r="R14" s="654" t="s">
        <v>404</v>
      </c>
      <c r="S14" s="655"/>
      <c r="T14" s="655"/>
      <c r="U14" s="655"/>
      <c r="V14" s="655"/>
      <c r="W14" s="655"/>
      <c r="X14" s="655"/>
      <c r="Y14" s="656"/>
      <c r="Z14" s="703" t="s">
        <v>404</v>
      </c>
      <c r="AA14" s="703"/>
      <c r="AB14" s="703"/>
      <c r="AC14" s="703"/>
      <c r="AD14" s="704" t="s">
        <v>404</v>
      </c>
      <c r="AE14" s="704"/>
      <c r="AF14" s="704"/>
      <c r="AG14" s="704"/>
      <c r="AH14" s="704"/>
      <c r="AI14" s="704"/>
      <c r="AJ14" s="704"/>
      <c r="AK14" s="704"/>
      <c r="AL14" s="657" t="s">
        <v>404</v>
      </c>
      <c r="AM14" s="658"/>
      <c r="AN14" s="658"/>
      <c r="AO14" s="705"/>
      <c r="AP14" s="651" t="s">
        <v>441</v>
      </c>
      <c r="AQ14" s="652"/>
      <c r="AR14" s="652"/>
      <c r="AS14" s="652"/>
      <c r="AT14" s="652"/>
      <c r="AU14" s="652"/>
      <c r="AV14" s="652"/>
      <c r="AW14" s="652"/>
      <c r="AX14" s="652"/>
      <c r="AY14" s="652"/>
      <c r="AZ14" s="652"/>
      <c r="BA14" s="652"/>
      <c r="BB14" s="652"/>
      <c r="BC14" s="652"/>
      <c r="BD14" s="652"/>
      <c r="BE14" s="652"/>
      <c r="BF14" s="653"/>
      <c r="BG14" s="654">
        <v>20847</v>
      </c>
      <c r="BH14" s="655"/>
      <c r="BI14" s="655"/>
      <c r="BJ14" s="655"/>
      <c r="BK14" s="655"/>
      <c r="BL14" s="655"/>
      <c r="BM14" s="655"/>
      <c r="BN14" s="656"/>
      <c r="BO14" s="703">
        <v>2.7</v>
      </c>
      <c r="BP14" s="703"/>
      <c r="BQ14" s="703"/>
      <c r="BR14" s="703"/>
      <c r="BS14" s="660" t="s">
        <v>404</v>
      </c>
      <c r="BT14" s="655"/>
      <c r="BU14" s="655"/>
      <c r="BV14" s="655"/>
      <c r="BW14" s="655"/>
      <c r="BX14" s="655"/>
      <c r="BY14" s="655"/>
      <c r="BZ14" s="655"/>
      <c r="CA14" s="655"/>
      <c r="CB14" s="693"/>
      <c r="CD14" s="686" t="s">
        <v>176</v>
      </c>
      <c r="CE14" s="687"/>
      <c r="CF14" s="687"/>
      <c r="CG14" s="687"/>
      <c r="CH14" s="687"/>
      <c r="CI14" s="687"/>
      <c r="CJ14" s="687"/>
      <c r="CK14" s="687"/>
      <c r="CL14" s="687"/>
      <c r="CM14" s="687"/>
      <c r="CN14" s="687"/>
      <c r="CO14" s="687"/>
      <c r="CP14" s="687"/>
      <c r="CQ14" s="688"/>
      <c r="CR14" s="654">
        <v>133092</v>
      </c>
      <c r="CS14" s="655"/>
      <c r="CT14" s="655"/>
      <c r="CU14" s="655"/>
      <c r="CV14" s="655"/>
      <c r="CW14" s="655"/>
      <c r="CX14" s="655"/>
      <c r="CY14" s="656"/>
      <c r="CZ14" s="703">
        <v>3</v>
      </c>
      <c r="DA14" s="703"/>
      <c r="DB14" s="703"/>
      <c r="DC14" s="703"/>
      <c r="DD14" s="660">
        <v>13094</v>
      </c>
      <c r="DE14" s="655"/>
      <c r="DF14" s="655"/>
      <c r="DG14" s="655"/>
      <c r="DH14" s="655"/>
      <c r="DI14" s="655"/>
      <c r="DJ14" s="655"/>
      <c r="DK14" s="655"/>
      <c r="DL14" s="655"/>
      <c r="DM14" s="655"/>
      <c r="DN14" s="655"/>
      <c r="DO14" s="655"/>
      <c r="DP14" s="656"/>
      <c r="DQ14" s="660">
        <v>116892</v>
      </c>
      <c r="DR14" s="655"/>
      <c r="DS14" s="655"/>
      <c r="DT14" s="655"/>
      <c r="DU14" s="655"/>
      <c r="DV14" s="655"/>
      <c r="DW14" s="655"/>
      <c r="DX14" s="655"/>
      <c r="DY14" s="655"/>
      <c r="DZ14" s="655"/>
      <c r="EA14" s="655"/>
      <c r="EB14" s="655"/>
      <c r="EC14" s="693"/>
    </row>
    <row r="15" spans="2:143" ht="11.25" customHeight="1">
      <c r="B15" s="651" t="s">
        <v>177</v>
      </c>
      <c r="C15" s="652"/>
      <c r="D15" s="652"/>
      <c r="E15" s="652"/>
      <c r="F15" s="652"/>
      <c r="G15" s="652"/>
      <c r="H15" s="652"/>
      <c r="I15" s="652"/>
      <c r="J15" s="652"/>
      <c r="K15" s="652"/>
      <c r="L15" s="652"/>
      <c r="M15" s="652"/>
      <c r="N15" s="652"/>
      <c r="O15" s="652"/>
      <c r="P15" s="652"/>
      <c r="Q15" s="653"/>
      <c r="R15" s="654">
        <v>7658</v>
      </c>
      <c r="S15" s="655"/>
      <c r="T15" s="655"/>
      <c r="U15" s="655"/>
      <c r="V15" s="655"/>
      <c r="W15" s="655"/>
      <c r="X15" s="655"/>
      <c r="Y15" s="656"/>
      <c r="Z15" s="703">
        <v>0.2</v>
      </c>
      <c r="AA15" s="703"/>
      <c r="AB15" s="703"/>
      <c r="AC15" s="703"/>
      <c r="AD15" s="704">
        <v>7658</v>
      </c>
      <c r="AE15" s="704"/>
      <c r="AF15" s="704"/>
      <c r="AG15" s="704"/>
      <c r="AH15" s="704"/>
      <c r="AI15" s="704"/>
      <c r="AJ15" s="704"/>
      <c r="AK15" s="704"/>
      <c r="AL15" s="657">
        <v>0.4</v>
      </c>
      <c r="AM15" s="658"/>
      <c r="AN15" s="658"/>
      <c r="AO15" s="705"/>
      <c r="AP15" s="651" t="s">
        <v>442</v>
      </c>
      <c r="AQ15" s="652"/>
      <c r="AR15" s="652"/>
      <c r="AS15" s="652"/>
      <c r="AT15" s="652"/>
      <c r="AU15" s="652"/>
      <c r="AV15" s="652"/>
      <c r="AW15" s="652"/>
      <c r="AX15" s="652"/>
      <c r="AY15" s="652"/>
      <c r="AZ15" s="652"/>
      <c r="BA15" s="652"/>
      <c r="BB15" s="652"/>
      <c r="BC15" s="652"/>
      <c r="BD15" s="652"/>
      <c r="BE15" s="652"/>
      <c r="BF15" s="653"/>
      <c r="BG15" s="654">
        <v>28407</v>
      </c>
      <c r="BH15" s="655"/>
      <c r="BI15" s="655"/>
      <c r="BJ15" s="655"/>
      <c r="BK15" s="655"/>
      <c r="BL15" s="655"/>
      <c r="BM15" s="655"/>
      <c r="BN15" s="656"/>
      <c r="BO15" s="703">
        <v>3.6</v>
      </c>
      <c r="BP15" s="703"/>
      <c r="BQ15" s="703"/>
      <c r="BR15" s="703"/>
      <c r="BS15" s="660" t="s">
        <v>404</v>
      </c>
      <c r="BT15" s="655"/>
      <c r="BU15" s="655"/>
      <c r="BV15" s="655"/>
      <c r="BW15" s="655"/>
      <c r="BX15" s="655"/>
      <c r="BY15" s="655"/>
      <c r="BZ15" s="655"/>
      <c r="CA15" s="655"/>
      <c r="CB15" s="693"/>
      <c r="CD15" s="686" t="s">
        <v>178</v>
      </c>
      <c r="CE15" s="687"/>
      <c r="CF15" s="687"/>
      <c r="CG15" s="687"/>
      <c r="CH15" s="687"/>
      <c r="CI15" s="687"/>
      <c r="CJ15" s="687"/>
      <c r="CK15" s="687"/>
      <c r="CL15" s="687"/>
      <c r="CM15" s="687"/>
      <c r="CN15" s="687"/>
      <c r="CO15" s="687"/>
      <c r="CP15" s="687"/>
      <c r="CQ15" s="688"/>
      <c r="CR15" s="654">
        <v>424073</v>
      </c>
      <c r="CS15" s="655"/>
      <c r="CT15" s="655"/>
      <c r="CU15" s="655"/>
      <c r="CV15" s="655"/>
      <c r="CW15" s="655"/>
      <c r="CX15" s="655"/>
      <c r="CY15" s="656"/>
      <c r="CZ15" s="703">
        <v>9.6999999999999993</v>
      </c>
      <c r="DA15" s="703"/>
      <c r="DB15" s="703"/>
      <c r="DC15" s="703"/>
      <c r="DD15" s="660">
        <v>104585</v>
      </c>
      <c r="DE15" s="655"/>
      <c r="DF15" s="655"/>
      <c r="DG15" s="655"/>
      <c r="DH15" s="655"/>
      <c r="DI15" s="655"/>
      <c r="DJ15" s="655"/>
      <c r="DK15" s="655"/>
      <c r="DL15" s="655"/>
      <c r="DM15" s="655"/>
      <c r="DN15" s="655"/>
      <c r="DO15" s="655"/>
      <c r="DP15" s="656"/>
      <c r="DQ15" s="660">
        <v>299084</v>
      </c>
      <c r="DR15" s="655"/>
      <c r="DS15" s="655"/>
      <c r="DT15" s="655"/>
      <c r="DU15" s="655"/>
      <c r="DV15" s="655"/>
      <c r="DW15" s="655"/>
      <c r="DX15" s="655"/>
      <c r="DY15" s="655"/>
      <c r="DZ15" s="655"/>
      <c r="EA15" s="655"/>
      <c r="EB15" s="655"/>
      <c r="EC15" s="693"/>
    </row>
    <row r="16" spans="2:143" ht="11.25" customHeight="1">
      <c r="B16" s="651" t="s">
        <v>179</v>
      </c>
      <c r="C16" s="652"/>
      <c r="D16" s="652"/>
      <c r="E16" s="652"/>
      <c r="F16" s="652"/>
      <c r="G16" s="652"/>
      <c r="H16" s="652"/>
      <c r="I16" s="652"/>
      <c r="J16" s="652"/>
      <c r="K16" s="652"/>
      <c r="L16" s="652"/>
      <c r="M16" s="652"/>
      <c r="N16" s="652"/>
      <c r="O16" s="652"/>
      <c r="P16" s="652"/>
      <c r="Q16" s="653"/>
      <c r="R16" s="654" t="s">
        <v>404</v>
      </c>
      <c r="S16" s="655"/>
      <c r="T16" s="655"/>
      <c r="U16" s="655"/>
      <c r="V16" s="655"/>
      <c r="W16" s="655"/>
      <c r="X16" s="655"/>
      <c r="Y16" s="656"/>
      <c r="Z16" s="703" t="s">
        <v>404</v>
      </c>
      <c r="AA16" s="703"/>
      <c r="AB16" s="703"/>
      <c r="AC16" s="703"/>
      <c r="AD16" s="704" t="s">
        <v>404</v>
      </c>
      <c r="AE16" s="704"/>
      <c r="AF16" s="704"/>
      <c r="AG16" s="704"/>
      <c r="AH16" s="704"/>
      <c r="AI16" s="704"/>
      <c r="AJ16" s="704"/>
      <c r="AK16" s="704"/>
      <c r="AL16" s="657" t="s">
        <v>404</v>
      </c>
      <c r="AM16" s="658"/>
      <c r="AN16" s="658"/>
      <c r="AO16" s="705"/>
      <c r="AP16" s="651" t="s">
        <v>443</v>
      </c>
      <c r="AQ16" s="652"/>
      <c r="AR16" s="652"/>
      <c r="AS16" s="652"/>
      <c r="AT16" s="652"/>
      <c r="AU16" s="652"/>
      <c r="AV16" s="652"/>
      <c r="AW16" s="652"/>
      <c r="AX16" s="652"/>
      <c r="AY16" s="652"/>
      <c r="AZ16" s="652"/>
      <c r="BA16" s="652"/>
      <c r="BB16" s="652"/>
      <c r="BC16" s="652"/>
      <c r="BD16" s="652"/>
      <c r="BE16" s="652"/>
      <c r="BF16" s="653"/>
      <c r="BG16" s="654" t="s">
        <v>404</v>
      </c>
      <c r="BH16" s="655"/>
      <c r="BI16" s="655"/>
      <c r="BJ16" s="655"/>
      <c r="BK16" s="655"/>
      <c r="BL16" s="655"/>
      <c r="BM16" s="655"/>
      <c r="BN16" s="656"/>
      <c r="BO16" s="703" t="s">
        <v>404</v>
      </c>
      <c r="BP16" s="703"/>
      <c r="BQ16" s="703"/>
      <c r="BR16" s="703"/>
      <c r="BS16" s="660" t="s">
        <v>404</v>
      </c>
      <c r="BT16" s="655"/>
      <c r="BU16" s="655"/>
      <c r="BV16" s="655"/>
      <c r="BW16" s="655"/>
      <c r="BX16" s="655"/>
      <c r="BY16" s="655"/>
      <c r="BZ16" s="655"/>
      <c r="CA16" s="655"/>
      <c r="CB16" s="693"/>
      <c r="CD16" s="686" t="s">
        <v>180</v>
      </c>
      <c r="CE16" s="687"/>
      <c r="CF16" s="687"/>
      <c r="CG16" s="687"/>
      <c r="CH16" s="687"/>
      <c r="CI16" s="687"/>
      <c r="CJ16" s="687"/>
      <c r="CK16" s="687"/>
      <c r="CL16" s="687"/>
      <c r="CM16" s="687"/>
      <c r="CN16" s="687"/>
      <c r="CO16" s="687"/>
      <c r="CP16" s="687"/>
      <c r="CQ16" s="688"/>
      <c r="CR16" s="654" t="s">
        <v>404</v>
      </c>
      <c r="CS16" s="655"/>
      <c r="CT16" s="655"/>
      <c r="CU16" s="655"/>
      <c r="CV16" s="655"/>
      <c r="CW16" s="655"/>
      <c r="CX16" s="655"/>
      <c r="CY16" s="656"/>
      <c r="CZ16" s="703" t="s">
        <v>404</v>
      </c>
      <c r="DA16" s="703"/>
      <c r="DB16" s="703"/>
      <c r="DC16" s="703"/>
      <c r="DD16" s="660" t="s">
        <v>404</v>
      </c>
      <c r="DE16" s="655"/>
      <c r="DF16" s="655"/>
      <c r="DG16" s="655"/>
      <c r="DH16" s="655"/>
      <c r="DI16" s="655"/>
      <c r="DJ16" s="655"/>
      <c r="DK16" s="655"/>
      <c r="DL16" s="655"/>
      <c r="DM16" s="655"/>
      <c r="DN16" s="655"/>
      <c r="DO16" s="655"/>
      <c r="DP16" s="656"/>
      <c r="DQ16" s="660" t="s">
        <v>404</v>
      </c>
      <c r="DR16" s="655"/>
      <c r="DS16" s="655"/>
      <c r="DT16" s="655"/>
      <c r="DU16" s="655"/>
      <c r="DV16" s="655"/>
      <c r="DW16" s="655"/>
      <c r="DX16" s="655"/>
      <c r="DY16" s="655"/>
      <c r="DZ16" s="655"/>
      <c r="EA16" s="655"/>
      <c r="EB16" s="655"/>
      <c r="EC16" s="693"/>
    </row>
    <row r="17" spans="2:133" ht="11.25" customHeight="1">
      <c r="B17" s="651" t="s">
        <v>444</v>
      </c>
      <c r="C17" s="652"/>
      <c r="D17" s="652"/>
      <c r="E17" s="652"/>
      <c r="F17" s="652"/>
      <c r="G17" s="652"/>
      <c r="H17" s="652"/>
      <c r="I17" s="652"/>
      <c r="J17" s="652"/>
      <c r="K17" s="652"/>
      <c r="L17" s="652"/>
      <c r="M17" s="652"/>
      <c r="N17" s="652"/>
      <c r="O17" s="652"/>
      <c r="P17" s="652"/>
      <c r="Q17" s="653"/>
      <c r="R17" s="654">
        <v>3814</v>
      </c>
      <c r="S17" s="655"/>
      <c r="T17" s="655"/>
      <c r="U17" s="655"/>
      <c r="V17" s="655"/>
      <c r="W17" s="655"/>
      <c r="X17" s="655"/>
      <c r="Y17" s="656"/>
      <c r="Z17" s="703">
        <v>0.1</v>
      </c>
      <c r="AA17" s="703"/>
      <c r="AB17" s="703"/>
      <c r="AC17" s="703"/>
      <c r="AD17" s="704">
        <v>3814</v>
      </c>
      <c r="AE17" s="704"/>
      <c r="AF17" s="704"/>
      <c r="AG17" s="704"/>
      <c r="AH17" s="704"/>
      <c r="AI17" s="704"/>
      <c r="AJ17" s="704"/>
      <c r="AK17" s="704"/>
      <c r="AL17" s="657">
        <v>0.2</v>
      </c>
      <c r="AM17" s="658"/>
      <c r="AN17" s="658"/>
      <c r="AO17" s="705"/>
      <c r="AP17" s="651" t="s">
        <v>445</v>
      </c>
      <c r="AQ17" s="652"/>
      <c r="AR17" s="652"/>
      <c r="AS17" s="652"/>
      <c r="AT17" s="652"/>
      <c r="AU17" s="652"/>
      <c r="AV17" s="652"/>
      <c r="AW17" s="652"/>
      <c r="AX17" s="652"/>
      <c r="AY17" s="652"/>
      <c r="AZ17" s="652"/>
      <c r="BA17" s="652"/>
      <c r="BB17" s="652"/>
      <c r="BC17" s="652"/>
      <c r="BD17" s="652"/>
      <c r="BE17" s="652"/>
      <c r="BF17" s="653"/>
      <c r="BG17" s="654" t="s">
        <v>404</v>
      </c>
      <c r="BH17" s="655"/>
      <c r="BI17" s="655"/>
      <c r="BJ17" s="655"/>
      <c r="BK17" s="655"/>
      <c r="BL17" s="655"/>
      <c r="BM17" s="655"/>
      <c r="BN17" s="656"/>
      <c r="BO17" s="703" t="s">
        <v>404</v>
      </c>
      <c r="BP17" s="703"/>
      <c r="BQ17" s="703"/>
      <c r="BR17" s="703"/>
      <c r="BS17" s="660" t="s">
        <v>404</v>
      </c>
      <c r="BT17" s="655"/>
      <c r="BU17" s="655"/>
      <c r="BV17" s="655"/>
      <c r="BW17" s="655"/>
      <c r="BX17" s="655"/>
      <c r="BY17" s="655"/>
      <c r="BZ17" s="655"/>
      <c r="CA17" s="655"/>
      <c r="CB17" s="693"/>
      <c r="CD17" s="686" t="s">
        <v>181</v>
      </c>
      <c r="CE17" s="687"/>
      <c r="CF17" s="687"/>
      <c r="CG17" s="687"/>
      <c r="CH17" s="687"/>
      <c r="CI17" s="687"/>
      <c r="CJ17" s="687"/>
      <c r="CK17" s="687"/>
      <c r="CL17" s="687"/>
      <c r="CM17" s="687"/>
      <c r="CN17" s="687"/>
      <c r="CO17" s="687"/>
      <c r="CP17" s="687"/>
      <c r="CQ17" s="688"/>
      <c r="CR17" s="654">
        <v>267120</v>
      </c>
      <c r="CS17" s="655"/>
      <c r="CT17" s="655"/>
      <c r="CU17" s="655"/>
      <c r="CV17" s="655"/>
      <c r="CW17" s="655"/>
      <c r="CX17" s="655"/>
      <c r="CY17" s="656"/>
      <c r="CZ17" s="703">
        <v>6.1</v>
      </c>
      <c r="DA17" s="703"/>
      <c r="DB17" s="703"/>
      <c r="DC17" s="703"/>
      <c r="DD17" s="660" t="s">
        <v>404</v>
      </c>
      <c r="DE17" s="655"/>
      <c r="DF17" s="655"/>
      <c r="DG17" s="655"/>
      <c r="DH17" s="655"/>
      <c r="DI17" s="655"/>
      <c r="DJ17" s="655"/>
      <c r="DK17" s="655"/>
      <c r="DL17" s="655"/>
      <c r="DM17" s="655"/>
      <c r="DN17" s="655"/>
      <c r="DO17" s="655"/>
      <c r="DP17" s="656"/>
      <c r="DQ17" s="660">
        <v>246893</v>
      </c>
      <c r="DR17" s="655"/>
      <c r="DS17" s="655"/>
      <c r="DT17" s="655"/>
      <c r="DU17" s="655"/>
      <c r="DV17" s="655"/>
      <c r="DW17" s="655"/>
      <c r="DX17" s="655"/>
      <c r="DY17" s="655"/>
      <c r="DZ17" s="655"/>
      <c r="EA17" s="655"/>
      <c r="EB17" s="655"/>
      <c r="EC17" s="693"/>
    </row>
    <row r="18" spans="2:133" ht="11.25" customHeight="1">
      <c r="B18" s="651" t="s">
        <v>182</v>
      </c>
      <c r="C18" s="652"/>
      <c r="D18" s="652"/>
      <c r="E18" s="652"/>
      <c r="F18" s="652"/>
      <c r="G18" s="652"/>
      <c r="H18" s="652"/>
      <c r="I18" s="652"/>
      <c r="J18" s="652"/>
      <c r="K18" s="652"/>
      <c r="L18" s="652"/>
      <c r="M18" s="652"/>
      <c r="N18" s="652"/>
      <c r="O18" s="652"/>
      <c r="P18" s="652"/>
      <c r="Q18" s="653"/>
      <c r="R18" s="654">
        <v>1117083</v>
      </c>
      <c r="S18" s="655"/>
      <c r="T18" s="655"/>
      <c r="U18" s="655"/>
      <c r="V18" s="655"/>
      <c r="W18" s="655"/>
      <c r="X18" s="655"/>
      <c r="Y18" s="656"/>
      <c r="Z18" s="703">
        <v>24.1</v>
      </c>
      <c r="AA18" s="703"/>
      <c r="AB18" s="703"/>
      <c r="AC18" s="703"/>
      <c r="AD18" s="704">
        <v>1024159</v>
      </c>
      <c r="AE18" s="704"/>
      <c r="AF18" s="704"/>
      <c r="AG18" s="704"/>
      <c r="AH18" s="704"/>
      <c r="AI18" s="704"/>
      <c r="AJ18" s="704"/>
      <c r="AK18" s="704"/>
      <c r="AL18" s="657">
        <v>52.1</v>
      </c>
      <c r="AM18" s="658"/>
      <c r="AN18" s="658"/>
      <c r="AO18" s="705"/>
      <c r="AP18" s="651" t="s">
        <v>446</v>
      </c>
      <c r="AQ18" s="652"/>
      <c r="AR18" s="652"/>
      <c r="AS18" s="652"/>
      <c r="AT18" s="652"/>
      <c r="AU18" s="652"/>
      <c r="AV18" s="652"/>
      <c r="AW18" s="652"/>
      <c r="AX18" s="652"/>
      <c r="AY18" s="652"/>
      <c r="AZ18" s="652"/>
      <c r="BA18" s="652"/>
      <c r="BB18" s="652"/>
      <c r="BC18" s="652"/>
      <c r="BD18" s="652"/>
      <c r="BE18" s="652"/>
      <c r="BF18" s="653"/>
      <c r="BG18" s="654" t="s">
        <v>404</v>
      </c>
      <c r="BH18" s="655"/>
      <c r="BI18" s="655"/>
      <c r="BJ18" s="655"/>
      <c r="BK18" s="655"/>
      <c r="BL18" s="655"/>
      <c r="BM18" s="655"/>
      <c r="BN18" s="656"/>
      <c r="BO18" s="703" t="s">
        <v>404</v>
      </c>
      <c r="BP18" s="703"/>
      <c r="BQ18" s="703"/>
      <c r="BR18" s="703"/>
      <c r="BS18" s="660" t="s">
        <v>404</v>
      </c>
      <c r="BT18" s="655"/>
      <c r="BU18" s="655"/>
      <c r="BV18" s="655"/>
      <c r="BW18" s="655"/>
      <c r="BX18" s="655"/>
      <c r="BY18" s="655"/>
      <c r="BZ18" s="655"/>
      <c r="CA18" s="655"/>
      <c r="CB18" s="693"/>
      <c r="CD18" s="686" t="s">
        <v>183</v>
      </c>
      <c r="CE18" s="687"/>
      <c r="CF18" s="687"/>
      <c r="CG18" s="687"/>
      <c r="CH18" s="687"/>
      <c r="CI18" s="687"/>
      <c r="CJ18" s="687"/>
      <c r="CK18" s="687"/>
      <c r="CL18" s="687"/>
      <c r="CM18" s="687"/>
      <c r="CN18" s="687"/>
      <c r="CO18" s="687"/>
      <c r="CP18" s="687"/>
      <c r="CQ18" s="688"/>
      <c r="CR18" s="654" t="s">
        <v>404</v>
      </c>
      <c r="CS18" s="655"/>
      <c r="CT18" s="655"/>
      <c r="CU18" s="655"/>
      <c r="CV18" s="655"/>
      <c r="CW18" s="655"/>
      <c r="CX18" s="655"/>
      <c r="CY18" s="656"/>
      <c r="CZ18" s="703" t="s">
        <v>404</v>
      </c>
      <c r="DA18" s="703"/>
      <c r="DB18" s="703"/>
      <c r="DC18" s="703"/>
      <c r="DD18" s="660" t="s">
        <v>404</v>
      </c>
      <c r="DE18" s="655"/>
      <c r="DF18" s="655"/>
      <c r="DG18" s="655"/>
      <c r="DH18" s="655"/>
      <c r="DI18" s="655"/>
      <c r="DJ18" s="655"/>
      <c r="DK18" s="655"/>
      <c r="DL18" s="655"/>
      <c r="DM18" s="655"/>
      <c r="DN18" s="655"/>
      <c r="DO18" s="655"/>
      <c r="DP18" s="656"/>
      <c r="DQ18" s="660" t="s">
        <v>404</v>
      </c>
      <c r="DR18" s="655"/>
      <c r="DS18" s="655"/>
      <c r="DT18" s="655"/>
      <c r="DU18" s="655"/>
      <c r="DV18" s="655"/>
      <c r="DW18" s="655"/>
      <c r="DX18" s="655"/>
      <c r="DY18" s="655"/>
      <c r="DZ18" s="655"/>
      <c r="EA18" s="655"/>
      <c r="EB18" s="655"/>
      <c r="EC18" s="693"/>
    </row>
    <row r="19" spans="2:133" ht="11.25" customHeight="1">
      <c r="B19" s="651" t="s">
        <v>447</v>
      </c>
      <c r="C19" s="652"/>
      <c r="D19" s="652"/>
      <c r="E19" s="652"/>
      <c r="F19" s="652"/>
      <c r="G19" s="652"/>
      <c r="H19" s="652"/>
      <c r="I19" s="652"/>
      <c r="J19" s="652"/>
      <c r="K19" s="652"/>
      <c r="L19" s="652"/>
      <c r="M19" s="652"/>
      <c r="N19" s="652"/>
      <c r="O19" s="652"/>
      <c r="P19" s="652"/>
      <c r="Q19" s="653"/>
      <c r="R19" s="654">
        <v>1024159</v>
      </c>
      <c r="S19" s="655"/>
      <c r="T19" s="655"/>
      <c r="U19" s="655"/>
      <c r="V19" s="655"/>
      <c r="W19" s="655"/>
      <c r="X19" s="655"/>
      <c r="Y19" s="656"/>
      <c r="Z19" s="703">
        <v>22.1</v>
      </c>
      <c r="AA19" s="703"/>
      <c r="AB19" s="703"/>
      <c r="AC19" s="703"/>
      <c r="AD19" s="704">
        <v>1024159</v>
      </c>
      <c r="AE19" s="704"/>
      <c r="AF19" s="704"/>
      <c r="AG19" s="704"/>
      <c r="AH19" s="704"/>
      <c r="AI19" s="704"/>
      <c r="AJ19" s="704"/>
      <c r="AK19" s="704"/>
      <c r="AL19" s="657">
        <v>52.1</v>
      </c>
      <c r="AM19" s="658"/>
      <c r="AN19" s="658"/>
      <c r="AO19" s="705"/>
      <c r="AP19" s="651" t="s">
        <v>184</v>
      </c>
      <c r="AQ19" s="652"/>
      <c r="AR19" s="652"/>
      <c r="AS19" s="652"/>
      <c r="AT19" s="652"/>
      <c r="AU19" s="652"/>
      <c r="AV19" s="652"/>
      <c r="AW19" s="652"/>
      <c r="AX19" s="652"/>
      <c r="AY19" s="652"/>
      <c r="AZ19" s="652"/>
      <c r="BA19" s="652"/>
      <c r="BB19" s="652"/>
      <c r="BC19" s="652"/>
      <c r="BD19" s="652"/>
      <c r="BE19" s="652"/>
      <c r="BF19" s="653"/>
      <c r="BG19" s="654" t="s">
        <v>404</v>
      </c>
      <c r="BH19" s="655"/>
      <c r="BI19" s="655"/>
      <c r="BJ19" s="655"/>
      <c r="BK19" s="655"/>
      <c r="BL19" s="655"/>
      <c r="BM19" s="655"/>
      <c r="BN19" s="656"/>
      <c r="BO19" s="703" t="s">
        <v>404</v>
      </c>
      <c r="BP19" s="703"/>
      <c r="BQ19" s="703"/>
      <c r="BR19" s="703"/>
      <c r="BS19" s="660" t="s">
        <v>404</v>
      </c>
      <c r="BT19" s="655"/>
      <c r="BU19" s="655"/>
      <c r="BV19" s="655"/>
      <c r="BW19" s="655"/>
      <c r="BX19" s="655"/>
      <c r="BY19" s="655"/>
      <c r="BZ19" s="655"/>
      <c r="CA19" s="655"/>
      <c r="CB19" s="693"/>
      <c r="CD19" s="686" t="s">
        <v>448</v>
      </c>
      <c r="CE19" s="687"/>
      <c r="CF19" s="687"/>
      <c r="CG19" s="687"/>
      <c r="CH19" s="687"/>
      <c r="CI19" s="687"/>
      <c r="CJ19" s="687"/>
      <c r="CK19" s="687"/>
      <c r="CL19" s="687"/>
      <c r="CM19" s="687"/>
      <c r="CN19" s="687"/>
      <c r="CO19" s="687"/>
      <c r="CP19" s="687"/>
      <c r="CQ19" s="688"/>
      <c r="CR19" s="654" t="s">
        <v>404</v>
      </c>
      <c r="CS19" s="655"/>
      <c r="CT19" s="655"/>
      <c r="CU19" s="655"/>
      <c r="CV19" s="655"/>
      <c r="CW19" s="655"/>
      <c r="CX19" s="655"/>
      <c r="CY19" s="656"/>
      <c r="CZ19" s="703" t="s">
        <v>404</v>
      </c>
      <c r="DA19" s="703"/>
      <c r="DB19" s="703"/>
      <c r="DC19" s="703"/>
      <c r="DD19" s="660" t="s">
        <v>404</v>
      </c>
      <c r="DE19" s="655"/>
      <c r="DF19" s="655"/>
      <c r="DG19" s="655"/>
      <c r="DH19" s="655"/>
      <c r="DI19" s="655"/>
      <c r="DJ19" s="655"/>
      <c r="DK19" s="655"/>
      <c r="DL19" s="655"/>
      <c r="DM19" s="655"/>
      <c r="DN19" s="655"/>
      <c r="DO19" s="655"/>
      <c r="DP19" s="656"/>
      <c r="DQ19" s="660" t="s">
        <v>404</v>
      </c>
      <c r="DR19" s="655"/>
      <c r="DS19" s="655"/>
      <c r="DT19" s="655"/>
      <c r="DU19" s="655"/>
      <c r="DV19" s="655"/>
      <c r="DW19" s="655"/>
      <c r="DX19" s="655"/>
      <c r="DY19" s="655"/>
      <c r="DZ19" s="655"/>
      <c r="EA19" s="655"/>
      <c r="EB19" s="655"/>
      <c r="EC19" s="693"/>
    </row>
    <row r="20" spans="2:133" ht="11.25" customHeight="1">
      <c r="B20" s="651" t="s">
        <v>449</v>
      </c>
      <c r="C20" s="652"/>
      <c r="D20" s="652"/>
      <c r="E20" s="652"/>
      <c r="F20" s="652"/>
      <c r="G20" s="652"/>
      <c r="H20" s="652"/>
      <c r="I20" s="652"/>
      <c r="J20" s="652"/>
      <c r="K20" s="652"/>
      <c r="L20" s="652"/>
      <c r="M20" s="652"/>
      <c r="N20" s="652"/>
      <c r="O20" s="652"/>
      <c r="P20" s="652"/>
      <c r="Q20" s="653"/>
      <c r="R20" s="654">
        <v>92924</v>
      </c>
      <c r="S20" s="655"/>
      <c r="T20" s="655"/>
      <c r="U20" s="655"/>
      <c r="V20" s="655"/>
      <c r="W20" s="655"/>
      <c r="X20" s="655"/>
      <c r="Y20" s="656"/>
      <c r="Z20" s="703">
        <v>2</v>
      </c>
      <c r="AA20" s="703"/>
      <c r="AB20" s="703"/>
      <c r="AC20" s="703"/>
      <c r="AD20" s="704" t="s">
        <v>404</v>
      </c>
      <c r="AE20" s="704"/>
      <c r="AF20" s="704"/>
      <c r="AG20" s="704"/>
      <c r="AH20" s="704"/>
      <c r="AI20" s="704"/>
      <c r="AJ20" s="704"/>
      <c r="AK20" s="704"/>
      <c r="AL20" s="657" t="s">
        <v>404</v>
      </c>
      <c r="AM20" s="658"/>
      <c r="AN20" s="658"/>
      <c r="AO20" s="705"/>
      <c r="AP20" s="651" t="s">
        <v>450</v>
      </c>
      <c r="AQ20" s="652"/>
      <c r="AR20" s="652"/>
      <c r="AS20" s="652"/>
      <c r="AT20" s="652"/>
      <c r="AU20" s="652"/>
      <c r="AV20" s="652"/>
      <c r="AW20" s="652"/>
      <c r="AX20" s="652"/>
      <c r="AY20" s="652"/>
      <c r="AZ20" s="652"/>
      <c r="BA20" s="652"/>
      <c r="BB20" s="652"/>
      <c r="BC20" s="652"/>
      <c r="BD20" s="652"/>
      <c r="BE20" s="652"/>
      <c r="BF20" s="653"/>
      <c r="BG20" s="654" t="s">
        <v>404</v>
      </c>
      <c r="BH20" s="655"/>
      <c r="BI20" s="655"/>
      <c r="BJ20" s="655"/>
      <c r="BK20" s="655"/>
      <c r="BL20" s="655"/>
      <c r="BM20" s="655"/>
      <c r="BN20" s="656"/>
      <c r="BO20" s="703" t="s">
        <v>404</v>
      </c>
      <c r="BP20" s="703"/>
      <c r="BQ20" s="703"/>
      <c r="BR20" s="703"/>
      <c r="BS20" s="660" t="s">
        <v>404</v>
      </c>
      <c r="BT20" s="655"/>
      <c r="BU20" s="655"/>
      <c r="BV20" s="655"/>
      <c r="BW20" s="655"/>
      <c r="BX20" s="655"/>
      <c r="BY20" s="655"/>
      <c r="BZ20" s="655"/>
      <c r="CA20" s="655"/>
      <c r="CB20" s="693"/>
      <c r="CD20" s="686" t="s">
        <v>185</v>
      </c>
      <c r="CE20" s="687"/>
      <c r="CF20" s="687"/>
      <c r="CG20" s="687"/>
      <c r="CH20" s="687"/>
      <c r="CI20" s="687"/>
      <c r="CJ20" s="687"/>
      <c r="CK20" s="687"/>
      <c r="CL20" s="687"/>
      <c r="CM20" s="687"/>
      <c r="CN20" s="687"/>
      <c r="CO20" s="687"/>
      <c r="CP20" s="687"/>
      <c r="CQ20" s="688"/>
      <c r="CR20" s="654">
        <v>4376498</v>
      </c>
      <c r="CS20" s="655"/>
      <c r="CT20" s="655"/>
      <c r="CU20" s="655"/>
      <c r="CV20" s="655"/>
      <c r="CW20" s="655"/>
      <c r="CX20" s="655"/>
      <c r="CY20" s="656"/>
      <c r="CZ20" s="703">
        <v>100</v>
      </c>
      <c r="DA20" s="703"/>
      <c r="DB20" s="703"/>
      <c r="DC20" s="703"/>
      <c r="DD20" s="660">
        <v>1402609</v>
      </c>
      <c r="DE20" s="655"/>
      <c r="DF20" s="655"/>
      <c r="DG20" s="655"/>
      <c r="DH20" s="655"/>
      <c r="DI20" s="655"/>
      <c r="DJ20" s="655"/>
      <c r="DK20" s="655"/>
      <c r="DL20" s="655"/>
      <c r="DM20" s="655"/>
      <c r="DN20" s="655"/>
      <c r="DO20" s="655"/>
      <c r="DP20" s="656"/>
      <c r="DQ20" s="660">
        <v>2258043</v>
      </c>
      <c r="DR20" s="655"/>
      <c r="DS20" s="655"/>
      <c r="DT20" s="655"/>
      <c r="DU20" s="655"/>
      <c r="DV20" s="655"/>
      <c r="DW20" s="655"/>
      <c r="DX20" s="655"/>
      <c r="DY20" s="655"/>
      <c r="DZ20" s="655"/>
      <c r="EA20" s="655"/>
      <c r="EB20" s="655"/>
      <c r="EC20" s="693"/>
    </row>
    <row r="21" spans="2:133" ht="11.25" customHeight="1">
      <c r="B21" s="651" t="s">
        <v>451</v>
      </c>
      <c r="C21" s="652"/>
      <c r="D21" s="652"/>
      <c r="E21" s="652"/>
      <c r="F21" s="652"/>
      <c r="G21" s="652"/>
      <c r="H21" s="652"/>
      <c r="I21" s="652"/>
      <c r="J21" s="652"/>
      <c r="K21" s="652"/>
      <c r="L21" s="652"/>
      <c r="M21" s="652"/>
      <c r="N21" s="652"/>
      <c r="O21" s="652"/>
      <c r="P21" s="652"/>
      <c r="Q21" s="653"/>
      <c r="R21" s="654" t="s">
        <v>404</v>
      </c>
      <c r="S21" s="655"/>
      <c r="T21" s="655"/>
      <c r="U21" s="655"/>
      <c r="V21" s="655"/>
      <c r="W21" s="655"/>
      <c r="X21" s="655"/>
      <c r="Y21" s="656"/>
      <c r="Z21" s="703" t="s">
        <v>404</v>
      </c>
      <c r="AA21" s="703"/>
      <c r="AB21" s="703"/>
      <c r="AC21" s="703"/>
      <c r="AD21" s="704" t="s">
        <v>404</v>
      </c>
      <c r="AE21" s="704"/>
      <c r="AF21" s="704"/>
      <c r="AG21" s="704"/>
      <c r="AH21" s="704"/>
      <c r="AI21" s="704"/>
      <c r="AJ21" s="704"/>
      <c r="AK21" s="704"/>
      <c r="AL21" s="657" t="s">
        <v>404</v>
      </c>
      <c r="AM21" s="658"/>
      <c r="AN21" s="658"/>
      <c r="AO21" s="705"/>
      <c r="AP21" s="749" t="s">
        <v>452</v>
      </c>
      <c r="AQ21" s="756"/>
      <c r="AR21" s="756"/>
      <c r="AS21" s="756"/>
      <c r="AT21" s="756"/>
      <c r="AU21" s="756"/>
      <c r="AV21" s="756"/>
      <c r="AW21" s="756"/>
      <c r="AX21" s="756"/>
      <c r="AY21" s="756"/>
      <c r="AZ21" s="756"/>
      <c r="BA21" s="756"/>
      <c r="BB21" s="756"/>
      <c r="BC21" s="756"/>
      <c r="BD21" s="756"/>
      <c r="BE21" s="756"/>
      <c r="BF21" s="751"/>
      <c r="BG21" s="654" t="s">
        <v>404</v>
      </c>
      <c r="BH21" s="655"/>
      <c r="BI21" s="655"/>
      <c r="BJ21" s="655"/>
      <c r="BK21" s="655"/>
      <c r="BL21" s="655"/>
      <c r="BM21" s="655"/>
      <c r="BN21" s="656"/>
      <c r="BO21" s="703" t="s">
        <v>404</v>
      </c>
      <c r="BP21" s="703"/>
      <c r="BQ21" s="703"/>
      <c r="BR21" s="703"/>
      <c r="BS21" s="660" t="s">
        <v>404</v>
      </c>
      <c r="BT21" s="655"/>
      <c r="BU21" s="655"/>
      <c r="BV21" s="655"/>
      <c r="BW21" s="655"/>
      <c r="BX21" s="655"/>
      <c r="BY21" s="655"/>
      <c r="BZ21" s="655"/>
      <c r="CA21" s="655"/>
      <c r="CB21" s="693"/>
      <c r="CD21" s="767"/>
      <c r="CE21" s="683"/>
      <c r="CF21" s="683"/>
      <c r="CG21" s="683"/>
      <c r="CH21" s="683"/>
      <c r="CI21" s="683"/>
      <c r="CJ21" s="683"/>
      <c r="CK21" s="683"/>
      <c r="CL21" s="683"/>
      <c r="CM21" s="683"/>
      <c r="CN21" s="683"/>
      <c r="CO21" s="683"/>
      <c r="CP21" s="683"/>
      <c r="CQ21" s="684"/>
      <c r="CR21" s="768"/>
      <c r="CS21" s="765"/>
      <c r="CT21" s="765"/>
      <c r="CU21" s="765"/>
      <c r="CV21" s="765"/>
      <c r="CW21" s="765"/>
      <c r="CX21" s="765"/>
      <c r="CY21" s="769"/>
      <c r="CZ21" s="770"/>
      <c r="DA21" s="770"/>
      <c r="DB21" s="770"/>
      <c r="DC21" s="770"/>
      <c r="DD21" s="764"/>
      <c r="DE21" s="765"/>
      <c r="DF21" s="765"/>
      <c r="DG21" s="765"/>
      <c r="DH21" s="765"/>
      <c r="DI21" s="765"/>
      <c r="DJ21" s="765"/>
      <c r="DK21" s="765"/>
      <c r="DL21" s="765"/>
      <c r="DM21" s="765"/>
      <c r="DN21" s="765"/>
      <c r="DO21" s="765"/>
      <c r="DP21" s="769"/>
      <c r="DQ21" s="764"/>
      <c r="DR21" s="765"/>
      <c r="DS21" s="765"/>
      <c r="DT21" s="765"/>
      <c r="DU21" s="765"/>
      <c r="DV21" s="765"/>
      <c r="DW21" s="765"/>
      <c r="DX21" s="765"/>
      <c r="DY21" s="765"/>
      <c r="DZ21" s="765"/>
      <c r="EA21" s="765"/>
      <c r="EB21" s="765"/>
      <c r="EC21" s="766"/>
    </row>
    <row r="22" spans="2:133" ht="11.25" customHeight="1">
      <c r="B22" s="651" t="s">
        <v>453</v>
      </c>
      <c r="C22" s="652"/>
      <c r="D22" s="652"/>
      <c r="E22" s="652"/>
      <c r="F22" s="652"/>
      <c r="G22" s="652"/>
      <c r="H22" s="652"/>
      <c r="I22" s="652"/>
      <c r="J22" s="652"/>
      <c r="K22" s="652"/>
      <c r="L22" s="652"/>
      <c r="M22" s="652"/>
      <c r="N22" s="652"/>
      <c r="O22" s="652"/>
      <c r="P22" s="652"/>
      <c r="Q22" s="653"/>
      <c r="R22" s="654">
        <v>2055967</v>
      </c>
      <c r="S22" s="655"/>
      <c r="T22" s="655"/>
      <c r="U22" s="655"/>
      <c r="V22" s="655"/>
      <c r="W22" s="655"/>
      <c r="X22" s="655"/>
      <c r="Y22" s="656"/>
      <c r="Z22" s="703">
        <v>44.4</v>
      </c>
      <c r="AA22" s="703"/>
      <c r="AB22" s="703"/>
      <c r="AC22" s="703"/>
      <c r="AD22" s="704">
        <v>1963043</v>
      </c>
      <c r="AE22" s="704"/>
      <c r="AF22" s="704"/>
      <c r="AG22" s="704"/>
      <c r="AH22" s="704"/>
      <c r="AI22" s="704"/>
      <c r="AJ22" s="704"/>
      <c r="AK22" s="704"/>
      <c r="AL22" s="657">
        <v>99.8</v>
      </c>
      <c r="AM22" s="658"/>
      <c r="AN22" s="658"/>
      <c r="AO22" s="705"/>
      <c r="AP22" s="749" t="s">
        <v>454</v>
      </c>
      <c r="AQ22" s="756"/>
      <c r="AR22" s="756"/>
      <c r="AS22" s="756"/>
      <c r="AT22" s="756"/>
      <c r="AU22" s="756"/>
      <c r="AV22" s="756"/>
      <c r="AW22" s="756"/>
      <c r="AX22" s="756"/>
      <c r="AY22" s="756"/>
      <c r="AZ22" s="756"/>
      <c r="BA22" s="756"/>
      <c r="BB22" s="756"/>
      <c r="BC22" s="756"/>
      <c r="BD22" s="756"/>
      <c r="BE22" s="756"/>
      <c r="BF22" s="751"/>
      <c r="BG22" s="654" t="s">
        <v>404</v>
      </c>
      <c r="BH22" s="655"/>
      <c r="BI22" s="655"/>
      <c r="BJ22" s="655"/>
      <c r="BK22" s="655"/>
      <c r="BL22" s="655"/>
      <c r="BM22" s="655"/>
      <c r="BN22" s="656"/>
      <c r="BO22" s="703" t="s">
        <v>404</v>
      </c>
      <c r="BP22" s="703"/>
      <c r="BQ22" s="703"/>
      <c r="BR22" s="703"/>
      <c r="BS22" s="660" t="s">
        <v>404</v>
      </c>
      <c r="BT22" s="655"/>
      <c r="BU22" s="655"/>
      <c r="BV22" s="655"/>
      <c r="BW22" s="655"/>
      <c r="BX22" s="655"/>
      <c r="BY22" s="655"/>
      <c r="BZ22" s="655"/>
      <c r="CA22" s="655"/>
      <c r="CB22" s="693"/>
      <c r="CD22" s="758" t="s">
        <v>186</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51" t="s">
        <v>455</v>
      </c>
      <c r="C23" s="652"/>
      <c r="D23" s="652"/>
      <c r="E23" s="652"/>
      <c r="F23" s="652"/>
      <c r="G23" s="652"/>
      <c r="H23" s="652"/>
      <c r="I23" s="652"/>
      <c r="J23" s="652"/>
      <c r="K23" s="652"/>
      <c r="L23" s="652"/>
      <c r="M23" s="652"/>
      <c r="N23" s="652"/>
      <c r="O23" s="652"/>
      <c r="P23" s="652"/>
      <c r="Q23" s="653"/>
      <c r="R23" s="654">
        <v>789</v>
      </c>
      <c r="S23" s="655"/>
      <c r="T23" s="655"/>
      <c r="U23" s="655"/>
      <c r="V23" s="655"/>
      <c r="W23" s="655"/>
      <c r="X23" s="655"/>
      <c r="Y23" s="656"/>
      <c r="Z23" s="703">
        <v>0</v>
      </c>
      <c r="AA23" s="703"/>
      <c r="AB23" s="703"/>
      <c r="AC23" s="703"/>
      <c r="AD23" s="704">
        <v>789</v>
      </c>
      <c r="AE23" s="704"/>
      <c r="AF23" s="704"/>
      <c r="AG23" s="704"/>
      <c r="AH23" s="704"/>
      <c r="AI23" s="704"/>
      <c r="AJ23" s="704"/>
      <c r="AK23" s="704"/>
      <c r="AL23" s="657">
        <v>0</v>
      </c>
      <c r="AM23" s="658"/>
      <c r="AN23" s="658"/>
      <c r="AO23" s="705"/>
      <c r="AP23" s="749" t="s">
        <v>456</v>
      </c>
      <c r="AQ23" s="756"/>
      <c r="AR23" s="756"/>
      <c r="AS23" s="756"/>
      <c r="AT23" s="756"/>
      <c r="AU23" s="756"/>
      <c r="AV23" s="756"/>
      <c r="AW23" s="756"/>
      <c r="AX23" s="756"/>
      <c r="AY23" s="756"/>
      <c r="AZ23" s="756"/>
      <c r="BA23" s="756"/>
      <c r="BB23" s="756"/>
      <c r="BC23" s="756"/>
      <c r="BD23" s="756"/>
      <c r="BE23" s="756"/>
      <c r="BF23" s="751"/>
      <c r="BG23" s="654" t="s">
        <v>404</v>
      </c>
      <c r="BH23" s="655"/>
      <c r="BI23" s="655"/>
      <c r="BJ23" s="655"/>
      <c r="BK23" s="655"/>
      <c r="BL23" s="655"/>
      <c r="BM23" s="655"/>
      <c r="BN23" s="656"/>
      <c r="BO23" s="703" t="s">
        <v>404</v>
      </c>
      <c r="BP23" s="703"/>
      <c r="BQ23" s="703"/>
      <c r="BR23" s="703"/>
      <c r="BS23" s="660" t="s">
        <v>404</v>
      </c>
      <c r="BT23" s="655"/>
      <c r="BU23" s="655"/>
      <c r="BV23" s="655"/>
      <c r="BW23" s="655"/>
      <c r="BX23" s="655"/>
      <c r="BY23" s="655"/>
      <c r="BZ23" s="655"/>
      <c r="CA23" s="655"/>
      <c r="CB23" s="693"/>
      <c r="CD23" s="758" t="s">
        <v>152</v>
      </c>
      <c r="CE23" s="759"/>
      <c r="CF23" s="759"/>
      <c r="CG23" s="759"/>
      <c r="CH23" s="759"/>
      <c r="CI23" s="759"/>
      <c r="CJ23" s="759"/>
      <c r="CK23" s="759"/>
      <c r="CL23" s="759"/>
      <c r="CM23" s="759"/>
      <c r="CN23" s="759"/>
      <c r="CO23" s="759"/>
      <c r="CP23" s="759"/>
      <c r="CQ23" s="760"/>
      <c r="CR23" s="758" t="s">
        <v>187</v>
      </c>
      <c r="CS23" s="759"/>
      <c r="CT23" s="759"/>
      <c r="CU23" s="759"/>
      <c r="CV23" s="759"/>
      <c r="CW23" s="759"/>
      <c r="CX23" s="759"/>
      <c r="CY23" s="760"/>
      <c r="CZ23" s="758" t="s">
        <v>457</v>
      </c>
      <c r="DA23" s="759"/>
      <c r="DB23" s="759"/>
      <c r="DC23" s="760"/>
      <c r="DD23" s="758" t="s">
        <v>458</v>
      </c>
      <c r="DE23" s="759"/>
      <c r="DF23" s="759"/>
      <c r="DG23" s="759"/>
      <c r="DH23" s="759"/>
      <c r="DI23" s="759"/>
      <c r="DJ23" s="759"/>
      <c r="DK23" s="760"/>
      <c r="DL23" s="761" t="s">
        <v>188</v>
      </c>
      <c r="DM23" s="762"/>
      <c r="DN23" s="762"/>
      <c r="DO23" s="762"/>
      <c r="DP23" s="762"/>
      <c r="DQ23" s="762"/>
      <c r="DR23" s="762"/>
      <c r="DS23" s="762"/>
      <c r="DT23" s="762"/>
      <c r="DU23" s="762"/>
      <c r="DV23" s="763"/>
      <c r="DW23" s="758" t="s">
        <v>189</v>
      </c>
      <c r="DX23" s="759"/>
      <c r="DY23" s="759"/>
      <c r="DZ23" s="759"/>
      <c r="EA23" s="759"/>
      <c r="EB23" s="759"/>
      <c r="EC23" s="760"/>
    </row>
    <row r="24" spans="2:133" ht="11.25" customHeight="1">
      <c r="B24" s="651" t="s">
        <v>190</v>
      </c>
      <c r="C24" s="652"/>
      <c r="D24" s="652"/>
      <c r="E24" s="652"/>
      <c r="F24" s="652"/>
      <c r="G24" s="652"/>
      <c r="H24" s="652"/>
      <c r="I24" s="652"/>
      <c r="J24" s="652"/>
      <c r="K24" s="652"/>
      <c r="L24" s="652"/>
      <c r="M24" s="652"/>
      <c r="N24" s="652"/>
      <c r="O24" s="652"/>
      <c r="P24" s="652"/>
      <c r="Q24" s="653"/>
      <c r="R24" s="654">
        <v>85341</v>
      </c>
      <c r="S24" s="655"/>
      <c r="T24" s="655"/>
      <c r="U24" s="655"/>
      <c r="V24" s="655"/>
      <c r="W24" s="655"/>
      <c r="X24" s="655"/>
      <c r="Y24" s="656"/>
      <c r="Z24" s="703">
        <v>1.8</v>
      </c>
      <c r="AA24" s="703"/>
      <c r="AB24" s="703"/>
      <c r="AC24" s="703"/>
      <c r="AD24" s="704" t="s">
        <v>404</v>
      </c>
      <c r="AE24" s="704"/>
      <c r="AF24" s="704"/>
      <c r="AG24" s="704"/>
      <c r="AH24" s="704"/>
      <c r="AI24" s="704"/>
      <c r="AJ24" s="704"/>
      <c r="AK24" s="704"/>
      <c r="AL24" s="657" t="s">
        <v>404</v>
      </c>
      <c r="AM24" s="658"/>
      <c r="AN24" s="658"/>
      <c r="AO24" s="705"/>
      <c r="AP24" s="749" t="s">
        <v>459</v>
      </c>
      <c r="AQ24" s="756"/>
      <c r="AR24" s="756"/>
      <c r="AS24" s="756"/>
      <c r="AT24" s="756"/>
      <c r="AU24" s="756"/>
      <c r="AV24" s="756"/>
      <c r="AW24" s="756"/>
      <c r="AX24" s="756"/>
      <c r="AY24" s="756"/>
      <c r="AZ24" s="756"/>
      <c r="BA24" s="756"/>
      <c r="BB24" s="756"/>
      <c r="BC24" s="756"/>
      <c r="BD24" s="756"/>
      <c r="BE24" s="756"/>
      <c r="BF24" s="751"/>
      <c r="BG24" s="654" t="s">
        <v>404</v>
      </c>
      <c r="BH24" s="655"/>
      <c r="BI24" s="655"/>
      <c r="BJ24" s="655"/>
      <c r="BK24" s="655"/>
      <c r="BL24" s="655"/>
      <c r="BM24" s="655"/>
      <c r="BN24" s="656"/>
      <c r="BO24" s="703" t="s">
        <v>404</v>
      </c>
      <c r="BP24" s="703"/>
      <c r="BQ24" s="703"/>
      <c r="BR24" s="703"/>
      <c r="BS24" s="660" t="s">
        <v>404</v>
      </c>
      <c r="BT24" s="655"/>
      <c r="BU24" s="655"/>
      <c r="BV24" s="655"/>
      <c r="BW24" s="655"/>
      <c r="BX24" s="655"/>
      <c r="BY24" s="655"/>
      <c r="BZ24" s="655"/>
      <c r="CA24" s="655"/>
      <c r="CB24" s="693"/>
      <c r="CD24" s="712" t="s">
        <v>191</v>
      </c>
      <c r="CE24" s="713"/>
      <c r="CF24" s="713"/>
      <c r="CG24" s="713"/>
      <c r="CH24" s="713"/>
      <c r="CI24" s="713"/>
      <c r="CJ24" s="713"/>
      <c r="CK24" s="713"/>
      <c r="CL24" s="713"/>
      <c r="CM24" s="713"/>
      <c r="CN24" s="713"/>
      <c r="CO24" s="713"/>
      <c r="CP24" s="713"/>
      <c r="CQ24" s="714"/>
      <c r="CR24" s="706">
        <v>1473061</v>
      </c>
      <c r="CS24" s="707"/>
      <c r="CT24" s="707"/>
      <c r="CU24" s="707"/>
      <c r="CV24" s="707"/>
      <c r="CW24" s="707"/>
      <c r="CX24" s="707"/>
      <c r="CY24" s="753"/>
      <c r="CZ24" s="754">
        <v>33.700000000000003</v>
      </c>
      <c r="DA24" s="723"/>
      <c r="DB24" s="723"/>
      <c r="DC24" s="757"/>
      <c r="DD24" s="752">
        <v>964462</v>
      </c>
      <c r="DE24" s="707"/>
      <c r="DF24" s="707"/>
      <c r="DG24" s="707"/>
      <c r="DH24" s="707"/>
      <c r="DI24" s="707"/>
      <c r="DJ24" s="707"/>
      <c r="DK24" s="753"/>
      <c r="DL24" s="752">
        <v>960737</v>
      </c>
      <c r="DM24" s="707"/>
      <c r="DN24" s="707"/>
      <c r="DO24" s="707"/>
      <c r="DP24" s="707"/>
      <c r="DQ24" s="707"/>
      <c r="DR24" s="707"/>
      <c r="DS24" s="707"/>
      <c r="DT24" s="707"/>
      <c r="DU24" s="707"/>
      <c r="DV24" s="753"/>
      <c r="DW24" s="754">
        <v>46.5</v>
      </c>
      <c r="DX24" s="723"/>
      <c r="DY24" s="723"/>
      <c r="DZ24" s="723"/>
      <c r="EA24" s="723"/>
      <c r="EB24" s="723"/>
      <c r="EC24" s="755"/>
    </row>
    <row r="25" spans="2:133" ht="11.25" customHeight="1">
      <c r="B25" s="651" t="s">
        <v>192</v>
      </c>
      <c r="C25" s="652"/>
      <c r="D25" s="652"/>
      <c r="E25" s="652"/>
      <c r="F25" s="652"/>
      <c r="G25" s="652"/>
      <c r="H25" s="652"/>
      <c r="I25" s="652"/>
      <c r="J25" s="652"/>
      <c r="K25" s="652"/>
      <c r="L25" s="652"/>
      <c r="M25" s="652"/>
      <c r="N25" s="652"/>
      <c r="O25" s="652"/>
      <c r="P25" s="652"/>
      <c r="Q25" s="653"/>
      <c r="R25" s="654">
        <v>45533</v>
      </c>
      <c r="S25" s="655"/>
      <c r="T25" s="655"/>
      <c r="U25" s="655"/>
      <c r="V25" s="655"/>
      <c r="W25" s="655"/>
      <c r="X25" s="655"/>
      <c r="Y25" s="656"/>
      <c r="Z25" s="703">
        <v>1</v>
      </c>
      <c r="AA25" s="703"/>
      <c r="AB25" s="703"/>
      <c r="AC25" s="703"/>
      <c r="AD25" s="704">
        <v>1179</v>
      </c>
      <c r="AE25" s="704"/>
      <c r="AF25" s="704"/>
      <c r="AG25" s="704"/>
      <c r="AH25" s="704"/>
      <c r="AI25" s="704"/>
      <c r="AJ25" s="704"/>
      <c r="AK25" s="704"/>
      <c r="AL25" s="657">
        <v>0.1</v>
      </c>
      <c r="AM25" s="658"/>
      <c r="AN25" s="658"/>
      <c r="AO25" s="705"/>
      <c r="AP25" s="749" t="s">
        <v>460</v>
      </c>
      <c r="AQ25" s="756"/>
      <c r="AR25" s="756"/>
      <c r="AS25" s="756"/>
      <c r="AT25" s="756"/>
      <c r="AU25" s="756"/>
      <c r="AV25" s="756"/>
      <c r="AW25" s="756"/>
      <c r="AX25" s="756"/>
      <c r="AY25" s="756"/>
      <c r="AZ25" s="756"/>
      <c r="BA25" s="756"/>
      <c r="BB25" s="756"/>
      <c r="BC25" s="756"/>
      <c r="BD25" s="756"/>
      <c r="BE25" s="756"/>
      <c r="BF25" s="751"/>
      <c r="BG25" s="654" t="s">
        <v>404</v>
      </c>
      <c r="BH25" s="655"/>
      <c r="BI25" s="655"/>
      <c r="BJ25" s="655"/>
      <c r="BK25" s="655"/>
      <c r="BL25" s="655"/>
      <c r="BM25" s="655"/>
      <c r="BN25" s="656"/>
      <c r="BO25" s="703" t="s">
        <v>404</v>
      </c>
      <c r="BP25" s="703"/>
      <c r="BQ25" s="703"/>
      <c r="BR25" s="703"/>
      <c r="BS25" s="660" t="s">
        <v>404</v>
      </c>
      <c r="BT25" s="655"/>
      <c r="BU25" s="655"/>
      <c r="BV25" s="655"/>
      <c r="BW25" s="655"/>
      <c r="BX25" s="655"/>
      <c r="BY25" s="655"/>
      <c r="BZ25" s="655"/>
      <c r="CA25" s="655"/>
      <c r="CB25" s="693"/>
      <c r="CD25" s="686" t="s">
        <v>461</v>
      </c>
      <c r="CE25" s="687"/>
      <c r="CF25" s="687"/>
      <c r="CG25" s="687"/>
      <c r="CH25" s="687"/>
      <c r="CI25" s="687"/>
      <c r="CJ25" s="687"/>
      <c r="CK25" s="687"/>
      <c r="CL25" s="687"/>
      <c r="CM25" s="687"/>
      <c r="CN25" s="687"/>
      <c r="CO25" s="687"/>
      <c r="CP25" s="687"/>
      <c r="CQ25" s="688"/>
      <c r="CR25" s="654">
        <v>596341</v>
      </c>
      <c r="CS25" s="667"/>
      <c r="CT25" s="667"/>
      <c r="CU25" s="667"/>
      <c r="CV25" s="667"/>
      <c r="CW25" s="667"/>
      <c r="CX25" s="667"/>
      <c r="CY25" s="668"/>
      <c r="CZ25" s="657">
        <v>13.6</v>
      </c>
      <c r="DA25" s="669"/>
      <c r="DB25" s="669"/>
      <c r="DC25" s="670"/>
      <c r="DD25" s="660">
        <v>528568</v>
      </c>
      <c r="DE25" s="667"/>
      <c r="DF25" s="667"/>
      <c r="DG25" s="667"/>
      <c r="DH25" s="667"/>
      <c r="DI25" s="667"/>
      <c r="DJ25" s="667"/>
      <c r="DK25" s="668"/>
      <c r="DL25" s="660">
        <v>525244</v>
      </c>
      <c r="DM25" s="667"/>
      <c r="DN25" s="667"/>
      <c r="DO25" s="667"/>
      <c r="DP25" s="667"/>
      <c r="DQ25" s="667"/>
      <c r="DR25" s="667"/>
      <c r="DS25" s="667"/>
      <c r="DT25" s="667"/>
      <c r="DU25" s="667"/>
      <c r="DV25" s="668"/>
      <c r="DW25" s="657">
        <v>25.4</v>
      </c>
      <c r="DX25" s="669"/>
      <c r="DY25" s="669"/>
      <c r="DZ25" s="669"/>
      <c r="EA25" s="669"/>
      <c r="EB25" s="669"/>
      <c r="EC25" s="677"/>
    </row>
    <row r="26" spans="2:133" ht="11.25" customHeight="1">
      <c r="B26" s="651" t="s">
        <v>193</v>
      </c>
      <c r="C26" s="652"/>
      <c r="D26" s="652"/>
      <c r="E26" s="652"/>
      <c r="F26" s="652"/>
      <c r="G26" s="652"/>
      <c r="H26" s="652"/>
      <c r="I26" s="652"/>
      <c r="J26" s="652"/>
      <c r="K26" s="652"/>
      <c r="L26" s="652"/>
      <c r="M26" s="652"/>
      <c r="N26" s="652"/>
      <c r="O26" s="652"/>
      <c r="P26" s="652"/>
      <c r="Q26" s="653"/>
      <c r="R26" s="654">
        <v>3115</v>
      </c>
      <c r="S26" s="655"/>
      <c r="T26" s="655"/>
      <c r="U26" s="655"/>
      <c r="V26" s="655"/>
      <c r="W26" s="655"/>
      <c r="X26" s="655"/>
      <c r="Y26" s="656"/>
      <c r="Z26" s="703">
        <v>0.1</v>
      </c>
      <c r="AA26" s="703"/>
      <c r="AB26" s="703"/>
      <c r="AC26" s="703"/>
      <c r="AD26" s="704">
        <v>1</v>
      </c>
      <c r="AE26" s="704"/>
      <c r="AF26" s="704"/>
      <c r="AG26" s="704"/>
      <c r="AH26" s="704"/>
      <c r="AI26" s="704"/>
      <c r="AJ26" s="704"/>
      <c r="AK26" s="704"/>
      <c r="AL26" s="657">
        <v>0</v>
      </c>
      <c r="AM26" s="658"/>
      <c r="AN26" s="658"/>
      <c r="AO26" s="705"/>
      <c r="AP26" s="749" t="s">
        <v>194</v>
      </c>
      <c r="AQ26" s="750"/>
      <c r="AR26" s="750"/>
      <c r="AS26" s="750"/>
      <c r="AT26" s="750"/>
      <c r="AU26" s="750"/>
      <c r="AV26" s="750"/>
      <c r="AW26" s="750"/>
      <c r="AX26" s="750"/>
      <c r="AY26" s="750"/>
      <c r="AZ26" s="750"/>
      <c r="BA26" s="750"/>
      <c r="BB26" s="750"/>
      <c r="BC26" s="750"/>
      <c r="BD26" s="750"/>
      <c r="BE26" s="750"/>
      <c r="BF26" s="751"/>
      <c r="BG26" s="654" t="s">
        <v>404</v>
      </c>
      <c r="BH26" s="655"/>
      <c r="BI26" s="655"/>
      <c r="BJ26" s="655"/>
      <c r="BK26" s="655"/>
      <c r="BL26" s="655"/>
      <c r="BM26" s="655"/>
      <c r="BN26" s="656"/>
      <c r="BO26" s="703" t="s">
        <v>404</v>
      </c>
      <c r="BP26" s="703"/>
      <c r="BQ26" s="703"/>
      <c r="BR26" s="703"/>
      <c r="BS26" s="660" t="s">
        <v>404</v>
      </c>
      <c r="BT26" s="655"/>
      <c r="BU26" s="655"/>
      <c r="BV26" s="655"/>
      <c r="BW26" s="655"/>
      <c r="BX26" s="655"/>
      <c r="BY26" s="655"/>
      <c r="BZ26" s="655"/>
      <c r="CA26" s="655"/>
      <c r="CB26" s="693"/>
      <c r="CD26" s="686" t="s">
        <v>195</v>
      </c>
      <c r="CE26" s="687"/>
      <c r="CF26" s="687"/>
      <c r="CG26" s="687"/>
      <c r="CH26" s="687"/>
      <c r="CI26" s="687"/>
      <c r="CJ26" s="687"/>
      <c r="CK26" s="687"/>
      <c r="CL26" s="687"/>
      <c r="CM26" s="687"/>
      <c r="CN26" s="687"/>
      <c r="CO26" s="687"/>
      <c r="CP26" s="687"/>
      <c r="CQ26" s="688"/>
      <c r="CR26" s="654">
        <v>346594</v>
      </c>
      <c r="CS26" s="655"/>
      <c r="CT26" s="655"/>
      <c r="CU26" s="655"/>
      <c r="CV26" s="655"/>
      <c r="CW26" s="655"/>
      <c r="CX26" s="655"/>
      <c r="CY26" s="656"/>
      <c r="CZ26" s="657">
        <v>7.9</v>
      </c>
      <c r="DA26" s="669"/>
      <c r="DB26" s="669"/>
      <c r="DC26" s="670"/>
      <c r="DD26" s="660">
        <v>305214</v>
      </c>
      <c r="DE26" s="655"/>
      <c r="DF26" s="655"/>
      <c r="DG26" s="655"/>
      <c r="DH26" s="655"/>
      <c r="DI26" s="655"/>
      <c r="DJ26" s="655"/>
      <c r="DK26" s="656"/>
      <c r="DL26" s="660" t="s">
        <v>404</v>
      </c>
      <c r="DM26" s="655"/>
      <c r="DN26" s="655"/>
      <c r="DO26" s="655"/>
      <c r="DP26" s="655"/>
      <c r="DQ26" s="655"/>
      <c r="DR26" s="655"/>
      <c r="DS26" s="655"/>
      <c r="DT26" s="655"/>
      <c r="DU26" s="655"/>
      <c r="DV26" s="656"/>
      <c r="DW26" s="657" t="s">
        <v>404</v>
      </c>
      <c r="DX26" s="669"/>
      <c r="DY26" s="669"/>
      <c r="DZ26" s="669"/>
      <c r="EA26" s="669"/>
      <c r="EB26" s="669"/>
      <c r="EC26" s="677"/>
    </row>
    <row r="27" spans="2:133" ht="11.25" customHeight="1">
      <c r="B27" s="651" t="s">
        <v>196</v>
      </c>
      <c r="C27" s="652"/>
      <c r="D27" s="652"/>
      <c r="E27" s="652"/>
      <c r="F27" s="652"/>
      <c r="G27" s="652"/>
      <c r="H27" s="652"/>
      <c r="I27" s="652"/>
      <c r="J27" s="652"/>
      <c r="K27" s="652"/>
      <c r="L27" s="652"/>
      <c r="M27" s="652"/>
      <c r="N27" s="652"/>
      <c r="O27" s="652"/>
      <c r="P27" s="652"/>
      <c r="Q27" s="653"/>
      <c r="R27" s="654">
        <v>663709</v>
      </c>
      <c r="S27" s="655"/>
      <c r="T27" s="655"/>
      <c r="U27" s="655"/>
      <c r="V27" s="655"/>
      <c r="W27" s="655"/>
      <c r="X27" s="655"/>
      <c r="Y27" s="656"/>
      <c r="Z27" s="703">
        <v>14.3</v>
      </c>
      <c r="AA27" s="703"/>
      <c r="AB27" s="703"/>
      <c r="AC27" s="703"/>
      <c r="AD27" s="704" t="s">
        <v>404</v>
      </c>
      <c r="AE27" s="704"/>
      <c r="AF27" s="704"/>
      <c r="AG27" s="704"/>
      <c r="AH27" s="704"/>
      <c r="AI27" s="704"/>
      <c r="AJ27" s="704"/>
      <c r="AK27" s="704"/>
      <c r="AL27" s="657" t="s">
        <v>404</v>
      </c>
      <c r="AM27" s="658"/>
      <c r="AN27" s="658"/>
      <c r="AO27" s="705"/>
      <c r="AP27" s="651" t="s">
        <v>197</v>
      </c>
      <c r="AQ27" s="652"/>
      <c r="AR27" s="652"/>
      <c r="AS27" s="652"/>
      <c r="AT27" s="652"/>
      <c r="AU27" s="652"/>
      <c r="AV27" s="652"/>
      <c r="AW27" s="652"/>
      <c r="AX27" s="652"/>
      <c r="AY27" s="652"/>
      <c r="AZ27" s="652"/>
      <c r="BA27" s="652"/>
      <c r="BB27" s="652"/>
      <c r="BC27" s="652"/>
      <c r="BD27" s="652"/>
      <c r="BE27" s="652"/>
      <c r="BF27" s="653"/>
      <c r="BG27" s="654">
        <v>783599</v>
      </c>
      <c r="BH27" s="655"/>
      <c r="BI27" s="655"/>
      <c r="BJ27" s="655"/>
      <c r="BK27" s="655"/>
      <c r="BL27" s="655"/>
      <c r="BM27" s="655"/>
      <c r="BN27" s="656"/>
      <c r="BO27" s="703">
        <v>100</v>
      </c>
      <c r="BP27" s="703"/>
      <c r="BQ27" s="703"/>
      <c r="BR27" s="703"/>
      <c r="BS27" s="660" t="s">
        <v>404</v>
      </c>
      <c r="BT27" s="655"/>
      <c r="BU27" s="655"/>
      <c r="BV27" s="655"/>
      <c r="BW27" s="655"/>
      <c r="BX27" s="655"/>
      <c r="BY27" s="655"/>
      <c r="BZ27" s="655"/>
      <c r="CA27" s="655"/>
      <c r="CB27" s="693"/>
      <c r="CD27" s="686" t="s">
        <v>462</v>
      </c>
      <c r="CE27" s="687"/>
      <c r="CF27" s="687"/>
      <c r="CG27" s="687"/>
      <c r="CH27" s="687"/>
      <c r="CI27" s="687"/>
      <c r="CJ27" s="687"/>
      <c r="CK27" s="687"/>
      <c r="CL27" s="687"/>
      <c r="CM27" s="687"/>
      <c r="CN27" s="687"/>
      <c r="CO27" s="687"/>
      <c r="CP27" s="687"/>
      <c r="CQ27" s="688"/>
      <c r="CR27" s="654">
        <v>609600</v>
      </c>
      <c r="CS27" s="667"/>
      <c r="CT27" s="667"/>
      <c r="CU27" s="667"/>
      <c r="CV27" s="667"/>
      <c r="CW27" s="667"/>
      <c r="CX27" s="667"/>
      <c r="CY27" s="668"/>
      <c r="CZ27" s="657">
        <v>13.9</v>
      </c>
      <c r="DA27" s="669"/>
      <c r="DB27" s="669"/>
      <c r="DC27" s="670"/>
      <c r="DD27" s="660">
        <v>189001</v>
      </c>
      <c r="DE27" s="667"/>
      <c r="DF27" s="667"/>
      <c r="DG27" s="667"/>
      <c r="DH27" s="667"/>
      <c r="DI27" s="667"/>
      <c r="DJ27" s="667"/>
      <c r="DK27" s="668"/>
      <c r="DL27" s="660">
        <v>188600</v>
      </c>
      <c r="DM27" s="667"/>
      <c r="DN27" s="667"/>
      <c r="DO27" s="667"/>
      <c r="DP27" s="667"/>
      <c r="DQ27" s="667"/>
      <c r="DR27" s="667"/>
      <c r="DS27" s="667"/>
      <c r="DT27" s="667"/>
      <c r="DU27" s="667"/>
      <c r="DV27" s="668"/>
      <c r="DW27" s="657">
        <v>9.1</v>
      </c>
      <c r="DX27" s="669"/>
      <c r="DY27" s="669"/>
      <c r="DZ27" s="669"/>
      <c r="EA27" s="669"/>
      <c r="EB27" s="669"/>
      <c r="EC27" s="677"/>
    </row>
    <row r="28" spans="2:133" ht="11.25" customHeight="1">
      <c r="B28" s="746" t="s">
        <v>198</v>
      </c>
      <c r="C28" s="747"/>
      <c r="D28" s="747"/>
      <c r="E28" s="747"/>
      <c r="F28" s="747"/>
      <c r="G28" s="747"/>
      <c r="H28" s="747"/>
      <c r="I28" s="747"/>
      <c r="J28" s="747"/>
      <c r="K28" s="747"/>
      <c r="L28" s="747"/>
      <c r="M28" s="747"/>
      <c r="N28" s="747"/>
      <c r="O28" s="747"/>
      <c r="P28" s="747"/>
      <c r="Q28" s="748"/>
      <c r="R28" s="654" t="s">
        <v>404</v>
      </c>
      <c r="S28" s="655"/>
      <c r="T28" s="655"/>
      <c r="U28" s="655"/>
      <c r="V28" s="655"/>
      <c r="W28" s="655"/>
      <c r="X28" s="655"/>
      <c r="Y28" s="656"/>
      <c r="Z28" s="703" t="s">
        <v>404</v>
      </c>
      <c r="AA28" s="703"/>
      <c r="AB28" s="703"/>
      <c r="AC28" s="703"/>
      <c r="AD28" s="704" t="s">
        <v>404</v>
      </c>
      <c r="AE28" s="704"/>
      <c r="AF28" s="704"/>
      <c r="AG28" s="704"/>
      <c r="AH28" s="704"/>
      <c r="AI28" s="704"/>
      <c r="AJ28" s="704"/>
      <c r="AK28" s="704"/>
      <c r="AL28" s="657" t="s">
        <v>404</v>
      </c>
      <c r="AM28" s="658"/>
      <c r="AN28" s="658"/>
      <c r="AO28" s="705"/>
      <c r="AP28" s="635"/>
      <c r="AQ28" s="636"/>
      <c r="AR28" s="636"/>
      <c r="AS28" s="636"/>
      <c r="AT28" s="636"/>
      <c r="AU28" s="636"/>
      <c r="AV28" s="636"/>
      <c r="AW28" s="636"/>
      <c r="AX28" s="636"/>
      <c r="AY28" s="636"/>
      <c r="AZ28" s="636"/>
      <c r="BA28" s="636"/>
      <c r="BB28" s="636"/>
      <c r="BC28" s="636"/>
      <c r="BD28" s="636"/>
      <c r="BE28" s="636"/>
      <c r="BF28" s="637"/>
      <c r="BG28" s="654"/>
      <c r="BH28" s="655"/>
      <c r="BI28" s="655"/>
      <c r="BJ28" s="655"/>
      <c r="BK28" s="655"/>
      <c r="BL28" s="655"/>
      <c r="BM28" s="655"/>
      <c r="BN28" s="656"/>
      <c r="BO28" s="703"/>
      <c r="BP28" s="703"/>
      <c r="BQ28" s="703"/>
      <c r="BR28" s="703"/>
      <c r="BS28" s="704"/>
      <c r="BT28" s="704"/>
      <c r="BU28" s="704"/>
      <c r="BV28" s="704"/>
      <c r="BW28" s="704"/>
      <c r="BX28" s="704"/>
      <c r="BY28" s="704"/>
      <c r="BZ28" s="704"/>
      <c r="CA28" s="704"/>
      <c r="CB28" s="745"/>
      <c r="CD28" s="686" t="s">
        <v>463</v>
      </c>
      <c r="CE28" s="687"/>
      <c r="CF28" s="687"/>
      <c r="CG28" s="687"/>
      <c r="CH28" s="687"/>
      <c r="CI28" s="687"/>
      <c r="CJ28" s="687"/>
      <c r="CK28" s="687"/>
      <c r="CL28" s="687"/>
      <c r="CM28" s="687"/>
      <c r="CN28" s="687"/>
      <c r="CO28" s="687"/>
      <c r="CP28" s="687"/>
      <c r="CQ28" s="688"/>
      <c r="CR28" s="654">
        <v>267120</v>
      </c>
      <c r="CS28" s="655"/>
      <c r="CT28" s="655"/>
      <c r="CU28" s="655"/>
      <c r="CV28" s="655"/>
      <c r="CW28" s="655"/>
      <c r="CX28" s="655"/>
      <c r="CY28" s="656"/>
      <c r="CZ28" s="657">
        <v>6.1</v>
      </c>
      <c r="DA28" s="669"/>
      <c r="DB28" s="669"/>
      <c r="DC28" s="670"/>
      <c r="DD28" s="660">
        <v>246893</v>
      </c>
      <c r="DE28" s="655"/>
      <c r="DF28" s="655"/>
      <c r="DG28" s="655"/>
      <c r="DH28" s="655"/>
      <c r="DI28" s="655"/>
      <c r="DJ28" s="655"/>
      <c r="DK28" s="656"/>
      <c r="DL28" s="660">
        <v>246893</v>
      </c>
      <c r="DM28" s="655"/>
      <c r="DN28" s="655"/>
      <c r="DO28" s="655"/>
      <c r="DP28" s="655"/>
      <c r="DQ28" s="655"/>
      <c r="DR28" s="655"/>
      <c r="DS28" s="655"/>
      <c r="DT28" s="655"/>
      <c r="DU28" s="655"/>
      <c r="DV28" s="656"/>
      <c r="DW28" s="657">
        <v>11.9</v>
      </c>
      <c r="DX28" s="669"/>
      <c r="DY28" s="669"/>
      <c r="DZ28" s="669"/>
      <c r="EA28" s="669"/>
      <c r="EB28" s="669"/>
      <c r="EC28" s="677"/>
    </row>
    <row r="29" spans="2:133" ht="11.25" customHeight="1">
      <c r="B29" s="651" t="s">
        <v>199</v>
      </c>
      <c r="C29" s="652"/>
      <c r="D29" s="652"/>
      <c r="E29" s="652"/>
      <c r="F29" s="652"/>
      <c r="G29" s="652"/>
      <c r="H29" s="652"/>
      <c r="I29" s="652"/>
      <c r="J29" s="652"/>
      <c r="K29" s="652"/>
      <c r="L29" s="652"/>
      <c r="M29" s="652"/>
      <c r="N29" s="652"/>
      <c r="O29" s="652"/>
      <c r="P29" s="652"/>
      <c r="Q29" s="653"/>
      <c r="R29" s="654">
        <v>215770</v>
      </c>
      <c r="S29" s="655"/>
      <c r="T29" s="655"/>
      <c r="U29" s="655"/>
      <c r="V29" s="655"/>
      <c r="W29" s="655"/>
      <c r="X29" s="655"/>
      <c r="Y29" s="656"/>
      <c r="Z29" s="703">
        <v>4.7</v>
      </c>
      <c r="AA29" s="703"/>
      <c r="AB29" s="703"/>
      <c r="AC29" s="703"/>
      <c r="AD29" s="704" t="s">
        <v>404</v>
      </c>
      <c r="AE29" s="704"/>
      <c r="AF29" s="704"/>
      <c r="AG29" s="704"/>
      <c r="AH29" s="704"/>
      <c r="AI29" s="704"/>
      <c r="AJ29" s="704"/>
      <c r="AK29" s="704"/>
      <c r="AL29" s="657" t="s">
        <v>404</v>
      </c>
      <c r="AM29" s="658"/>
      <c r="AN29" s="658"/>
      <c r="AO29" s="705"/>
      <c r="AP29" s="715" t="s">
        <v>152</v>
      </c>
      <c r="AQ29" s="716"/>
      <c r="AR29" s="716"/>
      <c r="AS29" s="716"/>
      <c r="AT29" s="716"/>
      <c r="AU29" s="716"/>
      <c r="AV29" s="716"/>
      <c r="AW29" s="716"/>
      <c r="AX29" s="716"/>
      <c r="AY29" s="716"/>
      <c r="AZ29" s="716"/>
      <c r="BA29" s="716"/>
      <c r="BB29" s="716"/>
      <c r="BC29" s="716"/>
      <c r="BD29" s="716"/>
      <c r="BE29" s="716"/>
      <c r="BF29" s="717"/>
      <c r="BG29" s="715" t="s">
        <v>200</v>
      </c>
      <c r="BH29" s="737"/>
      <c r="BI29" s="737"/>
      <c r="BJ29" s="737"/>
      <c r="BK29" s="737"/>
      <c r="BL29" s="737"/>
      <c r="BM29" s="737"/>
      <c r="BN29" s="737"/>
      <c r="BO29" s="737"/>
      <c r="BP29" s="737"/>
      <c r="BQ29" s="738"/>
      <c r="BR29" s="715" t="s">
        <v>201</v>
      </c>
      <c r="BS29" s="737"/>
      <c r="BT29" s="737"/>
      <c r="BU29" s="737"/>
      <c r="BV29" s="737"/>
      <c r="BW29" s="737"/>
      <c r="BX29" s="737"/>
      <c r="BY29" s="737"/>
      <c r="BZ29" s="737"/>
      <c r="CA29" s="737"/>
      <c r="CB29" s="738"/>
      <c r="CD29" s="739" t="s">
        <v>202</v>
      </c>
      <c r="CE29" s="740"/>
      <c r="CF29" s="686" t="s">
        <v>464</v>
      </c>
      <c r="CG29" s="687"/>
      <c r="CH29" s="687"/>
      <c r="CI29" s="687"/>
      <c r="CJ29" s="687"/>
      <c r="CK29" s="687"/>
      <c r="CL29" s="687"/>
      <c r="CM29" s="687"/>
      <c r="CN29" s="687"/>
      <c r="CO29" s="687"/>
      <c r="CP29" s="687"/>
      <c r="CQ29" s="688"/>
      <c r="CR29" s="654">
        <v>267120</v>
      </c>
      <c r="CS29" s="667"/>
      <c r="CT29" s="667"/>
      <c r="CU29" s="667"/>
      <c r="CV29" s="667"/>
      <c r="CW29" s="667"/>
      <c r="CX29" s="667"/>
      <c r="CY29" s="668"/>
      <c r="CZ29" s="657">
        <v>6.1</v>
      </c>
      <c r="DA29" s="669"/>
      <c r="DB29" s="669"/>
      <c r="DC29" s="670"/>
      <c r="DD29" s="660">
        <v>246893</v>
      </c>
      <c r="DE29" s="667"/>
      <c r="DF29" s="667"/>
      <c r="DG29" s="667"/>
      <c r="DH29" s="667"/>
      <c r="DI29" s="667"/>
      <c r="DJ29" s="667"/>
      <c r="DK29" s="668"/>
      <c r="DL29" s="660">
        <v>246893</v>
      </c>
      <c r="DM29" s="667"/>
      <c r="DN29" s="667"/>
      <c r="DO29" s="667"/>
      <c r="DP29" s="667"/>
      <c r="DQ29" s="667"/>
      <c r="DR29" s="667"/>
      <c r="DS29" s="667"/>
      <c r="DT29" s="667"/>
      <c r="DU29" s="667"/>
      <c r="DV29" s="668"/>
      <c r="DW29" s="657">
        <v>11.9</v>
      </c>
      <c r="DX29" s="669"/>
      <c r="DY29" s="669"/>
      <c r="DZ29" s="669"/>
      <c r="EA29" s="669"/>
      <c r="EB29" s="669"/>
      <c r="EC29" s="677"/>
    </row>
    <row r="30" spans="2:133" ht="11.25" customHeight="1">
      <c r="B30" s="651" t="s">
        <v>203</v>
      </c>
      <c r="C30" s="652"/>
      <c r="D30" s="652"/>
      <c r="E30" s="652"/>
      <c r="F30" s="652"/>
      <c r="G30" s="652"/>
      <c r="H30" s="652"/>
      <c r="I30" s="652"/>
      <c r="J30" s="652"/>
      <c r="K30" s="652"/>
      <c r="L30" s="652"/>
      <c r="M30" s="652"/>
      <c r="N30" s="652"/>
      <c r="O30" s="652"/>
      <c r="P30" s="652"/>
      <c r="Q30" s="653"/>
      <c r="R30" s="654">
        <v>4775</v>
      </c>
      <c r="S30" s="655"/>
      <c r="T30" s="655"/>
      <c r="U30" s="655"/>
      <c r="V30" s="655"/>
      <c r="W30" s="655"/>
      <c r="X30" s="655"/>
      <c r="Y30" s="656"/>
      <c r="Z30" s="703">
        <v>0.1</v>
      </c>
      <c r="AA30" s="703"/>
      <c r="AB30" s="703"/>
      <c r="AC30" s="703"/>
      <c r="AD30" s="704">
        <v>111</v>
      </c>
      <c r="AE30" s="704"/>
      <c r="AF30" s="704"/>
      <c r="AG30" s="704"/>
      <c r="AH30" s="704"/>
      <c r="AI30" s="704"/>
      <c r="AJ30" s="704"/>
      <c r="AK30" s="704"/>
      <c r="AL30" s="657">
        <v>0</v>
      </c>
      <c r="AM30" s="658"/>
      <c r="AN30" s="658"/>
      <c r="AO30" s="705"/>
      <c r="AP30" s="725" t="s">
        <v>204</v>
      </c>
      <c r="AQ30" s="726"/>
      <c r="AR30" s="726"/>
      <c r="AS30" s="726"/>
      <c r="AT30" s="731" t="s">
        <v>205</v>
      </c>
      <c r="AU30" s="393"/>
      <c r="AV30" s="393"/>
      <c r="AW30" s="393"/>
      <c r="AX30" s="734" t="s">
        <v>128</v>
      </c>
      <c r="AY30" s="735"/>
      <c r="AZ30" s="735"/>
      <c r="BA30" s="735"/>
      <c r="BB30" s="735"/>
      <c r="BC30" s="735"/>
      <c r="BD30" s="735"/>
      <c r="BE30" s="735"/>
      <c r="BF30" s="736"/>
      <c r="BG30" s="721">
        <v>99</v>
      </c>
      <c r="BH30" s="722"/>
      <c r="BI30" s="722"/>
      <c r="BJ30" s="722"/>
      <c r="BK30" s="722"/>
      <c r="BL30" s="722"/>
      <c r="BM30" s="723">
        <v>93.6</v>
      </c>
      <c r="BN30" s="722"/>
      <c r="BO30" s="722"/>
      <c r="BP30" s="722"/>
      <c r="BQ30" s="724"/>
      <c r="BR30" s="721">
        <v>98.6</v>
      </c>
      <c r="BS30" s="722"/>
      <c r="BT30" s="722"/>
      <c r="BU30" s="722"/>
      <c r="BV30" s="722"/>
      <c r="BW30" s="722"/>
      <c r="BX30" s="723">
        <v>92.7</v>
      </c>
      <c r="BY30" s="722"/>
      <c r="BZ30" s="722"/>
      <c r="CA30" s="722"/>
      <c r="CB30" s="724"/>
      <c r="CD30" s="741"/>
      <c r="CE30" s="742"/>
      <c r="CF30" s="686" t="s">
        <v>465</v>
      </c>
      <c r="CG30" s="687"/>
      <c r="CH30" s="687"/>
      <c r="CI30" s="687"/>
      <c r="CJ30" s="687"/>
      <c r="CK30" s="687"/>
      <c r="CL30" s="687"/>
      <c r="CM30" s="687"/>
      <c r="CN30" s="687"/>
      <c r="CO30" s="687"/>
      <c r="CP30" s="687"/>
      <c r="CQ30" s="688"/>
      <c r="CR30" s="654">
        <v>246162</v>
      </c>
      <c r="CS30" s="655"/>
      <c r="CT30" s="655"/>
      <c r="CU30" s="655"/>
      <c r="CV30" s="655"/>
      <c r="CW30" s="655"/>
      <c r="CX30" s="655"/>
      <c r="CY30" s="656"/>
      <c r="CZ30" s="657">
        <v>5.6</v>
      </c>
      <c r="DA30" s="669"/>
      <c r="DB30" s="669"/>
      <c r="DC30" s="670"/>
      <c r="DD30" s="660">
        <v>225935</v>
      </c>
      <c r="DE30" s="655"/>
      <c r="DF30" s="655"/>
      <c r="DG30" s="655"/>
      <c r="DH30" s="655"/>
      <c r="DI30" s="655"/>
      <c r="DJ30" s="655"/>
      <c r="DK30" s="656"/>
      <c r="DL30" s="660">
        <v>225935</v>
      </c>
      <c r="DM30" s="655"/>
      <c r="DN30" s="655"/>
      <c r="DO30" s="655"/>
      <c r="DP30" s="655"/>
      <c r="DQ30" s="655"/>
      <c r="DR30" s="655"/>
      <c r="DS30" s="655"/>
      <c r="DT30" s="655"/>
      <c r="DU30" s="655"/>
      <c r="DV30" s="656"/>
      <c r="DW30" s="657">
        <v>10.9</v>
      </c>
      <c r="DX30" s="669"/>
      <c r="DY30" s="669"/>
      <c r="DZ30" s="669"/>
      <c r="EA30" s="669"/>
      <c r="EB30" s="669"/>
      <c r="EC30" s="677"/>
    </row>
    <row r="31" spans="2:133" ht="11.25" customHeight="1">
      <c r="B31" s="651" t="s">
        <v>206</v>
      </c>
      <c r="C31" s="652"/>
      <c r="D31" s="652"/>
      <c r="E31" s="652"/>
      <c r="F31" s="652"/>
      <c r="G31" s="652"/>
      <c r="H31" s="652"/>
      <c r="I31" s="652"/>
      <c r="J31" s="652"/>
      <c r="K31" s="652"/>
      <c r="L31" s="652"/>
      <c r="M31" s="652"/>
      <c r="N31" s="652"/>
      <c r="O31" s="652"/>
      <c r="P31" s="652"/>
      <c r="Q31" s="653"/>
      <c r="R31" s="654">
        <v>2057</v>
      </c>
      <c r="S31" s="655"/>
      <c r="T31" s="655"/>
      <c r="U31" s="655"/>
      <c r="V31" s="655"/>
      <c r="W31" s="655"/>
      <c r="X31" s="655"/>
      <c r="Y31" s="656"/>
      <c r="Z31" s="703">
        <v>0</v>
      </c>
      <c r="AA31" s="703"/>
      <c r="AB31" s="703"/>
      <c r="AC31" s="703"/>
      <c r="AD31" s="704" t="s">
        <v>404</v>
      </c>
      <c r="AE31" s="704"/>
      <c r="AF31" s="704"/>
      <c r="AG31" s="704"/>
      <c r="AH31" s="704"/>
      <c r="AI31" s="704"/>
      <c r="AJ31" s="704"/>
      <c r="AK31" s="704"/>
      <c r="AL31" s="657" t="s">
        <v>404</v>
      </c>
      <c r="AM31" s="658"/>
      <c r="AN31" s="658"/>
      <c r="AO31" s="705"/>
      <c r="AP31" s="727"/>
      <c r="AQ31" s="728"/>
      <c r="AR31" s="728"/>
      <c r="AS31" s="728"/>
      <c r="AT31" s="732"/>
      <c r="AU31" s="394" t="s">
        <v>466</v>
      </c>
      <c r="AV31" s="394"/>
      <c r="AW31" s="394"/>
      <c r="AX31" s="651" t="s">
        <v>207</v>
      </c>
      <c r="AY31" s="652"/>
      <c r="AZ31" s="652"/>
      <c r="BA31" s="652"/>
      <c r="BB31" s="652"/>
      <c r="BC31" s="652"/>
      <c r="BD31" s="652"/>
      <c r="BE31" s="652"/>
      <c r="BF31" s="653"/>
      <c r="BG31" s="719">
        <v>99.1</v>
      </c>
      <c r="BH31" s="667"/>
      <c r="BI31" s="667"/>
      <c r="BJ31" s="667"/>
      <c r="BK31" s="667"/>
      <c r="BL31" s="667"/>
      <c r="BM31" s="658">
        <v>96.1</v>
      </c>
      <c r="BN31" s="720"/>
      <c r="BO31" s="720"/>
      <c r="BP31" s="720"/>
      <c r="BQ31" s="692"/>
      <c r="BR31" s="719">
        <v>98.6</v>
      </c>
      <c r="BS31" s="667"/>
      <c r="BT31" s="667"/>
      <c r="BU31" s="667"/>
      <c r="BV31" s="667"/>
      <c r="BW31" s="667"/>
      <c r="BX31" s="658">
        <v>95.4</v>
      </c>
      <c r="BY31" s="720"/>
      <c r="BZ31" s="720"/>
      <c r="CA31" s="720"/>
      <c r="CB31" s="692"/>
      <c r="CD31" s="741"/>
      <c r="CE31" s="742"/>
      <c r="CF31" s="686" t="s">
        <v>467</v>
      </c>
      <c r="CG31" s="687"/>
      <c r="CH31" s="687"/>
      <c r="CI31" s="687"/>
      <c r="CJ31" s="687"/>
      <c r="CK31" s="687"/>
      <c r="CL31" s="687"/>
      <c r="CM31" s="687"/>
      <c r="CN31" s="687"/>
      <c r="CO31" s="687"/>
      <c r="CP31" s="687"/>
      <c r="CQ31" s="688"/>
      <c r="CR31" s="654">
        <v>20958</v>
      </c>
      <c r="CS31" s="667"/>
      <c r="CT31" s="667"/>
      <c r="CU31" s="667"/>
      <c r="CV31" s="667"/>
      <c r="CW31" s="667"/>
      <c r="CX31" s="667"/>
      <c r="CY31" s="668"/>
      <c r="CZ31" s="657">
        <v>0.5</v>
      </c>
      <c r="DA31" s="669"/>
      <c r="DB31" s="669"/>
      <c r="DC31" s="670"/>
      <c r="DD31" s="660">
        <v>20958</v>
      </c>
      <c r="DE31" s="667"/>
      <c r="DF31" s="667"/>
      <c r="DG31" s="667"/>
      <c r="DH31" s="667"/>
      <c r="DI31" s="667"/>
      <c r="DJ31" s="667"/>
      <c r="DK31" s="668"/>
      <c r="DL31" s="660">
        <v>20958</v>
      </c>
      <c r="DM31" s="667"/>
      <c r="DN31" s="667"/>
      <c r="DO31" s="667"/>
      <c r="DP31" s="667"/>
      <c r="DQ31" s="667"/>
      <c r="DR31" s="667"/>
      <c r="DS31" s="667"/>
      <c r="DT31" s="667"/>
      <c r="DU31" s="667"/>
      <c r="DV31" s="668"/>
      <c r="DW31" s="657">
        <v>1</v>
      </c>
      <c r="DX31" s="669"/>
      <c r="DY31" s="669"/>
      <c r="DZ31" s="669"/>
      <c r="EA31" s="669"/>
      <c r="EB31" s="669"/>
      <c r="EC31" s="677"/>
    </row>
    <row r="32" spans="2:133" ht="11.25" customHeight="1">
      <c r="B32" s="651" t="s">
        <v>208</v>
      </c>
      <c r="C32" s="652"/>
      <c r="D32" s="652"/>
      <c r="E32" s="652"/>
      <c r="F32" s="652"/>
      <c r="G32" s="652"/>
      <c r="H32" s="652"/>
      <c r="I32" s="652"/>
      <c r="J32" s="652"/>
      <c r="K32" s="652"/>
      <c r="L32" s="652"/>
      <c r="M32" s="652"/>
      <c r="N32" s="652"/>
      <c r="O32" s="652"/>
      <c r="P32" s="652"/>
      <c r="Q32" s="653"/>
      <c r="R32" s="654">
        <v>298723</v>
      </c>
      <c r="S32" s="655"/>
      <c r="T32" s="655"/>
      <c r="U32" s="655"/>
      <c r="V32" s="655"/>
      <c r="W32" s="655"/>
      <c r="X32" s="655"/>
      <c r="Y32" s="656"/>
      <c r="Z32" s="703">
        <v>6.5</v>
      </c>
      <c r="AA32" s="703"/>
      <c r="AB32" s="703"/>
      <c r="AC32" s="703"/>
      <c r="AD32" s="704" t="s">
        <v>404</v>
      </c>
      <c r="AE32" s="704"/>
      <c r="AF32" s="704"/>
      <c r="AG32" s="704"/>
      <c r="AH32" s="704"/>
      <c r="AI32" s="704"/>
      <c r="AJ32" s="704"/>
      <c r="AK32" s="704"/>
      <c r="AL32" s="657" t="s">
        <v>404</v>
      </c>
      <c r="AM32" s="658"/>
      <c r="AN32" s="658"/>
      <c r="AO32" s="705"/>
      <c r="AP32" s="729"/>
      <c r="AQ32" s="730"/>
      <c r="AR32" s="730"/>
      <c r="AS32" s="730"/>
      <c r="AT32" s="733"/>
      <c r="AU32" s="395"/>
      <c r="AV32" s="395"/>
      <c r="AW32" s="395"/>
      <c r="AX32" s="635" t="s">
        <v>209</v>
      </c>
      <c r="AY32" s="636"/>
      <c r="AZ32" s="636"/>
      <c r="BA32" s="636"/>
      <c r="BB32" s="636"/>
      <c r="BC32" s="636"/>
      <c r="BD32" s="636"/>
      <c r="BE32" s="636"/>
      <c r="BF32" s="637"/>
      <c r="BG32" s="718">
        <v>98.9</v>
      </c>
      <c r="BH32" s="639"/>
      <c r="BI32" s="639"/>
      <c r="BJ32" s="639"/>
      <c r="BK32" s="639"/>
      <c r="BL32" s="639"/>
      <c r="BM32" s="701">
        <v>91.3</v>
      </c>
      <c r="BN32" s="639"/>
      <c r="BO32" s="639"/>
      <c r="BP32" s="639"/>
      <c r="BQ32" s="682"/>
      <c r="BR32" s="718">
        <v>98.5</v>
      </c>
      <c r="BS32" s="639"/>
      <c r="BT32" s="639"/>
      <c r="BU32" s="639"/>
      <c r="BV32" s="639"/>
      <c r="BW32" s="639"/>
      <c r="BX32" s="701">
        <v>90</v>
      </c>
      <c r="BY32" s="639"/>
      <c r="BZ32" s="639"/>
      <c r="CA32" s="639"/>
      <c r="CB32" s="682"/>
      <c r="CD32" s="743"/>
      <c r="CE32" s="744"/>
      <c r="CF32" s="686" t="s">
        <v>468</v>
      </c>
      <c r="CG32" s="687"/>
      <c r="CH32" s="687"/>
      <c r="CI32" s="687"/>
      <c r="CJ32" s="687"/>
      <c r="CK32" s="687"/>
      <c r="CL32" s="687"/>
      <c r="CM32" s="687"/>
      <c r="CN32" s="687"/>
      <c r="CO32" s="687"/>
      <c r="CP32" s="687"/>
      <c r="CQ32" s="688"/>
      <c r="CR32" s="654" t="s">
        <v>404</v>
      </c>
      <c r="CS32" s="655"/>
      <c r="CT32" s="655"/>
      <c r="CU32" s="655"/>
      <c r="CV32" s="655"/>
      <c r="CW32" s="655"/>
      <c r="CX32" s="655"/>
      <c r="CY32" s="656"/>
      <c r="CZ32" s="657" t="s">
        <v>404</v>
      </c>
      <c r="DA32" s="669"/>
      <c r="DB32" s="669"/>
      <c r="DC32" s="670"/>
      <c r="DD32" s="660" t="s">
        <v>404</v>
      </c>
      <c r="DE32" s="655"/>
      <c r="DF32" s="655"/>
      <c r="DG32" s="655"/>
      <c r="DH32" s="655"/>
      <c r="DI32" s="655"/>
      <c r="DJ32" s="655"/>
      <c r="DK32" s="656"/>
      <c r="DL32" s="660" t="s">
        <v>404</v>
      </c>
      <c r="DM32" s="655"/>
      <c r="DN32" s="655"/>
      <c r="DO32" s="655"/>
      <c r="DP32" s="655"/>
      <c r="DQ32" s="655"/>
      <c r="DR32" s="655"/>
      <c r="DS32" s="655"/>
      <c r="DT32" s="655"/>
      <c r="DU32" s="655"/>
      <c r="DV32" s="656"/>
      <c r="DW32" s="657" t="s">
        <v>404</v>
      </c>
      <c r="DX32" s="669"/>
      <c r="DY32" s="669"/>
      <c r="DZ32" s="669"/>
      <c r="EA32" s="669"/>
      <c r="EB32" s="669"/>
      <c r="EC32" s="677"/>
    </row>
    <row r="33" spans="2:133" ht="11.25" customHeight="1">
      <c r="B33" s="651" t="s">
        <v>210</v>
      </c>
      <c r="C33" s="652"/>
      <c r="D33" s="652"/>
      <c r="E33" s="652"/>
      <c r="F33" s="652"/>
      <c r="G33" s="652"/>
      <c r="H33" s="652"/>
      <c r="I33" s="652"/>
      <c r="J33" s="652"/>
      <c r="K33" s="652"/>
      <c r="L33" s="652"/>
      <c r="M33" s="652"/>
      <c r="N33" s="652"/>
      <c r="O33" s="652"/>
      <c r="P33" s="652"/>
      <c r="Q33" s="653"/>
      <c r="R33" s="654">
        <v>179711</v>
      </c>
      <c r="S33" s="655"/>
      <c r="T33" s="655"/>
      <c r="U33" s="655"/>
      <c r="V33" s="655"/>
      <c r="W33" s="655"/>
      <c r="X33" s="655"/>
      <c r="Y33" s="656"/>
      <c r="Z33" s="703">
        <v>3.9</v>
      </c>
      <c r="AA33" s="703"/>
      <c r="AB33" s="703"/>
      <c r="AC33" s="703"/>
      <c r="AD33" s="704" t="s">
        <v>404</v>
      </c>
      <c r="AE33" s="704"/>
      <c r="AF33" s="704"/>
      <c r="AG33" s="704"/>
      <c r="AH33" s="704"/>
      <c r="AI33" s="704"/>
      <c r="AJ33" s="704"/>
      <c r="AK33" s="704"/>
      <c r="AL33" s="657" t="s">
        <v>404</v>
      </c>
      <c r="AM33" s="658"/>
      <c r="AN33" s="658"/>
      <c r="AO33" s="705"/>
      <c r="AP33" s="200"/>
      <c r="AQ33" s="201"/>
      <c r="AR33" s="394"/>
      <c r="AS33" s="393"/>
      <c r="AT33" s="393"/>
      <c r="AU33" s="393"/>
      <c r="AV33" s="393"/>
      <c r="AW33" s="393"/>
      <c r="AX33" s="393"/>
      <c r="AY33" s="393"/>
      <c r="AZ33" s="393"/>
      <c r="BA33" s="393"/>
      <c r="BB33" s="393"/>
      <c r="BC33" s="393"/>
      <c r="BD33" s="393"/>
      <c r="BE33" s="393"/>
      <c r="BF33" s="393"/>
      <c r="BG33" s="201"/>
      <c r="BH33" s="201"/>
      <c r="BI33" s="201"/>
      <c r="BJ33" s="201"/>
      <c r="BK33" s="201"/>
      <c r="BL33" s="201"/>
      <c r="BM33" s="201"/>
      <c r="BN33" s="201"/>
      <c r="BO33" s="201"/>
      <c r="BP33" s="201"/>
      <c r="BQ33" s="201"/>
      <c r="BR33" s="201"/>
      <c r="BS33" s="201"/>
      <c r="BT33" s="201"/>
      <c r="BU33" s="201"/>
      <c r="BV33" s="201"/>
      <c r="BW33" s="201"/>
      <c r="BX33" s="201"/>
      <c r="BY33" s="201"/>
      <c r="BZ33" s="201"/>
      <c r="CA33" s="201"/>
      <c r="CB33" s="201"/>
      <c r="CD33" s="686" t="s">
        <v>211</v>
      </c>
      <c r="CE33" s="687"/>
      <c r="CF33" s="687"/>
      <c r="CG33" s="687"/>
      <c r="CH33" s="687"/>
      <c r="CI33" s="687"/>
      <c r="CJ33" s="687"/>
      <c r="CK33" s="687"/>
      <c r="CL33" s="687"/>
      <c r="CM33" s="687"/>
      <c r="CN33" s="687"/>
      <c r="CO33" s="687"/>
      <c r="CP33" s="687"/>
      <c r="CQ33" s="688"/>
      <c r="CR33" s="654">
        <v>1500828</v>
      </c>
      <c r="CS33" s="667"/>
      <c r="CT33" s="667"/>
      <c r="CU33" s="667"/>
      <c r="CV33" s="667"/>
      <c r="CW33" s="667"/>
      <c r="CX33" s="667"/>
      <c r="CY33" s="668"/>
      <c r="CZ33" s="657">
        <v>34.299999999999997</v>
      </c>
      <c r="DA33" s="669"/>
      <c r="DB33" s="669"/>
      <c r="DC33" s="670"/>
      <c r="DD33" s="660">
        <v>1128463</v>
      </c>
      <c r="DE33" s="667"/>
      <c r="DF33" s="667"/>
      <c r="DG33" s="667"/>
      <c r="DH33" s="667"/>
      <c r="DI33" s="667"/>
      <c r="DJ33" s="667"/>
      <c r="DK33" s="668"/>
      <c r="DL33" s="660">
        <v>819286</v>
      </c>
      <c r="DM33" s="667"/>
      <c r="DN33" s="667"/>
      <c r="DO33" s="667"/>
      <c r="DP33" s="667"/>
      <c r="DQ33" s="667"/>
      <c r="DR33" s="667"/>
      <c r="DS33" s="667"/>
      <c r="DT33" s="667"/>
      <c r="DU33" s="667"/>
      <c r="DV33" s="668"/>
      <c r="DW33" s="657">
        <v>39.6</v>
      </c>
      <c r="DX33" s="669"/>
      <c r="DY33" s="669"/>
      <c r="DZ33" s="669"/>
      <c r="EA33" s="669"/>
      <c r="EB33" s="669"/>
      <c r="EC33" s="677"/>
    </row>
    <row r="34" spans="2:133" ht="11.25" customHeight="1">
      <c r="B34" s="651" t="s">
        <v>212</v>
      </c>
      <c r="C34" s="652"/>
      <c r="D34" s="652"/>
      <c r="E34" s="652"/>
      <c r="F34" s="652"/>
      <c r="G34" s="652"/>
      <c r="H34" s="652"/>
      <c r="I34" s="652"/>
      <c r="J34" s="652"/>
      <c r="K34" s="652"/>
      <c r="L34" s="652"/>
      <c r="M34" s="652"/>
      <c r="N34" s="652"/>
      <c r="O34" s="652"/>
      <c r="P34" s="652"/>
      <c r="Q34" s="653"/>
      <c r="R34" s="654">
        <v>40410</v>
      </c>
      <c r="S34" s="655"/>
      <c r="T34" s="655"/>
      <c r="U34" s="655"/>
      <c r="V34" s="655"/>
      <c r="W34" s="655"/>
      <c r="X34" s="655"/>
      <c r="Y34" s="656"/>
      <c r="Z34" s="703">
        <v>0.9</v>
      </c>
      <c r="AA34" s="703"/>
      <c r="AB34" s="703"/>
      <c r="AC34" s="703"/>
      <c r="AD34" s="704">
        <v>1282</v>
      </c>
      <c r="AE34" s="704"/>
      <c r="AF34" s="704"/>
      <c r="AG34" s="704"/>
      <c r="AH34" s="704"/>
      <c r="AI34" s="704"/>
      <c r="AJ34" s="704"/>
      <c r="AK34" s="704"/>
      <c r="AL34" s="657">
        <v>0.1</v>
      </c>
      <c r="AM34" s="658"/>
      <c r="AN34" s="658"/>
      <c r="AO34" s="705"/>
      <c r="AP34" s="202"/>
      <c r="AQ34" s="715" t="s">
        <v>213</v>
      </c>
      <c r="AR34" s="716"/>
      <c r="AS34" s="716"/>
      <c r="AT34" s="716"/>
      <c r="AU34" s="716"/>
      <c r="AV34" s="716"/>
      <c r="AW34" s="716"/>
      <c r="AX34" s="716"/>
      <c r="AY34" s="716"/>
      <c r="AZ34" s="716"/>
      <c r="BA34" s="716"/>
      <c r="BB34" s="716"/>
      <c r="BC34" s="716"/>
      <c r="BD34" s="716"/>
      <c r="BE34" s="716"/>
      <c r="BF34" s="717"/>
      <c r="BG34" s="715" t="s">
        <v>214</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6" t="s">
        <v>469</v>
      </c>
      <c r="CE34" s="687"/>
      <c r="CF34" s="687"/>
      <c r="CG34" s="687"/>
      <c r="CH34" s="687"/>
      <c r="CI34" s="687"/>
      <c r="CJ34" s="687"/>
      <c r="CK34" s="687"/>
      <c r="CL34" s="687"/>
      <c r="CM34" s="687"/>
      <c r="CN34" s="687"/>
      <c r="CO34" s="687"/>
      <c r="CP34" s="687"/>
      <c r="CQ34" s="688"/>
      <c r="CR34" s="654">
        <v>443440</v>
      </c>
      <c r="CS34" s="655"/>
      <c r="CT34" s="655"/>
      <c r="CU34" s="655"/>
      <c r="CV34" s="655"/>
      <c r="CW34" s="655"/>
      <c r="CX34" s="655"/>
      <c r="CY34" s="656"/>
      <c r="CZ34" s="657">
        <v>10.1</v>
      </c>
      <c r="DA34" s="669"/>
      <c r="DB34" s="669"/>
      <c r="DC34" s="670"/>
      <c r="DD34" s="660">
        <v>351923</v>
      </c>
      <c r="DE34" s="655"/>
      <c r="DF34" s="655"/>
      <c r="DG34" s="655"/>
      <c r="DH34" s="655"/>
      <c r="DI34" s="655"/>
      <c r="DJ34" s="655"/>
      <c r="DK34" s="656"/>
      <c r="DL34" s="660">
        <v>252938</v>
      </c>
      <c r="DM34" s="655"/>
      <c r="DN34" s="655"/>
      <c r="DO34" s="655"/>
      <c r="DP34" s="655"/>
      <c r="DQ34" s="655"/>
      <c r="DR34" s="655"/>
      <c r="DS34" s="655"/>
      <c r="DT34" s="655"/>
      <c r="DU34" s="655"/>
      <c r="DV34" s="656"/>
      <c r="DW34" s="657">
        <v>12.2</v>
      </c>
      <c r="DX34" s="669"/>
      <c r="DY34" s="669"/>
      <c r="DZ34" s="669"/>
      <c r="EA34" s="669"/>
      <c r="EB34" s="669"/>
      <c r="EC34" s="677"/>
    </row>
    <row r="35" spans="2:133" ht="11.25" customHeight="1">
      <c r="B35" s="651" t="s">
        <v>215</v>
      </c>
      <c r="C35" s="652"/>
      <c r="D35" s="652"/>
      <c r="E35" s="652"/>
      <c r="F35" s="652"/>
      <c r="G35" s="652"/>
      <c r="H35" s="652"/>
      <c r="I35" s="652"/>
      <c r="J35" s="652"/>
      <c r="K35" s="652"/>
      <c r="L35" s="652"/>
      <c r="M35" s="652"/>
      <c r="N35" s="652"/>
      <c r="O35" s="652"/>
      <c r="P35" s="652"/>
      <c r="Q35" s="653"/>
      <c r="R35" s="654">
        <v>1030479</v>
      </c>
      <c r="S35" s="655"/>
      <c r="T35" s="655"/>
      <c r="U35" s="655"/>
      <c r="V35" s="655"/>
      <c r="W35" s="655"/>
      <c r="X35" s="655"/>
      <c r="Y35" s="656"/>
      <c r="Z35" s="703">
        <v>22.3</v>
      </c>
      <c r="AA35" s="703"/>
      <c r="AB35" s="703"/>
      <c r="AC35" s="703"/>
      <c r="AD35" s="704" t="s">
        <v>404</v>
      </c>
      <c r="AE35" s="704"/>
      <c r="AF35" s="704"/>
      <c r="AG35" s="704"/>
      <c r="AH35" s="704"/>
      <c r="AI35" s="704"/>
      <c r="AJ35" s="704"/>
      <c r="AK35" s="704"/>
      <c r="AL35" s="657" t="s">
        <v>404</v>
      </c>
      <c r="AM35" s="658"/>
      <c r="AN35" s="658"/>
      <c r="AO35" s="705"/>
      <c r="AP35" s="202"/>
      <c r="AQ35" s="709" t="s">
        <v>470</v>
      </c>
      <c r="AR35" s="710"/>
      <c r="AS35" s="710"/>
      <c r="AT35" s="710"/>
      <c r="AU35" s="710"/>
      <c r="AV35" s="710"/>
      <c r="AW35" s="710"/>
      <c r="AX35" s="710"/>
      <c r="AY35" s="711"/>
      <c r="AZ35" s="706">
        <v>455168</v>
      </c>
      <c r="BA35" s="707"/>
      <c r="BB35" s="707"/>
      <c r="BC35" s="707"/>
      <c r="BD35" s="707"/>
      <c r="BE35" s="707"/>
      <c r="BF35" s="708"/>
      <c r="BG35" s="712" t="s">
        <v>216</v>
      </c>
      <c r="BH35" s="713"/>
      <c r="BI35" s="713"/>
      <c r="BJ35" s="713"/>
      <c r="BK35" s="713"/>
      <c r="BL35" s="713"/>
      <c r="BM35" s="713"/>
      <c r="BN35" s="713"/>
      <c r="BO35" s="713"/>
      <c r="BP35" s="713"/>
      <c r="BQ35" s="713"/>
      <c r="BR35" s="713"/>
      <c r="BS35" s="713"/>
      <c r="BT35" s="713"/>
      <c r="BU35" s="714"/>
      <c r="BV35" s="706">
        <v>102647</v>
      </c>
      <c r="BW35" s="707"/>
      <c r="BX35" s="707"/>
      <c r="BY35" s="707"/>
      <c r="BZ35" s="707"/>
      <c r="CA35" s="707"/>
      <c r="CB35" s="708"/>
      <c r="CD35" s="686" t="s">
        <v>471</v>
      </c>
      <c r="CE35" s="687"/>
      <c r="CF35" s="687"/>
      <c r="CG35" s="687"/>
      <c r="CH35" s="687"/>
      <c r="CI35" s="687"/>
      <c r="CJ35" s="687"/>
      <c r="CK35" s="687"/>
      <c r="CL35" s="687"/>
      <c r="CM35" s="687"/>
      <c r="CN35" s="687"/>
      <c r="CO35" s="687"/>
      <c r="CP35" s="687"/>
      <c r="CQ35" s="688"/>
      <c r="CR35" s="654">
        <v>10182</v>
      </c>
      <c r="CS35" s="667"/>
      <c r="CT35" s="667"/>
      <c r="CU35" s="667"/>
      <c r="CV35" s="667"/>
      <c r="CW35" s="667"/>
      <c r="CX35" s="667"/>
      <c r="CY35" s="668"/>
      <c r="CZ35" s="657">
        <v>0.2</v>
      </c>
      <c r="DA35" s="669"/>
      <c r="DB35" s="669"/>
      <c r="DC35" s="670"/>
      <c r="DD35" s="660">
        <v>5579</v>
      </c>
      <c r="DE35" s="667"/>
      <c r="DF35" s="667"/>
      <c r="DG35" s="667"/>
      <c r="DH35" s="667"/>
      <c r="DI35" s="667"/>
      <c r="DJ35" s="667"/>
      <c r="DK35" s="668"/>
      <c r="DL35" s="660">
        <v>5579</v>
      </c>
      <c r="DM35" s="667"/>
      <c r="DN35" s="667"/>
      <c r="DO35" s="667"/>
      <c r="DP35" s="667"/>
      <c r="DQ35" s="667"/>
      <c r="DR35" s="667"/>
      <c r="DS35" s="667"/>
      <c r="DT35" s="667"/>
      <c r="DU35" s="667"/>
      <c r="DV35" s="668"/>
      <c r="DW35" s="657">
        <v>0.3</v>
      </c>
      <c r="DX35" s="669"/>
      <c r="DY35" s="669"/>
      <c r="DZ35" s="669"/>
      <c r="EA35" s="669"/>
      <c r="EB35" s="669"/>
      <c r="EC35" s="677"/>
    </row>
    <row r="36" spans="2:133" ht="11.25" customHeight="1">
      <c r="B36" s="651" t="s">
        <v>217</v>
      </c>
      <c r="C36" s="652"/>
      <c r="D36" s="652"/>
      <c r="E36" s="652"/>
      <c r="F36" s="652"/>
      <c r="G36" s="652"/>
      <c r="H36" s="652"/>
      <c r="I36" s="652"/>
      <c r="J36" s="652"/>
      <c r="K36" s="652"/>
      <c r="L36" s="652"/>
      <c r="M36" s="652"/>
      <c r="N36" s="652"/>
      <c r="O36" s="652"/>
      <c r="P36" s="652"/>
      <c r="Q36" s="653"/>
      <c r="R36" s="654" t="s">
        <v>404</v>
      </c>
      <c r="S36" s="655"/>
      <c r="T36" s="655"/>
      <c r="U36" s="655"/>
      <c r="V36" s="655"/>
      <c r="W36" s="655"/>
      <c r="X36" s="655"/>
      <c r="Y36" s="656"/>
      <c r="Z36" s="703" t="s">
        <v>404</v>
      </c>
      <c r="AA36" s="703"/>
      <c r="AB36" s="703"/>
      <c r="AC36" s="703"/>
      <c r="AD36" s="704" t="s">
        <v>404</v>
      </c>
      <c r="AE36" s="704"/>
      <c r="AF36" s="704"/>
      <c r="AG36" s="704"/>
      <c r="AH36" s="704"/>
      <c r="AI36" s="704"/>
      <c r="AJ36" s="704"/>
      <c r="AK36" s="704"/>
      <c r="AL36" s="657" t="s">
        <v>404</v>
      </c>
      <c r="AM36" s="658"/>
      <c r="AN36" s="658"/>
      <c r="AO36" s="705"/>
      <c r="AQ36" s="689" t="s">
        <v>472</v>
      </c>
      <c r="AR36" s="690"/>
      <c r="AS36" s="690"/>
      <c r="AT36" s="690"/>
      <c r="AU36" s="690"/>
      <c r="AV36" s="690"/>
      <c r="AW36" s="690"/>
      <c r="AX36" s="690"/>
      <c r="AY36" s="691"/>
      <c r="AZ36" s="654">
        <v>136112</v>
      </c>
      <c r="BA36" s="655"/>
      <c r="BB36" s="655"/>
      <c r="BC36" s="655"/>
      <c r="BD36" s="667"/>
      <c r="BE36" s="667"/>
      <c r="BF36" s="692"/>
      <c r="BG36" s="686" t="s">
        <v>218</v>
      </c>
      <c r="BH36" s="687"/>
      <c r="BI36" s="687"/>
      <c r="BJ36" s="687"/>
      <c r="BK36" s="687"/>
      <c r="BL36" s="687"/>
      <c r="BM36" s="687"/>
      <c r="BN36" s="687"/>
      <c r="BO36" s="687"/>
      <c r="BP36" s="687"/>
      <c r="BQ36" s="687"/>
      <c r="BR36" s="687"/>
      <c r="BS36" s="687"/>
      <c r="BT36" s="687"/>
      <c r="BU36" s="688"/>
      <c r="BV36" s="654">
        <v>89947</v>
      </c>
      <c r="BW36" s="655"/>
      <c r="BX36" s="655"/>
      <c r="BY36" s="655"/>
      <c r="BZ36" s="655"/>
      <c r="CA36" s="655"/>
      <c r="CB36" s="693"/>
      <c r="CD36" s="686" t="s">
        <v>219</v>
      </c>
      <c r="CE36" s="687"/>
      <c r="CF36" s="687"/>
      <c r="CG36" s="687"/>
      <c r="CH36" s="687"/>
      <c r="CI36" s="687"/>
      <c r="CJ36" s="687"/>
      <c r="CK36" s="687"/>
      <c r="CL36" s="687"/>
      <c r="CM36" s="687"/>
      <c r="CN36" s="687"/>
      <c r="CO36" s="687"/>
      <c r="CP36" s="687"/>
      <c r="CQ36" s="688"/>
      <c r="CR36" s="654">
        <v>461646</v>
      </c>
      <c r="CS36" s="655"/>
      <c r="CT36" s="655"/>
      <c r="CU36" s="655"/>
      <c r="CV36" s="655"/>
      <c r="CW36" s="655"/>
      <c r="CX36" s="655"/>
      <c r="CY36" s="656"/>
      <c r="CZ36" s="657">
        <v>10.5</v>
      </c>
      <c r="DA36" s="669"/>
      <c r="DB36" s="669"/>
      <c r="DC36" s="670"/>
      <c r="DD36" s="660">
        <v>448317</v>
      </c>
      <c r="DE36" s="655"/>
      <c r="DF36" s="655"/>
      <c r="DG36" s="655"/>
      <c r="DH36" s="655"/>
      <c r="DI36" s="655"/>
      <c r="DJ36" s="655"/>
      <c r="DK36" s="656"/>
      <c r="DL36" s="660">
        <v>368337</v>
      </c>
      <c r="DM36" s="655"/>
      <c r="DN36" s="655"/>
      <c r="DO36" s="655"/>
      <c r="DP36" s="655"/>
      <c r="DQ36" s="655"/>
      <c r="DR36" s="655"/>
      <c r="DS36" s="655"/>
      <c r="DT36" s="655"/>
      <c r="DU36" s="655"/>
      <c r="DV36" s="656"/>
      <c r="DW36" s="657">
        <v>17.8</v>
      </c>
      <c r="DX36" s="669"/>
      <c r="DY36" s="669"/>
      <c r="DZ36" s="669"/>
      <c r="EA36" s="669"/>
      <c r="EB36" s="669"/>
      <c r="EC36" s="677"/>
    </row>
    <row r="37" spans="2:133" ht="11.25" customHeight="1">
      <c r="B37" s="651" t="s">
        <v>473</v>
      </c>
      <c r="C37" s="652"/>
      <c r="D37" s="652"/>
      <c r="E37" s="652"/>
      <c r="F37" s="652"/>
      <c r="G37" s="652"/>
      <c r="H37" s="652"/>
      <c r="I37" s="652"/>
      <c r="J37" s="652"/>
      <c r="K37" s="652"/>
      <c r="L37" s="652"/>
      <c r="M37" s="652"/>
      <c r="N37" s="652"/>
      <c r="O37" s="652"/>
      <c r="P37" s="652"/>
      <c r="Q37" s="653"/>
      <c r="R37" s="654">
        <v>101479</v>
      </c>
      <c r="S37" s="655"/>
      <c r="T37" s="655"/>
      <c r="U37" s="655"/>
      <c r="V37" s="655"/>
      <c r="W37" s="655"/>
      <c r="X37" s="655"/>
      <c r="Y37" s="656"/>
      <c r="Z37" s="703">
        <v>2.2000000000000002</v>
      </c>
      <c r="AA37" s="703"/>
      <c r="AB37" s="703"/>
      <c r="AC37" s="703"/>
      <c r="AD37" s="704" t="s">
        <v>404</v>
      </c>
      <c r="AE37" s="704"/>
      <c r="AF37" s="704"/>
      <c r="AG37" s="704"/>
      <c r="AH37" s="704"/>
      <c r="AI37" s="704"/>
      <c r="AJ37" s="704"/>
      <c r="AK37" s="704"/>
      <c r="AL37" s="657" t="s">
        <v>404</v>
      </c>
      <c r="AM37" s="658"/>
      <c r="AN37" s="658"/>
      <c r="AO37" s="705"/>
      <c r="AQ37" s="689" t="s">
        <v>474</v>
      </c>
      <c r="AR37" s="690"/>
      <c r="AS37" s="690"/>
      <c r="AT37" s="690"/>
      <c r="AU37" s="690"/>
      <c r="AV37" s="690"/>
      <c r="AW37" s="690"/>
      <c r="AX37" s="690"/>
      <c r="AY37" s="691"/>
      <c r="AZ37" s="654">
        <v>67009</v>
      </c>
      <c r="BA37" s="655"/>
      <c r="BB37" s="655"/>
      <c r="BC37" s="655"/>
      <c r="BD37" s="667"/>
      <c r="BE37" s="667"/>
      <c r="BF37" s="692"/>
      <c r="BG37" s="686" t="s">
        <v>220</v>
      </c>
      <c r="BH37" s="687"/>
      <c r="BI37" s="687"/>
      <c r="BJ37" s="687"/>
      <c r="BK37" s="687"/>
      <c r="BL37" s="687"/>
      <c r="BM37" s="687"/>
      <c r="BN37" s="687"/>
      <c r="BO37" s="687"/>
      <c r="BP37" s="687"/>
      <c r="BQ37" s="687"/>
      <c r="BR37" s="687"/>
      <c r="BS37" s="687"/>
      <c r="BT37" s="687"/>
      <c r="BU37" s="688"/>
      <c r="BV37" s="654">
        <v>910</v>
      </c>
      <c r="BW37" s="655"/>
      <c r="BX37" s="655"/>
      <c r="BY37" s="655"/>
      <c r="BZ37" s="655"/>
      <c r="CA37" s="655"/>
      <c r="CB37" s="693"/>
      <c r="CD37" s="686" t="s">
        <v>475</v>
      </c>
      <c r="CE37" s="687"/>
      <c r="CF37" s="687"/>
      <c r="CG37" s="687"/>
      <c r="CH37" s="687"/>
      <c r="CI37" s="687"/>
      <c r="CJ37" s="687"/>
      <c r="CK37" s="687"/>
      <c r="CL37" s="687"/>
      <c r="CM37" s="687"/>
      <c r="CN37" s="687"/>
      <c r="CO37" s="687"/>
      <c r="CP37" s="687"/>
      <c r="CQ37" s="688"/>
      <c r="CR37" s="654">
        <v>280712</v>
      </c>
      <c r="CS37" s="667"/>
      <c r="CT37" s="667"/>
      <c r="CU37" s="667"/>
      <c r="CV37" s="667"/>
      <c r="CW37" s="667"/>
      <c r="CX37" s="667"/>
      <c r="CY37" s="668"/>
      <c r="CZ37" s="657">
        <v>6.4</v>
      </c>
      <c r="DA37" s="669"/>
      <c r="DB37" s="669"/>
      <c r="DC37" s="670"/>
      <c r="DD37" s="660">
        <v>280712</v>
      </c>
      <c r="DE37" s="667"/>
      <c r="DF37" s="667"/>
      <c r="DG37" s="667"/>
      <c r="DH37" s="667"/>
      <c r="DI37" s="667"/>
      <c r="DJ37" s="667"/>
      <c r="DK37" s="668"/>
      <c r="DL37" s="660">
        <v>280712</v>
      </c>
      <c r="DM37" s="667"/>
      <c r="DN37" s="667"/>
      <c r="DO37" s="667"/>
      <c r="DP37" s="667"/>
      <c r="DQ37" s="667"/>
      <c r="DR37" s="667"/>
      <c r="DS37" s="667"/>
      <c r="DT37" s="667"/>
      <c r="DU37" s="667"/>
      <c r="DV37" s="668"/>
      <c r="DW37" s="657">
        <v>13.6</v>
      </c>
      <c r="DX37" s="669"/>
      <c r="DY37" s="669"/>
      <c r="DZ37" s="669"/>
      <c r="EA37" s="669"/>
      <c r="EB37" s="669"/>
      <c r="EC37" s="677"/>
    </row>
    <row r="38" spans="2:133" ht="11.25" customHeight="1">
      <c r="B38" s="635" t="s">
        <v>476</v>
      </c>
      <c r="C38" s="636"/>
      <c r="D38" s="636"/>
      <c r="E38" s="636"/>
      <c r="F38" s="636"/>
      <c r="G38" s="636"/>
      <c r="H38" s="636"/>
      <c r="I38" s="636"/>
      <c r="J38" s="636"/>
      <c r="K38" s="636"/>
      <c r="L38" s="636"/>
      <c r="M38" s="636"/>
      <c r="N38" s="636"/>
      <c r="O38" s="636"/>
      <c r="P38" s="636"/>
      <c r="Q38" s="637"/>
      <c r="R38" s="638">
        <v>4626379</v>
      </c>
      <c r="S38" s="681"/>
      <c r="T38" s="681"/>
      <c r="U38" s="681"/>
      <c r="V38" s="681"/>
      <c r="W38" s="681"/>
      <c r="X38" s="681"/>
      <c r="Y38" s="698"/>
      <c r="Z38" s="699">
        <v>100</v>
      </c>
      <c r="AA38" s="699"/>
      <c r="AB38" s="699"/>
      <c r="AC38" s="699"/>
      <c r="AD38" s="700">
        <v>1966405</v>
      </c>
      <c r="AE38" s="700"/>
      <c r="AF38" s="700"/>
      <c r="AG38" s="700"/>
      <c r="AH38" s="700"/>
      <c r="AI38" s="700"/>
      <c r="AJ38" s="700"/>
      <c r="AK38" s="700"/>
      <c r="AL38" s="641">
        <v>100</v>
      </c>
      <c r="AM38" s="701"/>
      <c r="AN38" s="701"/>
      <c r="AO38" s="702"/>
      <c r="AQ38" s="689" t="s">
        <v>477</v>
      </c>
      <c r="AR38" s="690"/>
      <c r="AS38" s="690"/>
      <c r="AT38" s="690"/>
      <c r="AU38" s="690"/>
      <c r="AV38" s="690"/>
      <c r="AW38" s="690"/>
      <c r="AX38" s="690"/>
      <c r="AY38" s="691"/>
      <c r="AZ38" s="654" t="s">
        <v>404</v>
      </c>
      <c r="BA38" s="655"/>
      <c r="BB38" s="655"/>
      <c r="BC38" s="655"/>
      <c r="BD38" s="667"/>
      <c r="BE38" s="667"/>
      <c r="BF38" s="692"/>
      <c r="BG38" s="686" t="s">
        <v>221</v>
      </c>
      <c r="BH38" s="687"/>
      <c r="BI38" s="687"/>
      <c r="BJ38" s="687"/>
      <c r="BK38" s="687"/>
      <c r="BL38" s="687"/>
      <c r="BM38" s="687"/>
      <c r="BN38" s="687"/>
      <c r="BO38" s="687"/>
      <c r="BP38" s="687"/>
      <c r="BQ38" s="687"/>
      <c r="BR38" s="687"/>
      <c r="BS38" s="687"/>
      <c r="BT38" s="687"/>
      <c r="BU38" s="688"/>
      <c r="BV38" s="654">
        <v>1514</v>
      </c>
      <c r="BW38" s="655"/>
      <c r="BX38" s="655"/>
      <c r="BY38" s="655"/>
      <c r="BZ38" s="655"/>
      <c r="CA38" s="655"/>
      <c r="CB38" s="693"/>
      <c r="CD38" s="686" t="s">
        <v>478</v>
      </c>
      <c r="CE38" s="687"/>
      <c r="CF38" s="687"/>
      <c r="CG38" s="687"/>
      <c r="CH38" s="687"/>
      <c r="CI38" s="687"/>
      <c r="CJ38" s="687"/>
      <c r="CK38" s="687"/>
      <c r="CL38" s="687"/>
      <c r="CM38" s="687"/>
      <c r="CN38" s="687"/>
      <c r="CO38" s="687"/>
      <c r="CP38" s="687"/>
      <c r="CQ38" s="688"/>
      <c r="CR38" s="654">
        <v>388159</v>
      </c>
      <c r="CS38" s="655"/>
      <c r="CT38" s="655"/>
      <c r="CU38" s="655"/>
      <c r="CV38" s="655"/>
      <c r="CW38" s="655"/>
      <c r="CX38" s="655"/>
      <c r="CY38" s="656"/>
      <c r="CZ38" s="657">
        <v>8.9</v>
      </c>
      <c r="DA38" s="669"/>
      <c r="DB38" s="669"/>
      <c r="DC38" s="670"/>
      <c r="DD38" s="660">
        <v>202643</v>
      </c>
      <c r="DE38" s="655"/>
      <c r="DF38" s="655"/>
      <c r="DG38" s="655"/>
      <c r="DH38" s="655"/>
      <c r="DI38" s="655"/>
      <c r="DJ38" s="655"/>
      <c r="DK38" s="656"/>
      <c r="DL38" s="660">
        <v>192432</v>
      </c>
      <c r="DM38" s="655"/>
      <c r="DN38" s="655"/>
      <c r="DO38" s="655"/>
      <c r="DP38" s="655"/>
      <c r="DQ38" s="655"/>
      <c r="DR38" s="655"/>
      <c r="DS38" s="655"/>
      <c r="DT38" s="655"/>
      <c r="DU38" s="655"/>
      <c r="DV38" s="656"/>
      <c r="DW38" s="657">
        <v>9.3000000000000007</v>
      </c>
      <c r="DX38" s="669"/>
      <c r="DY38" s="669"/>
      <c r="DZ38" s="669"/>
      <c r="EA38" s="669"/>
      <c r="EB38" s="669"/>
      <c r="EC38" s="677"/>
    </row>
    <row r="39" spans="2:133" ht="11.25" customHeight="1">
      <c r="AQ39" s="689" t="s">
        <v>479</v>
      </c>
      <c r="AR39" s="690"/>
      <c r="AS39" s="690"/>
      <c r="AT39" s="690"/>
      <c r="AU39" s="690"/>
      <c r="AV39" s="690"/>
      <c r="AW39" s="690"/>
      <c r="AX39" s="690"/>
      <c r="AY39" s="691"/>
      <c r="AZ39" s="654" t="s">
        <v>404</v>
      </c>
      <c r="BA39" s="655"/>
      <c r="BB39" s="655"/>
      <c r="BC39" s="655"/>
      <c r="BD39" s="667"/>
      <c r="BE39" s="667"/>
      <c r="BF39" s="692"/>
      <c r="BG39" s="694" t="s">
        <v>480</v>
      </c>
      <c r="BH39" s="695"/>
      <c r="BI39" s="695"/>
      <c r="BJ39" s="695"/>
      <c r="BK39" s="695"/>
      <c r="BL39" s="396"/>
      <c r="BM39" s="687" t="s">
        <v>481</v>
      </c>
      <c r="BN39" s="687"/>
      <c r="BO39" s="687"/>
      <c r="BP39" s="687"/>
      <c r="BQ39" s="687"/>
      <c r="BR39" s="687"/>
      <c r="BS39" s="687"/>
      <c r="BT39" s="687"/>
      <c r="BU39" s="688"/>
      <c r="BV39" s="654">
        <v>80</v>
      </c>
      <c r="BW39" s="655"/>
      <c r="BX39" s="655"/>
      <c r="BY39" s="655"/>
      <c r="BZ39" s="655"/>
      <c r="CA39" s="655"/>
      <c r="CB39" s="693"/>
      <c r="CD39" s="686" t="s">
        <v>482</v>
      </c>
      <c r="CE39" s="687"/>
      <c r="CF39" s="687"/>
      <c r="CG39" s="687"/>
      <c r="CH39" s="687"/>
      <c r="CI39" s="687"/>
      <c r="CJ39" s="687"/>
      <c r="CK39" s="687"/>
      <c r="CL39" s="687"/>
      <c r="CM39" s="687"/>
      <c r="CN39" s="687"/>
      <c r="CO39" s="687"/>
      <c r="CP39" s="687"/>
      <c r="CQ39" s="688"/>
      <c r="CR39" s="654">
        <v>124691</v>
      </c>
      <c r="CS39" s="667"/>
      <c r="CT39" s="667"/>
      <c r="CU39" s="667"/>
      <c r="CV39" s="667"/>
      <c r="CW39" s="667"/>
      <c r="CX39" s="667"/>
      <c r="CY39" s="668"/>
      <c r="CZ39" s="657">
        <v>2.8</v>
      </c>
      <c r="DA39" s="669"/>
      <c r="DB39" s="669"/>
      <c r="DC39" s="670"/>
      <c r="DD39" s="660">
        <v>120001</v>
      </c>
      <c r="DE39" s="667"/>
      <c r="DF39" s="667"/>
      <c r="DG39" s="667"/>
      <c r="DH39" s="667"/>
      <c r="DI39" s="667"/>
      <c r="DJ39" s="667"/>
      <c r="DK39" s="668"/>
      <c r="DL39" s="660" t="s">
        <v>404</v>
      </c>
      <c r="DM39" s="667"/>
      <c r="DN39" s="667"/>
      <c r="DO39" s="667"/>
      <c r="DP39" s="667"/>
      <c r="DQ39" s="667"/>
      <c r="DR39" s="667"/>
      <c r="DS39" s="667"/>
      <c r="DT39" s="667"/>
      <c r="DU39" s="667"/>
      <c r="DV39" s="668"/>
      <c r="DW39" s="657" t="s">
        <v>404</v>
      </c>
      <c r="DX39" s="669"/>
      <c r="DY39" s="669"/>
      <c r="DZ39" s="669"/>
      <c r="EA39" s="669"/>
      <c r="EB39" s="669"/>
      <c r="EC39" s="677"/>
    </row>
    <row r="40" spans="2:133" ht="11.25" customHeight="1">
      <c r="AQ40" s="689" t="s">
        <v>483</v>
      </c>
      <c r="AR40" s="690"/>
      <c r="AS40" s="690"/>
      <c r="AT40" s="690"/>
      <c r="AU40" s="690"/>
      <c r="AV40" s="690"/>
      <c r="AW40" s="690"/>
      <c r="AX40" s="690"/>
      <c r="AY40" s="691"/>
      <c r="AZ40" s="654">
        <v>55099</v>
      </c>
      <c r="BA40" s="655"/>
      <c r="BB40" s="655"/>
      <c r="BC40" s="655"/>
      <c r="BD40" s="667"/>
      <c r="BE40" s="667"/>
      <c r="BF40" s="692"/>
      <c r="BG40" s="694"/>
      <c r="BH40" s="695"/>
      <c r="BI40" s="695"/>
      <c r="BJ40" s="695"/>
      <c r="BK40" s="695"/>
      <c r="BL40" s="396"/>
      <c r="BM40" s="687" t="s">
        <v>484</v>
      </c>
      <c r="BN40" s="687"/>
      <c r="BO40" s="687"/>
      <c r="BP40" s="687"/>
      <c r="BQ40" s="687"/>
      <c r="BR40" s="687"/>
      <c r="BS40" s="687"/>
      <c r="BT40" s="687"/>
      <c r="BU40" s="688"/>
      <c r="BV40" s="654">
        <v>123</v>
      </c>
      <c r="BW40" s="655"/>
      <c r="BX40" s="655"/>
      <c r="BY40" s="655"/>
      <c r="BZ40" s="655"/>
      <c r="CA40" s="655"/>
      <c r="CB40" s="693"/>
      <c r="CD40" s="686" t="s">
        <v>485</v>
      </c>
      <c r="CE40" s="687"/>
      <c r="CF40" s="687"/>
      <c r="CG40" s="687"/>
      <c r="CH40" s="687"/>
      <c r="CI40" s="687"/>
      <c r="CJ40" s="687"/>
      <c r="CK40" s="687"/>
      <c r="CL40" s="687"/>
      <c r="CM40" s="687"/>
      <c r="CN40" s="687"/>
      <c r="CO40" s="687"/>
      <c r="CP40" s="687"/>
      <c r="CQ40" s="688"/>
      <c r="CR40" s="654">
        <v>72710</v>
      </c>
      <c r="CS40" s="655"/>
      <c r="CT40" s="655"/>
      <c r="CU40" s="655"/>
      <c r="CV40" s="655"/>
      <c r="CW40" s="655"/>
      <c r="CX40" s="655"/>
      <c r="CY40" s="656"/>
      <c r="CZ40" s="657">
        <v>1.7</v>
      </c>
      <c r="DA40" s="669"/>
      <c r="DB40" s="669"/>
      <c r="DC40" s="670"/>
      <c r="DD40" s="660" t="s">
        <v>404</v>
      </c>
      <c r="DE40" s="655"/>
      <c r="DF40" s="655"/>
      <c r="DG40" s="655"/>
      <c r="DH40" s="655"/>
      <c r="DI40" s="655"/>
      <c r="DJ40" s="655"/>
      <c r="DK40" s="656"/>
      <c r="DL40" s="660" t="s">
        <v>404</v>
      </c>
      <c r="DM40" s="655"/>
      <c r="DN40" s="655"/>
      <c r="DO40" s="655"/>
      <c r="DP40" s="655"/>
      <c r="DQ40" s="655"/>
      <c r="DR40" s="655"/>
      <c r="DS40" s="655"/>
      <c r="DT40" s="655"/>
      <c r="DU40" s="655"/>
      <c r="DV40" s="656"/>
      <c r="DW40" s="657" t="s">
        <v>404</v>
      </c>
      <c r="DX40" s="669"/>
      <c r="DY40" s="669"/>
      <c r="DZ40" s="669"/>
      <c r="EA40" s="669"/>
      <c r="EB40" s="669"/>
      <c r="EC40" s="677"/>
    </row>
    <row r="41" spans="2:133" ht="11.25" customHeight="1">
      <c r="AQ41" s="678" t="s">
        <v>486</v>
      </c>
      <c r="AR41" s="679"/>
      <c r="AS41" s="679"/>
      <c r="AT41" s="679"/>
      <c r="AU41" s="679"/>
      <c r="AV41" s="679"/>
      <c r="AW41" s="679"/>
      <c r="AX41" s="679"/>
      <c r="AY41" s="680"/>
      <c r="AZ41" s="638">
        <v>196948</v>
      </c>
      <c r="BA41" s="681"/>
      <c r="BB41" s="681"/>
      <c r="BC41" s="681"/>
      <c r="BD41" s="639"/>
      <c r="BE41" s="639"/>
      <c r="BF41" s="682"/>
      <c r="BG41" s="696"/>
      <c r="BH41" s="697"/>
      <c r="BI41" s="697"/>
      <c r="BJ41" s="697"/>
      <c r="BK41" s="697"/>
      <c r="BL41" s="397"/>
      <c r="BM41" s="683" t="s">
        <v>487</v>
      </c>
      <c r="BN41" s="683"/>
      <c r="BO41" s="683"/>
      <c r="BP41" s="683"/>
      <c r="BQ41" s="683"/>
      <c r="BR41" s="683"/>
      <c r="BS41" s="683"/>
      <c r="BT41" s="683"/>
      <c r="BU41" s="684"/>
      <c r="BV41" s="638">
        <v>349</v>
      </c>
      <c r="BW41" s="681"/>
      <c r="BX41" s="681"/>
      <c r="BY41" s="681"/>
      <c r="BZ41" s="681"/>
      <c r="CA41" s="681"/>
      <c r="CB41" s="685"/>
      <c r="CD41" s="686" t="s">
        <v>488</v>
      </c>
      <c r="CE41" s="687"/>
      <c r="CF41" s="687"/>
      <c r="CG41" s="687"/>
      <c r="CH41" s="687"/>
      <c r="CI41" s="687"/>
      <c r="CJ41" s="687"/>
      <c r="CK41" s="687"/>
      <c r="CL41" s="687"/>
      <c r="CM41" s="687"/>
      <c r="CN41" s="687"/>
      <c r="CO41" s="687"/>
      <c r="CP41" s="687"/>
      <c r="CQ41" s="688"/>
      <c r="CR41" s="654" t="s">
        <v>404</v>
      </c>
      <c r="CS41" s="667"/>
      <c r="CT41" s="667"/>
      <c r="CU41" s="667"/>
      <c r="CV41" s="667"/>
      <c r="CW41" s="667"/>
      <c r="CX41" s="667"/>
      <c r="CY41" s="668"/>
      <c r="CZ41" s="657" t="s">
        <v>404</v>
      </c>
      <c r="DA41" s="669"/>
      <c r="DB41" s="669"/>
      <c r="DC41" s="670"/>
      <c r="DD41" s="660" t="s">
        <v>404</v>
      </c>
      <c r="DE41" s="667"/>
      <c r="DF41" s="667"/>
      <c r="DG41" s="667"/>
      <c r="DH41" s="667"/>
      <c r="DI41" s="667"/>
      <c r="DJ41" s="667"/>
      <c r="DK41" s="668"/>
      <c r="DL41" s="661"/>
      <c r="DM41" s="662"/>
      <c r="DN41" s="662"/>
      <c r="DO41" s="662"/>
      <c r="DP41" s="662"/>
      <c r="DQ41" s="662"/>
      <c r="DR41" s="662"/>
      <c r="DS41" s="662"/>
      <c r="DT41" s="662"/>
      <c r="DU41" s="662"/>
      <c r="DV41" s="663"/>
      <c r="DW41" s="664"/>
      <c r="DX41" s="665"/>
      <c r="DY41" s="665"/>
      <c r="DZ41" s="665"/>
      <c r="EA41" s="665"/>
      <c r="EB41" s="665"/>
      <c r="EC41" s="666"/>
    </row>
    <row r="42" spans="2:133" ht="11.25" customHeight="1">
      <c r="B42" s="394" t="s">
        <v>222</v>
      </c>
      <c r="C42" s="394"/>
      <c r="D42" s="394"/>
      <c r="E42" s="394"/>
      <c r="F42" s="394"/>
      <c r="G42" s="394"/>
      <c r="H42" s="394"/>
      <c r="I42" s="394"/>
      <c r="J42" s="394"/>
      <c r="K42" s="394"/>
      <c r="L42" s="394"/>
      <c r="M42" s="394"/>
      <c r="N42" s="394"/>
      <c r="O42" s="394"/>
      <c r="P42" s="394"/>
      <c r="Q42" s="394"/>
      <c r="R42" s="203"/>
      <c r="S42" s="203"/>
      <c r="T42" s="203"/>
      <c r="U42" s="203"/>
      <c r="V42" s="203"/>
      <c r="W42" s="203"/>
      <c r="X42" s="203"/>
      <c r="Y42" s="203"/>
      <c r="Z42" s="203"/>
      <c r="AA42" s="203"/>
      <c r="AB42" s="203"/>
      <c r="AC42" s="203"/>
      <c r="AD42" s="203"/>
      <c r="AE42" s="203"/>
      <c r="AF42" s="203"/>
      <c r="AG42" s="203"/>
      <c r="AH42" s="203"/>
      <c r="AI42" s="203"/>
      <c r="AJ42" s="203"/>
      <c r="AK42" s="203"/>
      <c r="AL42" s="203"/>
      <c r="AM42" s="203"/>
      <c r="AN42" s="203"/>
      <c r="AO42" s="203"/>
      <c r="BV42" s="204"/>
      <c r="BW42" s="204"/>
      <c r="BX42" s="204"/>
      <c r="BY42" s="204"/>
      <c r="BZ42" s="204"/>
      <c r="CA42" s="204"/>
      <c r="CB42" s="204"/>
      <c r="CD42" s="651" t="s">
        <v>223</v>
      </c>
      <c r="CE42" s="652"/>
      <c r="CF42" s="652"/>
      <c r="CG42" s="652"/>
      <c r="CH42" s="652"/>
      <c r="CI42" s="652"/>
      <c r="CJ42" s="652"/>
      <c r="CK42" s="652"/>
      <c r="CL42" s="652"/>
      <c r="CM42" s="652"/>
      <c r="CN42" s="652"/>
      <c r="CO42" s="652"/>
      <c r="CP42" s="652"/>
      <c r="CQ42" s="653"/>
      <c r="CR42" s="654">
        <v>1402609</v>
      </c>
      <c r="CS42" s="655"/>
      <c r="CT42" s="655"/>
      <c r="CU42" s="655"/>
      <c r="CV42" s="655"/>
      <c r="CW42" s="655"/>
      <c r="CX42" s="655"/>
      <c r="CY42" s="656"/>
      <c r="CZ42" s="657">
        <v>32</v>
      </c>
      <c r="DA42" s="658"/>
      <c r="DB42" s="658"/>
      <c r="DC42" s="659"/>
      <c r="DD42" s="660">
        <v>165118</v>
      </c>
      <c r="DE42" s="655"/>
      <c r="DF42" s="655"/>
      <c r="DG42" s="655"/>
      <c r="DH42" s="655"/>
      <c r="DI42" s="655"/>
      <c r="DJ42" s="655"/>
      <c r="DK42" s="656"/>
      <c r="DL42" s="661"/>
      <c r="DM42" s="662"/>
      <c r="DN42" s="662"/>
      <c r="DO42" s="662"/>
      <c r="DP42" s="662"/>
      <c r="DQ42" s="662"/>
      <c r="DR42" s="662"/>
      <c r="DS42" s="662"/>
      <c r="DT42" s="662"/>
      <c r="DU42" s="662"/>
      <c r="DV42" s="663"/>
      <c r="DW42" s="664"/>
      <c r="DX42" s="665"/>
      <c r="DY42" s="665"/>
      <c r="DZ42" s="665"/>
      <c r="EA42" s="665"/>
      <c r="EB42" s="665"/>
      <c r="EC42" s="666"/>
    </row>
    <row r="43" spans="2:133" ht="11.25" customHeight="1">
      <c r="B43" s="205" t="s">
        <v>224</v>
      </c>
      <c r="C43" s="394"/>
      <c r="D43" s="394"/>
      <c r="E43" s="394"/>
      <c r="F43" s="394"/>
      <c r="G43" s="394"/>
      <c r="H43" s="394"/>
      <c r="I43" s="394"/>
      <c r="J43" s="394"/>
      <c r="K43" s="394"/>
      <c r="L43" s="394"/>
      <c r="M43" s="394"/>
      <c r="N43" s="394"/>
      <c r="O43" s="394"/>
      <c r="P43" s="394"/>
      <c r="Q43" s="394"/>
      <c r="R43" s="203"/>
      <c r="S43" s="203"/>
      <c r="T43" s="203"/>
      <c r="U43" s="203"/>
      <c r="V43" s="203"/>
      <c r="W43" s="203"/>
      <c r="X43" s="203"/>
      <c r="Y43" s="203"/>
      <c r="Z43" s="203"/>
      <c r="AA43" s="203"/>
      <c r="AB43" s="203"/>
      <c r="AC43" s="203"/>
      <c r="AD43" s="203"/>
      <c r="AE43" s="203"/>
      <c r="AF43" s="203"/>
      <c r="AG43" s="203"/>
      <c r="AH43" s="203"/>
      <c r="AI43" s="203"/>
      <c r="AJ43" s="203"/>
      <c r="AK43" s="203"/>
      <c r="AL43" s="203"/>
      <c r="AM43" s="203"/>
      <c r="AN43" s="203"/>
      <c r="AO43" s="203"/>
      <c r="CD43" s="651" t="s">
        <v>489</v>
      </c>
      <c r="CE43" s="652"/>
      <c r="CF43" s="652"/>
      <c r="CG43" s="652"/>
      <c r="CH43" s="652"/>
      <c r="CI43" s="652"/>
      <c r="CJ43" s="652"/>
      <c r="CK43" s="652"/>
      <c r="CL43" s="652"/>
      <c r="CM43" s="652"/>
      <c r="CN43" s="652"/>
      <c r="CO43" s="652"/>
      <c r="CP43" s="652"/>
      <c r="CQ43" s="653"/>
      <c r="CR43" s="654">
        <v>12218</v>
      </c>
      <c r="CS43" s="667"/>
      <c r="CT43" s="667"/>
      <c r="CU43" s="667"/>
      <c r="CV43" s="667"/>
      <c r="CW43" s="667"/>
      <c r="CX43" s="667"/>
      <c r="CY43" s="668"/>
      <c r="CZ43" s="657">
        <v>0.3</v>
      </c>
      <c r="DA43" s="669"/>
      <c r="DB43" s="669"/>
      <c r="DC43" s="670"/>
      <c r="DD43" s="660">
        <v>12218</v>
      </c>
      <c r="DE43" s="667"/>
      <c r="DF43" s="667"/>
      <c r="DG43" s="667"/>
      <c r="DH43" s="667"/>
      <c r="DI43" s="667"/>
      <c r="DJ43" s="667"/>
      <c r="DK43" s="668"/>
      <c r="DL43" s="661"/>
      <c r="DM43" s="662"/>
      <c r="DN43" s="662"/>
      <c r="DO43" s="662"/>
      <c r="DP43" s="662"/>
      <c r="DQ43" s="662"/>
      <c r="DR43" s="662"/>
      <c r="DS43" s="662"/>
      <c r="DT43" s="662"/>
      <c r="DU43" s="662"/>
      <c r="DV43" s="663"/>
      <c r="DW43" s="664"/>
      <c r="DX43" s="665"/>
      <c r="DY43" s="665"/>
      <c r="DZ43" s="665"/>
      <c r="EA43" s="665"/>
      <c r="EB43" s="665"/>
      <c r="EC43" s="666"/>
    </row>
    <row r="44" spans="2:133" ht="11.25" customHeight="1">
      <c r="B44" s="206" t="s">
        <v>225</v>
      </c>
      <c r="CD44" s="671" t="s">
        <v>202</v>
      </c>
      <c r="CE44" s="672"/>
      <c r="CF44" s="651" t="s">
        <v>490</v>
      </c>
      <c r="CG44" s="652"/>
      <c r="CH44" s="652"/>
      <c r="CI44" s="652"/>
      <c r="CJ44" s="652"/>
      <c r="CK44" s="652"/>
      <c r="CL44" s="652"/>
      <c r="CM44" s="652"/>
      <c r="CN44" s="652"/>
      <c r="CO44" s="652"/>
      <c r="CP44" s="652"/>
      <c r="CQ44" s="653"/>
      <c r="CR44" s="654">
        <v>1402609</v>
      </c>
      <c r="CS44" s="655"/>
      <c r="CT44" s="655"/>
      <c r="CU44" s="655"/>
      <c r="CV44" s="655"/>
      <c r="CW44" s="655"/>
      <c r="CX44" s="655"/>
      <c r="CY44" s="656"/>
      <c r="CZ44" s="657">
        <v>32</v>
      </c>
      <c r="DA44" s="658"/>
      <c r="DB44" s="658"/>
      <c r="DC44" s="659"/>
      <c r="DD44" s="660">
        <v>165118</v>
      </c>
      <c r="DE44" s="655"/>
      <c r="DF44" s="655"/>
      <c r="DG44" s="655"/>
      <c r="DH44" s="655"/>
      <c r="DI44" s="655"/>
      <c r="DJ44" s="655"/>
      <c r="DK44" s="656"/>
      <c r="DL44" s="661"/>
      <c r="DM44" s="662"/>
      <c r="DN44" s="662"/>
      <c r="DO44" s="662"/>
      <c r="DP44" s="662"/>
      <c r="DQ44" s="662"/>
      <c r="DR44" s="662"/>
      <c r="DS44" s="662"/>
      <c r="DT44" s="662"/>
      <c r="DU44" s="662"/>
      <c r="DV44" s="663"/>
      <c r="DW44" s="664"/>
      <c r="DX44" s="665"/>
      <c r="DY44" s="665"/>
      <c r="DZ44" s="665"/>
      <c r="EA44" s="665"/>
      <c r="EB44" s="665"/>
      <c r="EC44" s="666"/>
    </row>
    <row r="45" spans="2:133" ht="11.25" customHeight="1">
      <c r="CD45" s="673"/>
      <c r="CE45" s="674"/>
      <c r="CF45" s="651" t="s">
        <v>491</v>
      </c>
      <c r="CG45" s="652"/>
      <c r="CH45" s="652"/>
      <c r="CI45" s="652"/>
      <c r="CJ45" s="652"/>
      <c r="CK45" s="652"/>
      <c r="CL45" s="652"/>
      <c r="CM45" s="652"/>
      <c r="CN45" s="652"/>
      <c r="CO45" s="652"/>
      <c r="CP45" s="652"/>
      <c r="CQ45" s="653"/>
      <c r="CR45" s="654">
        <v>860403</v>
      </c>
      <c r="CS45" s="667"/>
      <c r="CT45" s="667"/>
      <c r="CU45" s="667"/>
      <c r="CV45" s="667"/>
      <c r="CW45" s="667"/>
      <c r="CX45" s="667"/>
      <c r="CY45" s="668"/>
      <c r="CZ45" s="657">
        <v>19.7</v>
      </c>
      <c r="DA45" s="669"/>
      <c r="DB45" s="669"/>
      <c r="DC45" s="670"/>
      <c r="DD45" s="660">
        <v>28607</v>
      </c>
      <c r="DE45" s="667"/>
      <c r="DF45" s="667"/>
      <c r="DG45" s="667"/>
      <c r="DH45" s="667"/>
      <c r="DI45" s="667"/>
      <c r="DJ45" s="667"/>
      <c r="DK45" s="668"/>
      <c r="DL45" s="661"/>
      <c r="DM45" s="662"/>
      <c r="DN45" s="662"/>
      <c r="DO45" s="662"/>
      <c r="DP45" s="662"/>
      <c r="DQ45" s="662"/>
      <c r="DR45" s="662"/>
      <c r="DS45" s="662"/>
      <c r="DT45" s="662"/>
      <c r="DU45" s="662"/>
      <c r="DV45" s="663"/>
      <c r="DW45" s="664"/>
      <c r="DX45" s="665"/>
      <c r="DY45" s="665"/>
      <c r="DZ45" s="665"/>
      <c r="EA45" s="665"/>
      <c r="EB45" s="665"/>
      <c r="EC45" s="666"/>
    </row>
    <row r="46" spans="2:133" ht="11.25" customHeight="1">
      <c r="CD46" s="673"/>
      <c r="CE46" s="674"/>
      <c r="CF46" s="651" t="s">
        <v>492</v>
      </c>
      <c r="CG46" s="652"/>
      <c r="CH46" s="652"/>
      <c r="CI46" s="652"/>
      <c r="CJ46" s="652"/>
      <c r="CK46" s="652"/>
      <c r="CL46" s="652"/>
      <c r="CM46" s="652"/>
      <c r="CN46" s="652"/>
      <c r="CO46" s="652"/>
      <c r="CP46" s="652"/>
      <c r="CQ46" s="653"/>
      <c r="CR46" s="654">
        <v>530862</v>
      </c>
      <c r="CS46" s="655"/>
      <c r="CT46" s="655"/>
      <c r="CU46" s="655"/>
      <c r="CV46" s="655"/>
      <c r="CW46" s="655"/>
      <c r="CX46" s="655"/>
      <c r="CY46" s="656"/>
      <c r="CZ46" s="657">
        <v>12.1</v>
      </c>
      <c r="DA46" s="658"/>
      <c r="DB46" s="658"/>
      <c r="DC46" s="659"/>
      <c r="DD46" s="660">
        <v>134967</v>
      </c>
      <c r="DE46" s="655"/>
      <c r="DF46" s="655"/>
      <c r="DG46" s="655"/>
      <c r="DH46" s="655"/>
      <c r="DI46" s="655"/>
      <c r="DJ46" s="655"/>
      <c r="DK46" s="656"/>
      <c r="DL46" s="661"/>
      <c r="DM46" s="662"/>
      <c r="DN46" s="662"/>
      <c r="DO46" s="662"/>
      <c r="DP46" s="662"/>
      <c r="DQ46" s="662"/>
      <c r="DR46" s="662"/>
      <c r="DS46" s="662"/>
      <c r="DT46" s="662"/>
      <c r="DU46" s="662"/>
      <c r="DV46" s="663"/>
      <c r="DW46" s="664"/>
      <c r="DX46" s="665"/>
      <c r="DY46" s="665"/>
      <c r="DZ46" s="665"/>
      <c r="EA46" s="665"/>
      <c r="EB46" s="665"/>
      <c r="EC46" s="666"/>
    </row>
    <row r="47" spans="2:133" ht="11.25" customHeight="1">
      <c r="CD47" s="673"/>
      <c r="CE47" s="674"/>
      <c r="CF47" s="651" t="s">
        <v>493</v>
      </c>
      <c r="CG47" s="652"/>
      <c r="CH47" s="652"/>
      <c r="CI47" s="652"/>
      <c r="CJ47" s="652"/>
      <c r="CK47" s="652"/>
      <c r="CL47" s="652"/>
      <c r="CM47" s="652"/>
      <c r="CN47" s="652"/>
      <c r="CO47" s="652"/>
      <c r="CP47" s="652"/>
      <c r="CQ47" s="653"/>
      <c r="CR47" s="654" t="s">
        <v>404</v>
      </c>
      <c r="CS47" s="667"/>
      <c r="CT47" s="667"/>
      <c r="CU47" s="667"/>
      <c r="CV47" s="667"/>
      <c r="CW47" s="667"/>
      <c r="CX47" s="667"/>
      <c r="CY47" s="668"/>
      <c r="CZ47" s="657" t="s">
        <v>404</v>
      </c>
      <c r="DA47" s="669"/>
      <c r="DB47" s="669"/>
      <c r="DC47" s="670"/>
      <c r="DD47" s="660" t="s">
        <v>404</v>
      </c>
      <c r="DE47" s="667"/>
      <c r="DF47" s="667"/>
      <c r="DG47" s="667"/>
      <c r="DH47" s="667"/>
      <c r="DI47" s="667"/>
      <c r="DJ47" s="667"/>
      <c r="DK47" s="668"/>
      <c r="DL47" s="661"/>
      <c r="DM47" s="662"/>
      <c r="DN47" s="662"/>
      <c r="DO47" s="662"/>
      <c r="DP47" s="662"/>
      <c r="DQ47" s="662"/>
      <c r="DR47" s="662"/>
      <c r="DS47" s="662"/>
      <c r="DT47" s="662"/>
      <c r="DU47" s="662"/>
      <c r="DV47" s="663"/>
      <c r="DW47" s="664"/>
      <c r="DX47" s="665"/>
      <c r="DY47" s="665"/>
      <c r="DZ47" s="665"/>
      <c r="EA47" s="665"/>
      <c r="EB47" s="665"/>
      <c r="EC47" s="666"/>
    </row>
    <row r="48" spans="2:133">
      <c r="CD48" s="675"/>
      <c r="CE48" s="676"/>
      <c r="CF48" s="651" t="s">
        <v>494</v>
      </c>
      <c r="CG48" s="652"/>
      <c r="CH48" s="652"/>
      <c r="CI48" s="652"/>
      <c r="CJ48" s="652"/>
      <c r="CK48" s="652"/>
      <c r="CL48" s="652"/>
      <c r="CM48" s="652"/>
      <c r="CN48" s="652"/>
      <c r="CO48" s="652"/>
      <c r="CP48" s="652"/>
      <c r="CQ48" s="653"/>
      <c r="CR48" s="654" t="s">
        <v>404</v>
      </c>
      <c r="CS48" s="655"/>
      <c r="CT48" s="655"/>
      <c r="CU48" s="655"/>
      <c r="CV48" s="655"/>
      <c r="CW48" s="655"/>
      <c r="CX48" s="655"/>
      <c r="CY48" s="656"/>
      <c r="CZ48" s="657" t="s">
        <v>404</v>
      </c>
      <c r="DA48" s="658"/>
      <c r="DB48" s="658"/>
      <c r="DC48" s="659"/>
      <c r="DD48" s="660" t="s">
        <v>404</v>
      </c>
      <c r="DE48" s="655"/>
      <c r="DF48" s="655"/>
      <c r="DG48" s="655"/>
      <c r="DH48" s="655"/>
      <c r="DI48" s="655"/>
      <c r="DJ48" s="655"/>
      <c r="DK48" s="656"/>
      <c r="DL48" s="661"/>
      <c r="DM48" s="662"/>
      <c r="DN48" s="662"/>
      <c r="DO48" s="662"/>
      <c r="DP48" s="662"/>
      <c r="DQ48" s="662"/>
      <c r="DR48" s="662"/>
      <c r="DS48" s="662"/>
      <c r="DT48" s="662"/>
      <c r="DU48" s="662"/>
      <c r="DV48" s="663"/>
      <c r="DW48" s="664"/>
      <c r="DX48" s="665"/>
      <c r="DY48" s="665"/>
      <c r="DZ48" s="665"/>
      <c r="EA48" s="665"/>
      <c r="EB48" s="665"/>
      <c r="EC48" s="666"/>
    </row>
    <row r="49" spans="82:133" ht="11.25" customHeight="1">
      <c r="CD49" s="635" t="s">
        <v>495</v>
      </c>
      <c r="CE49" s="636"/>
      <c r="CF49" s="636"/>
      <c r="CG49" s="636"/>
      <c r="CH49" s="636"/>
      <c r="CI49" s="636"/>
      <c r="CJ49" s="636"/>
      <c r="CK49" s="636"/>
      <c r="CL49" s="636"/>
      <c r="CM49" s="636"/>
      <c r="CN49" s="636"/>
      <c r="CO49" s="636"/>
      <c r="CP49" s="636"/>
      <c r="CQ49" s="637"/>
      <c r="CR49" s="638">
        <v>4376498</v>
      </c>
      <c r="CS49" s="639"/>
      <c r="CT49" s="639"/>
      <c r="CU49" s="639"/>
      <c r="CV49" s="639"/>
      <c r="CW49" s="639"/>
      <c r="CX49" s="639"/>
      <c r="CY49" s="640"/>
      <c r="CZ49" s="641">
        <v>100</v>
      </c>
      <c r="DA49" s="642"/>
      <c r="DB49" s="642"/>
      <c r="DC49" s="643"/>
      <c r="DD49" s="644">
        <v>2258043</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row r="51" spans="82:133" hidden="1"/>
    <row r="52" spans="82:133" hidden="1"/>
    <row r="53" spans="82:133" hidden="1"/>
  </sheetData>
  <sheetProtection algorithmName="SHA-512" hashValue="gBFi6cx95a+DSaXJdOSFMUtk9fFp9sOhHgy+zBLT+kF3kfcJ5JEcDg5WDIu8eiDv2NzseRyCujlmYjZDiX0ZUA==" saltValue="pcI8/VGh9cq9MO5wjLcGD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CD43:CQ43"/>
    <mergeCell ref="CR43:CY43"/>
    <mergeCell ref="CZ43:DC43"/>
    <mergeCell ref="DD43:DK43"/>
    <mergeCell ref="DL43:DV43"/>
    <mergeCell ref="DW43:EC43"/>
    <mergeCell ref="DD41:DK41"/>
    <mergeCell ref="DL41:DV41"/>
    <mergeCell ref="DW41:EC41"/>
    <mergeCell ref="CD42:CQ42"/>
    <mergeCell ref="CR42:CY42"/>
    <mergeCell ref="CZ42:DC42"/>
    <mergeCell ref="DD42:DK42"/>
    <mergeCell ref="DL42:DV42"/>
    <mergeCell ref="DW42:EC42"/>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46" zoomScale="70" zoomScaleNormal="70" zoomScaleSheetLayoutView="70" workbookViewId="0"/>
  </sheetViews>
  <sheetFormatPr defaultColWidth="0" defaultRowHeight="13.5" zeroHeight="1"/>
  <cols>
    <col min="1" max="130" width="2.75" style="250" customWidth="1"/>
    <col min="131" max="131" width="1.625" style="250" customWidth="1"/>
    <col min="132" max="16384" width="9" style="250" hidden="1"/>
  </cols>
  <sheetData>
    <row r="1" spans="1:131" s="213" customFormat="1" ht="11.25" customHeight="1" thickBot="1">
      <c r="A1" s="208"/>
      <c r="B1" s="208"/>
      <c r="C1" s="208"/>
      <c r="D1" s="208"/>
      <c r="E1" s="208"/>
      <c r="F1" s="208"/>
      <c r="G1" s="208"/>
      <c r="H1" s="208"/>
      <c r="I1" s="208"/>
      <c r="J1" s="208"/>
      <c r="K1" s="208"/>
      <c r="L1" s="208"/>
      <c r="M1" s="208"/>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209"/>
      <c r="DI1" s="209"/>
      <c r="DJ1" s="209"/>
      <c r="DK1" s="209"/>
      <c r="DL1" s="209"/>
      <c r="DM1" s="209"/>
      <c r="DN1" s="209"/>
      <c r="DO1" s="209"/>
      <c r="DP1" s="210"/>
      <c r="DQ1" s="211"/>
      <c r="DR1" s="211"/>
      <c r="DS1" s="211"/>
      <c r="DT1" s="211"/>
      <c r="DU1" s="211"/>
      <c r="DV1" s="211"/>
      <c r="DW1" s="211"/>
      <c r="DX1" s="211"/>
      <c r="DY1" s="211"/>
      <c r="DZ1" s="211"/>
      <c r="EA1" s="212"/>
    </row>
    <row r="2" spans="1:131" s="217" customFormat="1" ht="26.25" customHeight="1" thickBot="1">
      <c r="A2" s="214" t="s">
        <v>226</v>
      </c>
      <c r="B2" s="215"/>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5"/>
      <c r="AM2" s="215"/>
      <c r="AN2" s="215"/>
      <c r="AO2" s="215"/>
      <c r="AP2" s="215"/>
      <c r="AQ2" s="215"/>
      <c r="AR2" s="215"/>
      <c r="AS2" s="215"/>
      <c r="AT2" s="215"/>
      <c r="AU2" s="215"/>
      <c r="AV2" s="215"/>
      <c r="AW2" s="215"/>
      <c r="AX2" s="215"/>
      <c r="AY2" s="215"/>
      <c r="AZ2" s="215"/>
      <c r="BA2" s="215"/>
      <c r="BB2" s="215"/>
      <c r="BC2" s="215"/>
      <c r="BD2" s="215"/>
      <c r="BE2" s="215"/>
      <c r="BF2" s="215"/>
      <c r="BG2" s="215"/>
      <c r="BH2" s="215"/>
      <c r="BI2" s="215"/>
      <c r="BJ2" s="215"/>
      <c r="BK2" s="215"/>
      <c r="BL2" s="215"/>
      <c r="BM2" s="215"/>
      <c r="BN2" s="215"/>
      <c r="BO2" s="215"/>
      <c r="BP2" s="215"/>
      <c r="BQ2" s="215"/>
      <c r="BR2" s="215"/>
      <c r="BS2" s="215"/>
      <c r="BT2" s="215"/>
      <c r="BU2" s="215"/>
      <c r="BV2" s="215"/>
      <c r="BW2" s="215"/>
      <c r="BX2" s="215"/>
      <c r="BY2" s="215"/>
      <c r="BZ2" s="215"/>
      <c r="CA2" s="215"/>
      <c r="CB2" s="215"/>
      <c r="CC2" s="215"/>
      <c r="CD2" s="215"/>
      <c r="CE2" s="215"/>
      <c r="CF2" s="215"/>
      <c r="CG2" s="215"/>
      <c r="CH2" s="215"/>
      <c r="CI2" s="215"/>
      <c r="CJ2" s="215"/>
      <c r="CK2" s="215"/>
      <c r="CL2" s="215"/>
      <c r="CM2" s="215"/>
      <c r="CN2" s="215"/>
      <c r="CO2" s="215"/>
      <c r="CP2" s="215"/>
      <c r="CQ2" s="215"/>
      <c r="CR2" s="215"/>
      <c r="CS2" s="215"/>
      <c r="CT2" s="215"/>
      <c r="CU2" s="215"/>
      <c r="CV2" s="215"/>
      <c r="CW2" s="215"/>
      <c r="CX2" s="215"/>
      <c r="CY2" s="215"/>
      <c r="CZ2" s="215"/>
      <c r="DA2" s="215"/>
      <c r="DB2" s="215"/>
      <c r="DC2" s="215"/>
      <c r="DD2" s="215"/>
      <c r="DE2" s="215"/>
      <c r="DF2" s="215"/>
      <c r="DG2" s="215"/>
      <c r="DH2" s="215"/>
      <c r="DI2" s="215"/>
      <c r="DJ2" s="1185" t="s">
        <v>227</v>
      </c>
      <c r="DK2" s="1186"/>
      <c r="DL2" s="1186"/>
      <c r="DM2" s="1186"/>
      <c r="DN2" s="1186"/>
      <c r="DO2" s="1187"/>
      <c r="DP2" s="215"/>
      <c r="DQ2" s="1185" t="s">
        <v>228</v>
      </c>
      <c r="DR2" s="1186"/>
      <c r="DS2" s="1186"/>
      <c r="DT2" s="1186"/>
      <c r="DU2" s="1186"/>
      <c r="DV2" s="1186"/>
      <c r="DW2" s="1186"/>
      <c r="DX2" s="1186"/>
      <c r="DY2" s="1186"/>
      <c r="DZ2" s="1187"/>
      <c r="EA2" s="216"/>
    </row>
    <row r="3" spans="1:131" s="213" customFormat="1" ht="11.25" customHeight="1">
      <c r="A3" s="209"/>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09"/>
      <c r="AQ3" s="209"/>
      <c r="AR3" s="209"/>
      <c r="AS3" s="209"/>
      <c r="AT3" s="209"/>
      <c r="AU3" s="209"/>
      <c r="AV3" s="209"/>
      <c r="AW3" s="209"/>
      <c r="AX3" s="209"/>
      <c r="AY3" s="209"/>
      <c r="AZ3" s="209"/>
      <c r="BA3" s="209"/>
      <c r="BB3" s="209"/>
      <c r="BC3" s="209"/>
      <c r="BD3" s="209"/>
      <c r="BE3" s="209"/>
      <c r="BF3" s="209"/>
      <c r="BG3" s="209"/>
      <c r="BH3" s="209"/>
      <c r="BI3" s="209"/>
      <c r="BJ3" s="209"/>
      <c r="BK3" s="209"/>
      <c r="BL3" s="209"/>
      <c r="BM3" s="209"/>
      <c r="BN3" s="209"/>
      <c r="BO3" s="209"/>
      <c r="BP3" s="209"/>
      <c r="BQ3" s="209"/>
      <c r="BR3" s="209"/>
      <c r="BS3" s="209"/>
      <c r="BT3" s="209"/>
      <c r="BU3" s="209"/>
      <c r="BV3" s="209"/>
      <c r="BW3" s="209"/>
      <c r="BX3" s="209"/>
      <c r="BY3" s="209"/>
      <c r="BZ3" s="209"/>
      <c r="CA3" s="209"/>
      <c r="CB3" s="209"/>
      <c r="CC3" s="209"/>
      <c r="CD3" s="209"/>
      <c r="CE3" s="209"/>
      <c r="CF3" s="209"/>
      <c r="CG3" s="209"/>
      <c r="CH3" s="209"/>
      <c r="CI3" s="209"/>
      <c r="CJ3" s="209"/>
      <c r="CK3" s="209"/>
      <c r="CL3" s="209"/>
      <c r="CM3" s="209"/>
      <c r="CN3" s="209"/>
      <c r="CO3" s="209"/>
      <c r="CP3" s="209"/>
      <c r="CQ3" s="209"/>
      <c r="CR3" s="209"/>
      <c r="CS3" s="209"/>
      <c r="CT3" s="209"/>
      <c r="CU3" s="209"/>
      <c r="CV3" s="209"/>
      <c r="CW3" s="209"/>
      <c r="CX3" s="209"/>
      <c r="CY3" s="209"/>
      <c r="CZ3" s="209"/>
      <c r="DA3" s="209"/>
      <c r="DB3" s="209"/>
      <c r="DC3" s="209"/>
      <c r="DD3" s="209"/>
      <c r="DE3" s="209"/>
      <c r="DF3" s="209"/>
      <c r="DG3" s="209"/>
      <c r="DH3" s="209"/>
      <c r="DI3" s="209"/>
      <c r="DJ3" s="209"/>
      <c r="DK3" s="209"/>
      <c r="DL3" s="209"/>
      <c r="DM3" s="209"/>
      <c r="DN3" s="209"/>
      <c r="DO3" s="209"/>
      <c r="DP3" s="209"/>
      <c r="DQ3" s="209"/>
      <c r="DR3" s="209"/>
      <c r="DS3" s="209"/>
      <c r="DT3" s="209"/>
      <c r="DU3" s="209"/>
      <c r="DV3" s="209"/>
      <c r="DW3" s="209"/>
      <c r="DX3" s="209"/>
      <c r="DY3" s="209"/>
      <c r="DZ3" s="209"/>
      <c r="EA3" s="212"/>
    </row>
    <row r="4" spans="1:131" s="220" customFormat="1" ht="26.25" customHeight="1" thickBot="1">
      <c r="A4" s="1135" t="s">
        <v>229</v>
      </c>
      <c r="B4" s="1135"/>
      <c r="C4" s="1135"/>
      <c r="D4" s="1135"/>
      <c r="E4" s="1135"/>
      <c r="F4" s="1135"/>
      <c r="G4" s="1135"/>
      <c r="H4" s="1135"/>
      <c r="I4" s="1135"/>
      <c r="J4" s="1135"/>
      <c r="K4" s="1135"/>
      <c r="L4" s="1135"/>
      <c r="M4" s="1135"/>
      <c r="N4" s="1135"/>
      <c r="O4" s="1135"/>
      <c r="P4" s="1135"/>
      <c r="Q4" s="1135"/>
      <c r="R4" s="1135"/>
      <c r="S4" s="1135"/>
      <c r="T4" s="1135"/>
      <c r="U4" s="1135"/>
      <c r="V4" s="1135"/>
      <c r="W4" s="1135"/>
      <c r="X4" s="1135"/>
      <c r="Y4" s="1135"/>
      <c r="Z4" s="1135"/>
      <c r="AA4" s="1135"/>
      <c r="AB4" s="1135"/>
      <c r="AC4" s="1135"/>
      <c r="AD4" s="1135"/>
      <c r="AE4" s="1135"/>
      <c r="AF4" s="1135"/>
      <c r="AG4" s="1135"/>
      <c r="AH4" s="1135"/>
      <c r="AI4" s="1135"/>
      <c r="AJ4" s="1135"/>
      <c r="AK4" s="1135"/>
      <c r="AL4" s="1135"/>
      <c r="AM4" s="1135"/>
      <c r="AN4" s="1135"/>
      <c r="AO4" s="1135"/>
      <c r="AP4" s="1135"/>
      <c r="AQ4" s="1135"/>
      <c r="AR4" s="1135"/>
      <c r="AS4" s="1135"/>
      <c r="AT4" s="1135"/>
      <c r="AU4" s="1135"/>
      <c r="AV4" s="1135"/>
      <c r="AW4" s="1135"/>
      <c r="AX4" s="1135"/>
      <c r="AY4" s="1135"/>
      <c r="AZ4" s="401"/>
      <c r="BA4" s="401"/>
      <c r="BB4" s="401"/>
      <c r="BC4" s="401"/>
      <c r="BD4" s="401"/>
      <c r="BE4" s="218"/>
      <c r="BF4" s="218"/>
      <c r="BG4" s="218"/>
      <c r="BH4" s="218"/>
      <c r="BI4" s="218"/>
      <c r="BJ4" s="218"/>
      <c r="BK4" s="218"/>
      <c r="BL4" s="218"/>
      <c r="BM4" s="218"/>
      <c r="BN4" s="218"/>
      <c r="BO4" s="218"/>
      <c r="BP4" s="218"/>
      <c r="BQ4" s="401" t="s">
        <v>230</v>
      </c>
      <c r="BR4" s="401"/>
      <c r="BS4" s="401"/>
      <c r="BT4" s="401"/>
      <c r="BU4" s="401"/>
      <c r="BV4" s="401"/>
      <c r="BW4" s="401"/>
      <c r="BX4" s="401"/>
      <c r="BY4" s="401"/>
      <c r="BZ4" s="401"/>
      <c r="CA4" s="401"/>
      <c r="CB4" s="401"/>
      <c r="CC4" s="401"/>
      <c r="CD4" s="401"/>
      <c r="CE4" s="401"/>
      <c r="CF4" s="401"/>
      <c r="CG4" s="401"/>
      <c r="CH4" s="401"/>
      <c r="CI4" s="401"/>
      <c r="CJ4" s="401"/>
      <c r="CK4" s="401"/>
      <c r="CL4" s="401"/>
      <c r="CM4" s="401"/>
      <c r="CN4" s="401"/>
      <c r="CO4" s="401"/>
      <c r="CP4" s="401"/>
      <c r="CQ4" s="401"/>
      <c r="CR4" s="401"/>
      <c r="CS4" s="401"/>
      <c r="CT4" s="401"/>
      <c r="CU4" s="401"/>
      <c r="CV4" s="401"/>
      <c r="CW4" s="401"/>
      <c r="CX4" s="401"/>
      <c r="CY4" s="401"/>
      <c r="CZ4" s="401"/>
      <c r="DA4" s="401"/>
      <c r="DB4" s="401"/>
      <c r="DC4" s="401"/>
      <c r="DD4" s="401"/>
      <c r="DE4" s="401"/>
      <c r="DF4" s="401"/>
      <c r="DG4" s="401"/>
      <c r="DH4" s="401"/>
      <c r="DI4" s="401"/>
      <c r="DJ4" s="401"/>
      <c r="DK4" s="401"/>
      <c r="DL4" s="401"/>
      <c r="DM4" s="401"/>
      <c r="DN4" s="401"/>
      <c r="DO4" s="401"/>
      <c r="DP4" s="401"/>
      <c r="DQ4" s="401"/>
      <c r="DR4" s="401"/>
      <c r="DS4" s="401"/>
      <c r="DT4" s="401"/>
      <c r="DU4" s="401"/>
      <c r="DV4" s="401"/>
      <c r="DW4" s="401"/>
      <c r="DX4" s="401"/>
      <c r="DY4" s="401"/>
      <c r="DZ4" s="401"/>
      <c r="EA4" s="219"/>
    </row>
    <row r="5" spans="1:131" s="220" customFormat="1" ht="26.25" customHeight="1">
      <c r="A5" s="1075" t="s">
        <v>231</v>
      </c>
      <c r="B5" s="1076"/>
      <c r="C5" s="1076"/>
      <c r="D5" s="1076"/>
      <c r="E5" s="1076"/>
      <c r="F5" s="1076"/>
      <c r="G5" s="1076"/>
      <c r="H5" s="1076"/>
      <c r="I5" s="1076"/>
      <c r="J5" s="1076"/>
      <c r="K5" s="1076"/>
      <c r="L5" s="1076"/>
      <c r="M5" s="1076"/>
      <c r="N5" s="1076"/>
      <c r="O5" s="1076"/>
      <c r="P5" s="1077"/>
      <c r="Q5" s="1061" t="s">
        <v>232</v>
      </c>
      <c r="R5" s="1062"/>
      <c r="S5" s="1062"/>
      <c r="T5" s="1062"/>
      <c r="U5" s="1063"/>
      <c r="V5" s="1061" t="s">
        <v>496</v>
      </c>
      <c r="W5" s="1062"/>
      <c r="X5" s="1062"/>
      <c r="Y5" s="1062"/>
      <c r="Z5" s="1063"/>
      <c r="AA5" s="1061" t="s">
        <v>497</v>
      </c>
      <c r="AB5" s="1062"/>
      <c r="AC5" s="1062"/>
      <c r="AD5" s="1062"/>
      <c r="AE5" s="1062"/>
      <c r="AF5" s="1188" t="s">
        <v>498</v>
      </c>
      <c r="AG5" s="1062"/>
      <c r="AH5" s="1062"/>
      <c r="AI5" s="1062"/>
      <c r="AJ5" s="1067"/>
      <c r="AK5" s="1062" t="s">
        <v>233</v>
      </c>
      <c r="AL5" s="1062"/>
      <c r="AM5" s="1062"/>
      <c r="AN5" s="1062"/>
      <c r="AO5" s="1063"/>
      <c r="AP5" s="1061" t="s">
        <v>499</v>
      </c>
      <c r="AQ5" s="1062"/>
      <c r="AR5" s="1062"/>
      <c r="AS5" s="1062"/>
      <c r="AT5" s="1063"/>
      <c r="AU5" s="1061" t="s">
        <v>234</v>
      </c>
      <c r="AV5" s="1062"/>
      <c r="AW5" s="1062"/>
      <c r="AX5" s="1062"/>
      <c r="AY5" s="1067"/>
      <c r="AZ5" s="400"/>
      <c r="BA5" s="400"/>
      <c r="BB5" s="400"/>
      <c r="BC5" s="400"/>
      <c r="BD5" s="400"/>
      <c r="BE5" s="221"/>
      <c r="BF5" s="221"/>
      <c r="BG5" s="221"/>
      <c r="BH5" s="221"/>
      <c r="BI5" s="221"/>
      <c r="BJ5" s="221"/>
      <c r="BK5" s="221"/>
      <c r="BL5" s="221"/>
      <c r="BM5" s="221"/>
      <c r="BN5" s="221"/>
      <c r="BO5" s="221"/>
      <c r="BP5" s="221"/>
      <c r="BQ5" s="1075" t="s">
        <v>235</v>
      </c>
      <c r="BR5" s="1076"/>
      <c r="BS5" s="1076"/>
      <c r="BT5" s="1076"/>
      <c r="BU5" s="1076"/>
      <c r="BV5" s="1076"/>
      <c r="BW5" s="1076"/>
      <c r="BX5" s="1076"/>
      <c r="BY5" s="1076"/>
      <c r="BZ5" s="1076"/>
      <c r="CA5" s="1076"/>
      <c r="CB5" s="1076"/>
      <c r="CC5" s="1076"/>
      <c r="CD5" s="1076"/>
      <c r="CE5" s="1076"/>
      <c r="CF5" s="1076"/>
      <c r="CG5" s="1077"/>
      <c r="CH5" s="1061" t="s">
        <v>500</v>
      </c>
      <c r="CI5" s="1062"/>
      <c r="CJ5" s="1062"/>
      <c r="CK5" s="1062"/>
      <c r="CL5" s="1063"/>
      <c r="CM5" s="1061" t="s">
        <v>501</v>
      </c>
      <c r="CN5" s="1062"/>
      <c r="CO5" s="1062"/>
      <c r="CP5" s="1062"/>
      <c r="CQ5" s="1063"/>
      <c r="CR5" s="1061" t="s">
        <v>502</v>
      </c>
      <c r="CS5" s="1062"/>
      <c r="CT5" s="1062"/>
      <c r="CU5" s="1062"/>
      <c r="CV5" s="1063"/>
      <c r="CW5" s="1061" t="s">
        <v>503</v>
      </c>
      <c r="CX5" s="1062"/>
      <c r="CY5" s="1062"/>
      <c r="CZ5" s="1062"/>
      <c r="DA5" s="1063"/>
      <c r="DB5" s="1061" t="s">
        <v>504</v>
      </c>
      <c r="DC5" s="1062"/>
      <c r="DD5" s="1062"/>
      <c r="DE5" s="1062"/>
      <c r="DF5" s="1063"/>
      <c r="DG5" s="1173" t="s">
        <v>236</v>
      </c>
      <c r="DH5" s="1174"/>
      <c r="DI5" s="1174"/>
      <c r="DJ5" s="1174"/>
      <c r="DK5" s="1175"/>
      <c r="DL5" s="1173" t="s">
        <v>505</v>
      </c>
      <c r="DM5" s="1174"/>
      <c r="DN5" s="1174"/>
      <c r="DO5" s="1174"/>
      <c r="DP5" s="1175"/>
      <c r="DQ5" s="1061" t="s">
        <v>506</v>
      </c>
      <c r="DR5" s="1062"/>
      <c r="DS5" s="1062"/>
      <c r="DT5" s="1062"/>
      <c r="DU5" s="1063"/>
      <c r="DV5" s="1061" t="s">
        <v>234</v>
      </c>
      <c r="DW5" s="1062"/>
      <c r="DX5" s="1062"/>
      <c r="DY5" s="1062"/>
      <c r="DZ5" s="1067"/>
      <c r="EA5" s="219"/>
    </row>
    <row r="6" spans="1:131" s="220" customFormat="1" ht="26.25" customHeight="1" thickBot="1">
      <c r="A6" s="1078"/>
      <c r="B6" s="1079"/>
      <c r="C6" s="1079"/>
      <c r="D6" s="1079"/>
      <c r="E6" s="1079"/>
      <c r="F6" s="1079"/>
      <c r="G6" s="1079"/>
      <c r="H6" s="1079"/>
      <c r="I6" s="1079"/>
      <c r="J6" s="1079"/>
      <c r="K6" s="1079"/>
      <c r="L6" s="1079"/>
      <c r="M6" s="1079"/>
      <c r="N6" s="1079"/>
      <c r="O6" s="1079"/>
      <c r="P6" s="1080"/>
      <c r="Q6" s="1064"/>
      <c r="R6" s="1065"/>
      <c r="S6" s="1065"/>
      <c r="T6" s="1065"/>
      <c r="U6" s="1066"/>
      <c r="V6" s="1064"/>
      <c r="W6" s="1065"/>
      <c r="X6" s="1065"/>
      <c r="Y6" s="1065"/>
      <c r="Z6" s="1066"/>
      <c r="AA6" s="1064"/>
      <c r="AB6" s="1065"/>
      <c r="AC6" s="1065"/>
      <c r="AD6" s="1065"/>
      <c r="AE6" s="1065"/>
      <c r="AF6" s="1189"/>
      <c r="AG6" s="1065"/>
      <c r="AH6" s="1065"/>
      <c r="AI6" s="1065"/>
      <c r="AJ6" s="1068"/>
      <c r="AK6" s="1065"/>
      <c r="AL6" s="1065"/>
      <c r="AM6" s="1065"/>
      <c r="AN6" s="1065"/>
      <c r="AO6" s="1066"/>
      <c r="AP6" s="1064"/>
      <c r="AQ6" s="1065"/>
      <c r="AR6" s="1065"/>
      <c r="AS6" s="1065"/>
      <c r="AT6" s="1066"/>
      <c r="AU6" s="1064"/>
      <c r="AV6" s="1065"/>
      <c r="AW6" s="1065"/>
      <c r="AX6" s="1065"/>
      <c r="AY6" s="1068"/>
      <c r="AZ6" s="401"/>
      <c r="BA6" s="401"/>
      <c r="BB6" s="401"/>
      <c r="BC6" s="401"/>
      <c r="BD6" s="401"/>
      <c r="BE6" s="218"/>
      <c r="BF6" s="218"/>
      <c r="BG6" s="218"/>
      <c r="BH6" s="218"/>
      <c r="BI6" s="218"/>
      <c r="BJ6" s="218"/>
      <c r="BK6" s="218"/>
      <c r="BL6" s="218"/>
      <c r="BM6" s="218"/>
      <c r="BN6" s="218"/>
      <c r="BO6" s="218"/>
      <c r="BP6" s="218"/>
      <c r="BQ6" s="1078"/>
      <c r="BR6" s="1079"/>
      <c r="BS6" s="1079"/>
      <c r="BT6" s="1079"/>
      <c r="BU6" s="1079"/>
      <c r="BV6" s="1079"/>
      <c r="BW6" s="1079"/>
      <c r="BX6" s="1079"/>
      <c r="BY6" s="1079"/>
      <c r="BZ6" s="1079"/>
      <c r="CA6" s="1079"/>
      <c r="CB6" s="1079"/>
      <c r="CC6" s="1079"/>
      <c r="CD6" s="1079"/>
      <c r="CE6" s="1079"/>
      <c r="CF6" s="1079"/>
      <c r="CG6" s="1080"/>
      <c r="CH6" s="1064"/>
      <c r="CI6" s="1065"/>
      <c r="CJ6" s="1065"/>
      <c r="CK6" s="1065"/>
      <c r="CL6" s="1066"/>
      <c r="CM6" s="1064"/>
      <c r="CN6" s="1065"/>
      <c r="CO6" s="1065"/>
      <c r="CP6" s="1065"/>
      <c r="CQ6" s="1066"/>
      <c r="CR6" s="1064"/>
      <c r="CS6" s="1065"/>
      <c r="CT6" s="1065"/>
      <c r="CU6" s="1065"/>
      <c r="CV6" s="1066"/>
      <c r="CW6" s="1064"/>
      <c r="CX6" s="1065"/>
      <c r="CY6" s="1065"/>
      <c r="CZ6" s="1065"/>
      <c r="DA6" s="1066"/>
      <c r="DB6" s="1064"/>
      <c r="DC6" s="1065"/>
      <c r="DD6" s="1065"/>
      <c r="DE6" s="1065"/>
      <c r="DF6" s="1066"/>
      <c r="DG6" s="1176"/>
      <c r="DH6" s="1177"/>
      <c r="DI6" s="1177"/>
      <c r="DJ6" s="1177"/>
      <c r="DK6" s="1178"/>
      <c r="DL6" s="1176"/>
      <c r="DM6" s="1177"/>
      <c r="DN6" s="1177"/>
      <c r="DO6" s="1177"/>
      <c r="DP6" s="1178"/>
      <c r="DQ6" s="1064"/>
      <c r="DR6" s="1065"/>
      <c r="DS6" s="1065"/>
      <c r="DT6" s="1065"/>
      <c r="DU6" s="1066"/>
      <c r="DV6" s="1064"/>
      <c r="DW6" s="1065"/>
      <c r="DX6" s="1065"/>
      <c r="DY6" s="1065"/>
      <c r="DZ6" s="1068"/>
      <c r="EA6" s="219"/>
    </row>
    <row r="7" spans="1:131" s="220" customFormat="1" ht="26.25" customHeight="1" thickTop="1">
      <c r="A7" s="222">
        <v>1</v>
      </c>
      <c r="B7" s="1122" t="s">
        <v>507</v>
      </c>
      <c r="C7" s="1123"/>
      <c r="D7" s="1123"/>
      <c r="E7" s="1123"/>
      <c r="F7" s="1123"/>
      <c r="G7" s="1123"/>
      <c r="H7" s="1123"/>
      <c r="I7" s="1123"/>
      <c r="J7" s="1123"/>
      <c r="K7" s="1123"/>
      <c r="L7" s="1123"/>
      <c r="M7" s="1123"/>
      <c r="N7" s="1123"/>
      <c r="O7" s="1123"/>
      <c r="P7" s="1124"/>
      <c r="Q7" s="1179">
        <v>4605</v>
      </c>
      <c r="R7" s="1180"/>
      <c r="S7" s="1180"/>
      <c r="T7" s="1180"/>
      <c r="U7" s="1180"/>
      <c r="V7" s="1180">
        <v>4360</v>
      </c>
      <c r="W7" s="1180"/>
      <c r="X7" s="1180"/>
      <c r="Y7" s="1180"/>
      <c r="Z7" s="1180"/>
      <c r="AA7" s="1180">
        <v>245</v>
      </c>
      <c r="AB7" s="1180"/>
      <c r="AC7" s="1180"/>
      <c r="AD7" s="1180"/>
      <c r="AE7" s="1181"/>
      <c r="AF7" s="1182">
        <v>210</v>
      </c>
      <c r="AG7" s="1183"/>
      <c r="AH7" s="1183"/>
      <c r="AI7" s="1183"/>
      <c r="AJ7" s="1184"/>
      <c r="AK7" s="1166">
        <v>299</v>
      </c>
      <c r="AL7" s="1167"/>
      <c r="AM7" s="1167"/>
      <c r="AN7" s="1167"/>
      <c r="AO7" s="1167"/>
      <c r="AP7" s="1167">
        <v>3286</v>
      </c>
      <c r="AQ7" s="1167"/>
      <c r="AR7" s="1167"/>
      <c r="AS7" s="1167"/>
      <c r="AT7" s="1167"/>
      <c r="AU7" s="1168"/>
      <c r="AV7" s="1168"/>
      <c r="AW7" s="1168"/>
      <c r="AX7" s="1168"/>
      <c r="AY7" s="1169"/>
      <c r="AZ7" s="401"/>
      <c r="BA7" s="401"/>
      <c r="BB7" s="401"/>
      <c r="BC7" s="401"/>
      <c r="BD7" s="401"/>
      <c r="BE7" s="218"/>
      <c r="BF7" s="218"/>
      <c r="BG7" s="218"/>
      <c r="BH7" s="218"/>
      <c r="BI7" s="218"/>
      <c r="BJ7" s="218"/>
      <c r="BK7" s="218"/>
      <c r="BL7" s="218"/>
      <c r="BM7" s="218"/>
      <c r="BN7" s="218"/>
      <c r="BO7" s="218"/>
      <c r="BP7" s="218"/>
      <c r="BQ7" s="223">
        <v>1</v>
      </c>
      <c r="BR7" s="224"/>
      <c r="BS7" s="1170" t="s">
        <v>508</v>
      </c>
      <c r="BT7" s="1171"/>
      <c r="BU7" s="1171"/>
      <c r="BV7" s="1171"/>
      <c r="BW7" s="1171"/>
      <c r="BX7" s="1171"/>
      <c r="BY7" s="1171"/>
      <c r="BZ7" s="1171"/>
      <c r="CA7" s="1171"/>
      <c r="CB7" s="1171"/>
      <c r="CC7" s="1171"/>
      <c r="CD7" s="1171"/>
      <c r="CE7" s="1171"/>
      <c r="CF7" s="1171"/>
      <c r="CG7" s="1172"/>
      <c r="CH7" s="1163">
        <v>0</v>
      </c>
      <c r="CI7" s="1164"/>
      <c r="CJ7" s="1164"/>
      <c r="CK7" s="1164"/>
      <c r="CL7" s="1165"/>
      <c r="CM7" s="1163">
        <v>11</v>
      </c>
      <c r="CN7" s="1164"/>
      <c r="CO7" s="1164"/>
      <c r="CP7" s="1164"/>
      <c r="CQ7" s="1165"/>
      <c r="CR7" s="1163">
        <v>5</v>
      </c>
      <c r="CS7" s="1164"/>
      <c r="CT7" s="1164"/>
      <c r="CU7" s="1164"/>
      <c r="CV7" s="1165"/>
      <c r="CW7" s="1163" t="s">
        <v>509</v>
      </c>
      <c r="CX7" s="1164"/>
      <c r="CY7" s="1164"/>
      <c r="CZ7" s="1164"/>
      <c r="DA7" s="1165"/>
      <c r="DB7" s="1163" t="s">
        <v>509</v>
      </c>
      <c r="DC7" s="1164"/>
      <c r="DD7" s="1164"/>
      <c r="DE7" s="1164"/>
      <c r="DF7" s="1165"/>
      <c r="DG7" s="1163" t="s">
        <v>509</v>
      </c>
      <c r="DH7" s="1164"/>
      <c r="DI7" s="1164"/>
      <c r="DJ7" s="1164"/>
      <c r="DK7" s="1165"/>
      <c r="DL7" s="1163" t="s">
        <v>509</v>
      </c>
      <c r="DM7" s="1164"/>
      <c r="DN7" s="1164"/>
      <c r="DO7" s="1164"/>
      <c r="DP7" s="1165"/>
      <c r="DQ7" s="1163" t="s">
        <v>509</v>
      </c>
      <c r="DR7" s="1164"/>
      <c r="DS7" s="1164"/>
      <c r="DT7" s="1164"/>
      <c r="DU7" s="1165"/>
      <c r="DV7" s="1160"/>
      <c r="DW7" s="1161"/>
      <c r="DX7" s="1161"/>
      <c r="DY7" s="1161"/>
      <c r="DZ7" s="1162"/>
      <c r="EA7" s="219"/>
    </row>
    <row r="8" spans="1:131" s="220" customFormat="1" ht="26.25" customHeight="1">
      <c r="A8" s="225">
        <v>2</v>
      </c>
      <c r="B8" s="1103" t="s">
        <v>510</v>
      </c>
      <c r="C8" s="1104"/>
      <c r="D8" s="1104"/>
      <c r="E8" s="1104"/>
      <c r="F8" s="1104"/>
      <c r="G8" s="1104"/>
      <c r="H8" s="1104"/>
      <c r="I8" s="1104"/>
      <c r="J8" s="1104"/>
      <c r="K8" s="1104"/>
      <c r="L8" s="1104"/>
      <c r="M8" s="1104"/>
      <c r="N8" s="1104"/>
      <c r="O8" s="1104"/>
      <c r="P8" s="1105"/>
      <c r="Q8" s="1115">
        <v>22</v>
      </c>
      <c r="R8" s="1116"/>
      <c r="S8" s="1116"/>
      <c r="T8" s="1116"/>
      <c r="U8" s="1116"/>
      <c r="V8" s="1116">
        <v>17</v>
      </c>
      <c r="W8" s="1116"/>
      <c r="X8" s="1116"/>
      <c r="Y8" s="1116"/>
      <c r="Z8" s="1116"/>
      <c r="AA8" s="1116">
        <v>5</v>
      </c>
      <c r="AB8" s="1116"/>
      <c r="AC8" s="1116"/>
      <c r="AD8" s="1116"/>
      <c r="AE8" s="1117"/>
      <c r="AF8" s="1109">
        <v>5</v>
      </c>
      <c r="AG8" s="1110"/>
      <c r="AH8" s="1110"/>
      <c r="AI8" s="1110"/>
      <c r="AJ8" s="1111"/>
      <c r="AK8" s="1158" t="s">
        <v>509</v>
      </c>
      <c r="AL8" s="1159"/>
      <c r="AM8" s="1159"/>
      <c r="AN8" s="1159"/>
      <c r="AO8" s="1159"/>
      <c r="AP8" s="1159" t="s">
        <v>509</v>
      </c>
      <c r="AQ8" s="1159"/>
      <c r="AR8" s="1159"/>
      <c r="AS8" s="1159"/>
      <c r="AT8" s="1159"/>
      <c r="AU8" s="1156"/>
      <c r="AV8" s="1156"/>
      <c r="AW8" s="1156"/>
      <c r="AX8" s="1156"/>
      <c r="AY8" s="1157"/>
      <c r="AZ8" s="401"/>
      <c r="BA8" s="401"/>
      <c r="BB8" s="401"/>
      <c r="BC8" s="401"/>
      <c r="BD8" s="401"/>
      <c r="BE8" s="218"/>
      <c r="BF8" s="218"/>
      <c r="BG8" s="218"/>
      <c r="BH8" s="218"/>
      <c r="BI8" s="218"/>
      <c r="BJ8" s="218"/>
      <c r="BK8" s="218"/>
      <c r="BL8" s="218"/>
      <c r="BM8" s="218"/>
      <c r="BN8" s="218"/>
      <c r="BO8" s="218"/>
      <c r="BP8" s="218"/>
      <c r="BQ8" s="226">
        <v>2</v>
      </c>
      <c r="BR8" s="227"/>
      <c r="BS8" s="1088"/>
      <c r="BT8" s="1089"/>
      <c r="BU8" s="1089"/>
      <c r="BV8" s="1089"/>
      <c r="BW8" s="1089"/>
      <c r="BX8" s="1089"/>
      <c r="BY8" s="1089"/>
      <c r="BZ8" s="1089"/>
      <c r="CA8" s="1089"/>
      <c r="CB8" s="1089"/>
      <c r="CC8" s="1089"/>
      <c r="CD8" s="1089"/>
      <c r="CE8" s="1089"/>
      <c r="CF8" s="1089"/>
      <c r="CG8" s="1090"/>
      <c r="CH8" s="1069"/>
      <c r="CI8" s="1070"/>
      <c r="CJ8" s="1070"/>
      <c r="CK8" s="1070"/>
      <c r="CL8" s="1071"/>
      <c r="CM8" s="1069"/>
      <c r="CN8" s="1070"/>
      <c r="CO8" s="1070"/>
      <c r="CP8" s="1070"/>
      <c r="CQ8" s="1071"/>
      <c r="CR8" s="1069"/>
      <c r="CS8" s="1070"/>
      <c r="CT8" s="1070"/>
      <c r="CU8" s="1070"/>
      <c r="CV8" s="1071"/>
      <c r="CW8" s="1069"/>
      <c r="CX8" s="1070"/>
      <c r="CY8" s="1070"/>
      <c r="CZ8" s="1070"/>
      <c r="DA8" s="1071"/>
      <c r="DB8" s="1069"/>
      <c r="DC8" s="1070"/>
      <c r="DD8" s="1070"/>
      <c r="DE8" s="1070"/>
      <c r="DF8" s="1071"/>
      <c r="DG8" s="1069"/>
      <c r="DH8" s="1070"/>
      <c r="DI8" s="1070"/>
      <c r="DJ8" s="1070"/>
      <c r="DK8" s="1071"/>
      <c r="DL8" s="1069"/>
      <c r="DM8" s="1070"/>
      <c r="DN8" s="1070"/>
      <c r="DO8" s="1070"/>
      <c r="DP8" s="1071"/>
      <c r="DQ8" s="1069"/>
      <c r="DR8" s="1070"/>
      <c r="DS8" s="1070"/>
      <c r="DT8" s="1070"/>
      <c r="DU8" s="1071"/>
      <c r="DV8" s="1072"/>
      <c r="DW8" s="1073"/>
      <c r="DX8" s="1073"/>
      <c r="DY8" s="1073"/>
      <c r="DZ8" s="1074"/>
      <c r="EA8" s="219"/>
    </row>
    <row r="9" spans="1:131" s="220" customFormat="1" ht="26.25" customHeight="1">
      <c r="A9" s="225">
        <v>3</v>
      </c>
      <c r="B9" s="1103"/>
      <c r="C9" s="1104"/>
      <c r="D9" s="1104"/>
      <c r="E9" s="1104"/>
      <c r="F9" s="1104"/>
      <c r="G9" s="1104"/>
      <c r="H9" s="1104"/>
      <c r="I9" s="1104"/>
      <c r="J9" s="1104"/>
      <c r="K9" s="1104"/>
      <c r="L9" s="1104"/>
      <c r="M9" s="1104"/>
      <c r="N9" s="1104"/>
      <c r="O9" s="1104"/>
      <c r="P9" s="1105"/>
      <c r="Q9" s="1115"/>
      <c r="R9" s="1116"/>
      <c r="S9" s="1116"/>
      <c r="T9" s="1116"/>
      <c r="U9" s="1116"/>
      <c r="V9" s="1116"/>
      <c r="W9" s="1116"/>
      <c r="X9" s="1116"/>
      <c r="Y9" s="1116"/>
      <c r="Z9" s="1116"/>
      <c r="AA9" s="1116"/>
      <c r="AB9" s="1116"/>
      <c r="AC9" s="1116"/>
      <c r="AD9" s="1116"/>
      <c r="AE9" s="1117"/>
      <c r="AF9" s="1109"/>
      <c r="AG9" s="1110"/>
      <c r="AH9" s="1110"/>
      <c r="AI9" s="1110"/>
      <c r="AJ9" s="1111"/>
      <c r="AK9" s="1158"/>
      <c r="AL9" s="1159"/>
      <c r="AM9" s="1159"/>
      <c r="AN9" s="1159"/>
      <c r="AO9" s="1159"/>
      <c r="AP9" s="1159"/>
      <c r="AQ9" s="1159"/>
      <c r="AR9" s="1159"/>
      <c r="AS9" s="1159"/>
      <c r="AT9" s="1159"/>
      <c r="AU9" s="1156"/>
      <c r="AV9" s="1156"/>
      <c r="AW9" s="1156"/>
      <c r="AX9" s="1156"/>
      <c r="AY9" s="1157"/>
      <c r="AZ9" s="401"/>
      <c r="BA9" s="401"/>
      <c r="BB9" s="401"/>
      <c r="BC9" s="401"/>
      <c r="BD9" s="401"/>
      <c r="BE9" s="218"/>
      <c r="BF9" s="218"/>
      <c r="BG9" s="218"/>
      <c r="BH9" s="218"/>
      <c r="BI9" s="218"/>
      <c r="BJ9" s="218"/>
      <c r="BK9" s="218"/>
      <c r="BL9" s="218"/>
      <c r="BM9" s="218"/>
      <c r="BN9" s="218"/>
      <c r="BO9" s="218"/>
      <c r="BP9" s="218"/>
      <c r="BQ9" s="226">
        <v>3</v>
      </c>
      <c r="BR9" s="227"/>
      <c r="BS9" s="1088"/>
      <c r="BT9" s="1089"/>
      <c r="BU9" s="1089"/>
      <c r="BV9" s="1089"/>
      <c r="BW9" s="1089"/>
      <c r="BX9" s="1089"/>
      <c r="BY9" s="1089"/>
      <c r="BZ9" s="1089"/>
      <c r="CA9" s="1089"/>
      <c r="CB9" s="1089"/>
      <c r="CC9" s="1089"/>
      <c r="CD9" s="1089"/>
      <c r="CE9" s="1089"/>
      <c r="CF9" s="1089"/>
      <c r="CG9" s="1090"/>
      <c r="CH9" s="1069"/>
      <c r="CI9" s="1070"/>
      <c r="CJ9" s="1070"/>
      <c r="CK9" s="1070"/>
      <c r="CL9" s="1071"/>
      <c r="CM9" s="1069"/>
      <c r="CN9" s="1070"/>
      <c r="CO9" s="1070"/>
      <c r="CP9" s="1070"/>
      <c r="CQ9" s="1071"/>
      <c r="CR9" s="1069"/>
      <c r="CS9" s="1070"/>
      <c r="CT9" s="1070"/>
      <c r="CU9" s="1070"/>
      <c r="CV9" s="1071"/>
      <c r="CW9" s="1069"/>
      <c r="CX9" s="1070"/>
      <c r="CY9" s="1070"/>
      <c r="CZ9" s="1070"/>
      <c r="DA9" s="1071"/>
      <c r="DB9" s="1069"/>
      <c r="DC9" s="1070"/>
      <c r="DD9" s="1070"/>
      <c r="DE9" s="1070"/>
      <c r="DF9" s="1071"/>
      <c r="DG9" s="1069"/>
      <c r="DH9" s="1070"/>
      <c r="DI9" s="1070"/>
      <c r="DJ9" s="1070"/>
      <c r="DK9" s="1071"/>
      <c r="DL9" s="1069"/>
      <c r="DM9" s="1070"/>
      <c r="DN9" s="1070"/>
      <c r="DO9" s="1070"/>
      <c r="DP9" s="1071"/>
      <c r="DQ9" s="1069"/>
      <c r="DR9" s="1070"/>
      <c r="DS9" s="1070"/>
      <c r="DT9" s="1070"/>
      <c r="DU9" s="1071"/>
      <c r="DV9" s="1072"/>
      <c r="DW9" s="1073"/>
      <c r="DX9" s="1073"/>
      <c r="DY9" s="1073"/>
      <c r="DZ9" s="1074"/>
      <c r="EA9" s="219"/>
    </row>
    <row r="10" spans="1:131" s="220" customFormat="1" ht="26.25" customHeight="1">
      <c r="A10" s="225">
        <v>4</v>
      </c>
      <c r="B10" s="1103"/>
      <c r="C10" s="1104"/>
      <c r="D10" s="1104"/>
      <c r="E10" s="1104"/>
      <c r="F10" s="1104"/>
      <c r="G10" s="1104"/>
      <c r="H10" s="1104"/>
      <c r="I10" s="1104"/>
      <c r="J10" s="1104"/>
      <c r="K10" s="1104"/>
      <c r="L10" s="1104"/>
      <c r="M10" s="1104"/>
      <c r="N10" s="1104"/>
      <c r="O10" s="1104"/>
      <c r="P10" s="1105"/>
      <c r="Q10" s="1115"/>
      <c r="R10" s="1116"/>
      <c r="S10" s="1116"/>
      <c r="T10" s="1116"/>
      <c r="U10" s="1116"/>
      <c r="V10" s="1116"/>
      <c r="W10" s="1116"/>
      <c r="X10" s="1116"/>
      <c r="Y10" s="1116"/>
      <c r="Z10" s="1116"/>
      <c r="AA10" s="1116"/>
      <c r="AB10" s="1116"/>
      <c r="AC10" s="1116"/>
      <c r="AD10" s="1116"/>
      <c r="AE10" s="1117"/>
      <c r="AF10" s="1109"/>
      <c r="AG10" s="1110"/>
      <c r="AH10" s="1110"/>
      <c r="AI10" s="1110"/>
      <c r="AJ10" s="1111"/>
      <c r="AK10" s="1158"/>
      <c r="AL10" s="1159"/>
      <c r="AM10" s="1159"/>
      <c r="AN10" s="1159"/>
      <c r="AO10" s="1159"/>
      <c r="AP10" s="1159"/>
      <c r="AQ10" s="1159"/>
      <c r="AR10" s="1159"/>
      <c r="AS10" s="1159"/>
      <c r="AT10" s="1159"/>
      <c r="AU10" s="1156"/>
      <c r="AV10" s="1156"/>
      <c r="AW10" s="1156"/>
      <c r="AX10" s="1156"/>
      <c r="AY10" s="1157"/>
      <c r="AZ10" s="401"/>
      <c r="BA10" s="401"/>
      <c r="BB10" s="401"/>
      <c r="BC10" s="401"/>
      <c r="BD10" s="401"/>
      <c r="BE10" s="218"/>
      <c r="BF10" s="218"/>
      <c r="BG10" s="218"/>
      <c r="BH10" s="218"/>
      <c r="BI10" s="218"/>
      <c r="BJ10" s="218"/>
      <c r="BK10" s="218"/>
      <c r="BL10" s="218"/>
      <c r="BM10" s="218"/>
      <c r="BN10" s="218"/>
      <c r="BO10" s="218"/>
      <c r="BP10" s="218"/>
      <c r="BQ10" s="226">
        <v>4</v>
      </c>
      <c r="BR10" s="227"/>
      <c r="BS10" s="1088"/>
      <c r="BT10" s="1089"/>
      <c r="BU10" s="1089"/>
      <c r="BV10" s="1089"/>
      <c r="BW10" s="1089"/>
      <c r="BX10" s="1089"/>
      <c r="BY10" s="1089"/>
      <c r="BZ10" s="1089"/>
      <c r="CA10" s="1089"/>
      <c r="CB10" s="1089"/>
      <c r="CC10" s="1089"/>
      <c r="CD10" s="1089"/>
      <c r="CE10" s="1089"/>
      <c r="CF10" s="1089"/>
      <c r="CG10" s="1090"/>
      <c r="CH10" s="1069"/>
      <c r="CI10" s="1070"/>
      <c r="CJ10" s="1070"/>
      <c r="CK10" s="1070"/>
      <c r="CL10" s="1071"/>
      <c r="CM10" s="1069"/>
      <c r="CN10" s="1070"/>
      <c r="CO10" s="1070"/>
      <c r="CP10" s="1070"/>
      <c r="CQ10" s="1071"/>
      <c r="CR10" s="1069"/>
      <c r="CS10" s="1070"/>
      <c r="CT10" s="1070"/>
      <c r="CU10" s="1070"/>
      <c r="CV10" s="1071"/>
      <c r="CW10" s="1069"/>
      <c r="CX10" s="1070"/>
      <c r="CY10" s="1070"/>
      <c r="CZ10" s="1070"/>
      <c r="DA10" s="1071"/>
      <c r="DB10" s="1069"/>
      <c r="DC10" s="1070"/>
      <c r="DD10" s="1070"/>
      <c r="DE10" s="1070"/>
      <c r="DF10" s="1071"/>
      <c r="DG10" s="1069"/>
      <c r="DH10" s="1070"/>
      <c r="DI10" s="1070"/>
      <c r="DJ10" s="1070"/>
      <c r="DK10" s="1071"/>
      <c r="DL10" s="1069"/>
      <c r="DM10" s="1070"/>
      <c r="DN10" s="1070"/>
      <c r="DO10" s="1070"/>
      <c r="DP10" s="1071"/>
      <c r="DQ10" s="1069"/>
      <c r="DR10" s="1070"/>
      <c r="DS10" s="1070"/>
      <c r="DT10" s="1070"/>
      <c r="DU10" s="1071"/>
      <c r="DV10" s="1072"/>
      <c r="DW10" s="1073"/>
      <c r="DX10" s="1073"/>
      <c r="DY10" s="1073"/>
      <c r="DZ10" s="1074"/>
      <c r="EA10" s="219"/>
    </row>
    <row r="11" spans="1:131" s="220" customFormat="1" ht="26.25" customHeight="1">
      <c r="A11" s="225">
        <v>5</v>
      </c>
      <c r="B11" s="1103"/>
      <c r="C11" s="1104"/>
      <c r="D11" s="1104"/>
      <c r="E11" s="1104"/>
      <c r="F11" s="1104"/>
      <c r="G11" s="1104"/>
      <c r="H11" s="1104"/>
      <c r="I11" s="1104"/>
      <c r="J11" s="1104"/>
      <c r="K11" s="1104"/>
      <c r="L11" s="1104"/>
      <c r="M11" s="1104"/>
      <c r="N11" s="1104"/>
      <c r="O11" s="1104"/>
      <c r="P11" s="1105"/>
      <c r="Q11" s="1115"/>
      <c r="R11" s="1116"/>
      <c r="S11" s="1116"/>
      <c r="T11" s="1116"/>
      <c r="U11" s="1116"/>
      <c r="V11" s="1116"/>
      <c r="W11" s="1116"/>
      <c r="X11" s="1116"/>
      <c r="Y11" s="1116"/>
      <c r="Z11" s="1116"/>
      <c r="AA11" s="1116"/>
      <c r="AB11" s="1116"/>
      <c r="AC11" s="1116"/>
      <c r="AD11" s="1116"/>
      <c r="AE11" s="1117"/>
      <c r="AF11" s="1109"/>
      <c r="AG11" s="1110"/>
      <c r="AH11" s="1110"/>
      <c r="AI11" s="1110"/>
      <c r="AJ11" s="1111"/>
      <c r="AK11" s="1158"/>
      <c r="AL11" s="1159"/>
      <c r="AM11" s="1159"/>
      <c r="AN11" s="1159"/>
      <c r="AO11" s="1159"/>
      <c r="AP11" s="1159"/>
      <c r="AQ11" s="1159"/>
      <c r="AR11" s="1159"/>
      <c r="AS11" s="1159"/>
      <c r="AT11" s="1159"/>
      <c r="AU11" s="1156"/>
      <c r="AV11" s="1156"/>
      <c r="AW11" s="1156"/>
      <c r="AX11" s="1156"/>
      <c r="AY11" s="1157"/>
      <c r="AZ11" s="401"/>
      <c r="BA11" s="401"/>
      <c r="BB11" s="401"/>
      <c r="BC11" s="401"/>
      <c r="BD11" s="401"/>
      <c r="BE11" s="218"/>
      <c r="BF11" s="218"/>
      <c r="BG11" s="218"/>
      <c r="BH11" s="218"/>
      <c r="BI11" s="218"/>
      <c r="BJ11" s="218"/>
      <c r="BK11" s="218"/>
      <c r="BL11" s="218"/>
      <c r="BM11" s="218"/>
      <c r="BN11" s="218"/>
      <c r="BO11" s="218"/>
      <c r="BP11" s="218"/>
      <c r="BQ11" s="226">
        <v>5</v>
      </c>
      <c r="BR11" s="227"/>
      <c r="BS11" s="1088"/>
      <c r="BT11" s="1089"/>
      <c r="BU11" s="1089"/>
      <c r="BV11" s="1089"/>
      <c r="BW11" s="1089"/>
      <c r="BX11" s="1089"/>
      <c r="BY11" s="1089"/>
      <c r="BZ11" s="1089"/>
      <c r="CA11" s="1089"/>
      <c r="CB11" s="1089"/>
      <c r="CC11" s="1089"/>
      <c r="CD11" s="1089"/>
      <c r="CE11" s="1089"/>
      <c r="CF11" s="1089"/>
      <c r="CG11" s="1090"/>
      <c r="CH11" s="1069"/>
      <c r="CI11" s="1070"/>
      <c r="CJ11" s="1070"/>
      <c r="CK11" s="1070"/>
      <c r="CL11" s="1071"/>
      <c r="CM11" s="1069"/>
      <c r="CN11" s="1070"/>
      <c r="CO11" s="1070"/>
      <c r="CP11" s="1070"/>
      <c r="CQ11" s="1071"/>
      <c r="CR11" s="1069"/>
      <c r="CS11" s="1070"/>
      <c r="CT11" s="1070"/>
      <c r="CU11" s="1070"/>
      <c r="CV11" s="1071"/>
      <c r="CW11" s="1069"/>
      <c r="CX11" s="1070"/>
      <c r="CY11" s="1070"/>
      <c r="CZ11" s="1070"/>
      <c r="DA11" s="1071"/>
      <c r="DB11" s="1069"/>
      <c r="DC11" s="1070"/>
      <c r="DD11" s="1070"/>
      <c r="DE11" s="1070"/>
      <c r="DF11" s="1071"/>
      <c r="DG11" s="1069"/>
      <c r="DH11" s="1070"/>
      <c r="DI11" s="1070"/>
      <c r="DJ11" s="1070"/>
      <c r="DK11" s="1071"/>
      <c r="DL11" s="1069"/>
      <c r="DM11" s="1070"/>
      <c r="DN11" s="1070"/>
      <c r="DO11" s="1070"/>
      <c r="DP11" s="1071"/>
      <c r="DQ11" s="1069"/>
      <c r="DR11" s="1070"/>
      <c r="DS11" s="1070"/>
      <c r="DT11" s="1070"/>
      <c r="DU11" s="1071"/>
      <c r="DV11" s="1072"/>
      <c r="DW11" s="1073"/>
      <c r="DX11" s="1073"/>
      <c r="DY11" s="1073"/>
      <c r="DZ11" s="1074"/>
      <c r="EA11" s="219"/>
    </row>
    <row r="12" spans="1:131" s="220" customFormat="1" ht="26.25" customHeight="1">
      <c r="A12" s="225">
        <v>6</v>
      </c>
      <c r="B12" s="1103"/>
      <c r="C12" s="1104"/>
      <c r="D12" s="1104"/>
      <c r="E12" s="1104"/>
      <c r="F12" s="1104"/>
      <c r="G12" s="1104"/>
      <c r="H12" s="1104"/>
      <c r="I12" s="1104"/>
      <c r="J12" s="1104"/>
      <c r="K12" s="1104"/>
      <c r="L12" s="1104"/>
      <c r="M12" s="1104"/>
      <c r="N12" s="1104"/>
      <c r="O12" s="1104"/>
      <c r="P12" s="1105"/>
      <c r="Q12" s="1115"/>
      <c r="R12" s="1116"/>
      <c r="S12" s="1116"/>
      <c r="T12" s="1116"/>
      <c r="U12" s="1116"/>
      <c r="V12" s="1116"/>
      <c r="W12" s="1116"/>
      <c r="X12" s="1116"/>
      <c r="Y12" s="1116"/>
      <c r="Z12" s="1116"/>
      <c r="AA12" s="1116"/>
      <c r="AB12" s="1116"/>
      <c r="AC12" s="1116"/>
      <c r="AD12" s="1116"/>
      <c r="AE12" s="1117"/>
      <c r="AF12" s="1109"/>
      <c r="AG12" s="1110"/>
      <c r="AH12" s="1110"/>
      <c r="AI12" s="1110"/>
      <c r="AJ12" s="1111"/>
      <c r="AK12" s="1158"/>
      <c r="AL12" s="1159"/>
      <c r="AM12" s="1159"/>
      <c r="AN12" s="1159"/>
      <c r="AO12" s="1159"/>
      <c r="AP12" s="1159"/>
      <c r="AQ12" s="1159"/>
      <c r="AR12" s="1159"/>
      <c r="AS12" s="1159"/>
      <c r="AT12" s="1159"/>
      <c r="AU12" s="1156"/>
      <c r="AV12" s="1156"/>
      <c r="AW12" s="1156"/>
      <c r="AX12" s="1156"/>
      <c r="AY12" s="1157"/>
      <c r="AZ12" s="401"/>
      <c r="BA12" s="401"/>
      <c r="BB12" s="401"/>
      <c r="BC12" s="401"/>
      <c r="BD12" s="401"/>
      <c r="BE12" s="218"/>
      <c r="BF12" s="218"/>
      <c r="BG12" s="218"/>
      <c r="BH12" s="218"/>
      <c r="BI12" s="218"/>
      <c r="BJ12" s="218"/>
      <c r="BK12" s="218"/>
      <c r="BL12" s="218"/>
      <c r="BM12" s="218"/>
      <c r="BN12" s="218"/>
      <c r="BO12" s="218"/>
      <c r="BP12" s="218"/>
      <c r="BQ12" s="226">
        <v>6</v>
      </c>
      <c r="BR12" s="227"/>
      <c r="BS12" s="1088"/>
      <c r="BT12" s="1089"/>
      <c r="BU12" s="1089"/>
      <c r="BV12" s="1089"/>
      <c r="BW12" s="1089"/>
      <c r="BX12" s="1089"/>
      <c r="BY12" s="1089"/>
      <c r="BZ12" s="1089"/>
      <c r="CA12" s="1089"/>
      <c r="CB12" s="1089"/>
      <c r="CC12" s="1089"/>
      <c r="CD12" s="1089"/>
      <c r="CE12" s="1089"/>
      <c r="CF12" s="1089"/>
      <c r="CG12" s="1090"/>
      <c r="CH12" s="1069"/>
      <c r="CI12" s="1070"/>
      <c r="CJ12" s="1070"/>
      <c r="CK12" s="1070"/>
      <c r="CL12" s="1071"/>
      <c r="CM12" s="1069"/>
      <c r="CN12" s="1070"/>
      <c r="CO12" s="1070"/>
      <c r="CP12" s="1070"/>
      <c r="CQ12" s="1071"/>
      <c r="CR12" s="1069"/>
      <c r="CS12" s="1070"/>
      <c r="CT12" s="1070"/>
      <c r="CU12" s="1070"/>
      <c r="CV12" s="1071"/>
      <c r="CW12" s="1069"/>
      <c r="CX12" s="1070"/>
      <c r="CY12" s="1070"/>
      <c r="CZ12" s="1070"/>
      <c r="DA12" s="1071"/>
      <c r="DB12" s="1069"/>
      <c r="DC12" s="1070"/>
      <c r="DD12" s="1070"/>
      <c r="DE12" s="1070"/>
      <c r="DF12" s="1071"/>
      <c r="DG12" s="1069"/>
      <c r="DH12" s="1070"/>
      <c r="DI12" s="1070"/>
      <c r="DJ12" s="1070"/>
      <c r="DK12" s="1071"/>
      <c r="DL12" s="1069"/>
      <c r="DM12" s="1070"/>
      <c r="DN12" s="1070"/>
      <c r="DO12" s="1070"/>
      <c r="DP12" s="1071"/>
      <c r="DQ12" s="1069"/>
      <c r="DR12" s="1070"/>
      <c r="DS12" s="1070"/>
      <c r="DT12" s="1070"/>
      <c r="DU12" s="1071"/>
      <c r="DV12" s="1072"/>
      <c r="DW12" s="1073"/>
      <c r="DX12" s="1073"/>
      <c r="DY12" s="1073"/>
      <c r="DZ12" s="1074"/>
      <c r="EA12" s="219"/>
    </row>
    <row r="13" spans="1:131" s="220" customFormat="1" ht="26.25" customHeight="1">
      <c r="A13" s="225">
        <v>7</v>
      </c>
      <c r="B13" s="1103"/>
      <c r="C13" s="1104"/>
      <c r="D13" s="1104"/>
      <c r="E13" s="1104"/>
      <c r="F13" s="1104"/>
      <c r="G13" s="1104"/>
      <c r="H13" s="1104"/>
      <c r="I13" s="1104"/>
      <c r="J13" s="1104"/>
      <c r="K13" s="1104"/>
      <c r="L13" s="1104"/>
      <c r="M13" s="1104"/>
      <c r="N13" s="1104"/>
      <c r="O13" s="1104"/>
      <c r="P13" s="1105"/>
      <c r="Q13" s="1115"/>
      <c r="R13" s="1116"/>
      <c r="S13" s="1116"/>
      <c r="T13" s="1116"/>
      <c r="U13" s="1116"/>
      <c r="V13" s="1116"/>
      <c r="W13" s="1116"/>
      <c r="X13" s="1116"/>
      <c r="Y13" s="1116"/>
      <c r="Z13" s="1116"/>
      <c r="AA13" s="1116"/>
      <c r="AB13" s="1116"/>
      <c r="AC13" s="1116"/>
      <c r="AD13" s="1116"/>
      <c r="AE13" s="1117"/>
      <c r="AF13" s="1109"/>
      <c r="AG13" s="1110"/>
      <c r="AH13" s="1110"/>
      <c r="AI13" s="1110"/>
      <c r="AJ13" s="1111"/>
      <c r="AK13" s="1158"/>
      <c r="AL13" s="1159"/>
      <c r="AM13" s="1159"/>
      <c r="AN13" s="1159"/>
      <c r="AO13" s="1159"/>
      <c r="AP13" s="1159"/>
      <c r="AQ13" s="1159"/>
      <c r="AR13" s="1159"/>
      <c r="AS13" s="1159"/>
      <c r="AT13" s="1159"/>
      <c r="AU13" s="1156"/>
      <c r="AV13" s="1156"/>
      <c r="AW13" s="1156"/>
      <c r="AX13" s="1156"/>
      <c r="AY13" s="1157"/>
      <c r="AZ13" s="401"/>
      <c r="BA13" s="401"/>
      <c r="BB13" s="401"/>
      <c r="BC13" s="401"/>
      <c r="BD13" s="401"/>
      <c r="BE13" s="218"/>
      <c r="BF13" s="218"/>
      <c r="BG13" s="218"/>
      <c r="BH13" s="218"/>
      <c r="BI13" s="218"/>
      <c r="BJ13" s="218"/>
      <c r="BK13" s="218"/>
      <c r="BL13" s="218"/>
      <c r="BM13" s="218"/>
      <c r="BN13" s="218"/>
      <c r="BO13" s="218"/>
      <c r="BP13" s="218"/>
      <c r="BQ13" s="226">
        <v>7</v>
      </c>
      <c r="BR13" s="227"/>
      <c r="BS13" s="1088"/>
      <c r="BT13" s="1089"/>
      <c r="BU13" s="1089"/>
      <c r="BV13" s="1089"/>
      <c r="BW13" s="1089"/>
      <c r="BX13" s="1089"/>
      <c r="BY13" s="1089"/>
      <c r="BZ13" s="1089"/>
      <c r="CA13" s="1089"/>
      <c r="CB13" s="1089"/>
      <c r="CC13" s="1089"/>
      <c r="CD13" s="1089"/>
      <c r="CE13" s="1089"/>
      <c r="CF13" s="1089"/>
      <c r="CG13" s="1090"/>
      <c r="CH13" s="1069"/>
      <c r="CI13" s="1070"/>
      <c r="CJ13" s="1070"/>
      <c r="CK13" s="1070"/>
      <c r="CL13" s="1071"/>
      <c r="CM13" s="1069"/>
      <c r="CN13" s="1070"/>
      <c r="CO13" s="1070"/>
      <c r="CP13" s="1070"/>
      <c r="CQ13" s="1071"/>
      <c r="CR13" s="1069"/>
      <c r="CS13" s="1070"/>
      <c r="CT13" s="1070"/>
      <c r="CU13" s="1070"/>
      <c r="CV13" s="1071"/>
      <c r="CW13" s="1069"/>
      <c r="CX13" s="1070"/>
      <c r="CY13" s="1070"/>
      <c r="CZ13" s="1070"/>
      <c r="DA13" s="1071"/>
      <c r="DB13" s="1069"/>
      <c r="DC13" s="1070"/>
      <c r="DD13" s="1070"/>
      <c r="DE13" s="1070"/>
      <c r="DF13" s="1071"/>
      <c r="DG13" s="1069"/>
      <c r="DH13" s="1070"/>
      <c r="DI13" s="1070"/>
      <c r="DJ13" s="1070"/>
      <c r="DK13" s="1071"/>
      <c r="DL13" s="1069"/>
      <c r="DM13" s="1070"/>
      <c r="DN13" s="1070"/>
      <c r="DO13" s="1070"/>
      <c r="DP13" s="1071"/>
      <c r="DQ13" s="1069"/>
      <c r="DR13" s="1070"/>
      <c r="DS13" s="1070"/>
      <c r="DT13" s="1070"/>
      <c r="DU13" s="1071"/>
      <c r="DV13" s="1072"/>
      <c r="DW13" s="1073"/>
      <c r="DX13" s="1073"/>
      <c r="DY13" s="1073"/>
      <c r="DZ13" s="1074"/>
      <c r="EA13" s="219"/>
    </row>
    <row r="14" spans="1:131" s="220" customFormat="1" ht="26.25" customHeight="1">
      <c r="A14" s="225">
        <v>8</v>
      </c>
      <c r="B14" s="1103"/>
      <c r="C14" s="1104"/>
      <c r="D14" s="1104"/>
      <c r="E14" s="1104"/>
      <c r="F14" s="1104"/>
      <c r="G14" s="1104"/>
      <c r="H14" s="1104"/>
      <c r="I14" s="1104"/>
      <c r="J14" s="1104"/>
      <c r="K14" s="1104"/>
      <c r="L14" s="1104"/>
      <c r="M14" s="1104"/>
      <c r="N14" s="1104"/>
      <c r="O14" s="1104"/>
      <c r="P14" s="1105"/>
      <c r="Q14" s="1115"/>
      <c r="R14" s="1116"/>
      <c r="S14" s="1116"/>
      <c r="T14" s="1116"/>
      <c r="U14" s="1116"/>
      <c r="V14" s="1116"/>
      <c r="W14" s="1116"/>
      <c r="X14" s="1116"/>
      <c r="Y14" s="1116"/>
      <c r="Z14" s="1116"/>
      <c r="AA14" s="1116"/>
      <c r="AB14" s="1116"/>
      <c r="AC14" s="1116"/>
      <c r="AD14" s="1116"/>
      <c r="AE14" s="1117"/>
      <c r="AF14" s="1109"/>
      <c r="AG14" s="1110"/>
      <c r="AH14" s="1110"/>
      <c r="AI14" s="1110"/>
      <c r="AJ14" s="1111"/>
      <c r="AK14" s="1158"/>
      <c r="AL14" s="1159"/>
      <c r="AM14" s="1159"/>
      <c r="AN14" s="1159"/>
      <c r="AO14" s="1159"/>
      <c r="AP14" s="1159"/>
      <c r="AQ14" s="1159"/>
      <c r="AR14" s="1159"/>
      <c r="AS14" s="1159"/>
      <c r="AT14" s="1159"/>
      <c r="AU14" s="1156"/>
      <c r="AV14" s="1156"/>
      <c r="AW14" s="1156"/>
      <c r="AX14" s="1156"/>
      <c r="AY14" s="1157"/>
      <c r="AZ14" s="401"/>
      <c r="BA14" s="401"/>
      <c r="BB14" s="401"/>
      <c r="BC14" s="401"/>
      <c r="BD14" s="401"/>
      <c r="BE14" s="218"/>
      <c r="BF14" s="218"/>
      <c r="BG14" s="218"/>
      <c r="BH14" s="218"/>
      <c r="BI14" s="218"/>
      <c r="BJ14" s="218"/>
      <c r="BK14" s="218"/>
      <c r="BL14" s="218"/>
      <c r="BM14" s="218"/>
      <c r="BN14" s="218"/>
      <c r="BO14" s="218"/>
      <c r="BP14" s="218"/>
      <c r="BQ14" s="226">
        <v>8</v>
      </c>
      <c r="BR14" s="227"/>
      <c r="BS14" s="1088"/>
      <c r="BT14" s="1089"/>
      <c r="BU14" s="1089"/>
      <c r="BV14" s="1089"/>
      <c r="BW14" s="1089"/>
      <c r="BX14" s="1089"/>
      <c r="BY14" s="1089"/>
      <c r="BZ14" s="1089"/>
      <c r="CA14" s="1089"/>
      <c r="CB14" s="1089"/>
      <c r="CC14" s="1089"/>
      <c r="CD14" s="1089"/>
      <c r="CE14" s="1089"/>
      <c r="CF14" s="1089"/>
      <c r="CG14" s="1090"/>
      <c r="CH14" s="1069"/>
      <c r="CI14" s="1070"/>
      <c r="CJ14" s="1070"/>
      <c r="CK14" s="1070"/>
      <c r="CL14" s="1071"/>
      <c r="CM14" s="1069"/>
      <c r="CN14" s="1070"/>
      <c r="CO14" s="1070"/>
      <c r="CP14" s="1070"/>
      <c r="CQ14" s="1071"/>
      <c r="CR14" s="1069"/>
      <c r="CS14" s="1070"/>
      <c r="CT14" s="1070"/>
      <c r="CU14" s="1070"/>
      <c r="CV14" s="1071"/>
      <c r="CW14" s="1069"/>
      <c r="CX14" s="1070"/>
      <c r="CY14" s="1070"/>
      <c r="CZ14" s="1070"/>
      <c r="DA14" s="1071"/>
      <c r="DB14" s="1069"/>
      <c r="DC14" s="1070"/>
      <c r="DD14" s="1070"/>
      <c r="DE14" s="1070"/>
      <c r="DF14" s="1071"/>
      <c r="DG14" s="1069"/>
      <c r="DH14" s="1070"/>
      <c r="DI14" s="1070"/>
      <c r="DJ14" s="1070"/>
      <c r="DK14" s="1071"/>
      <c r="DL14" s="1069"/>
      <c r="DM14" s="1070"/>
      <c r="DN14" s="1070"/>
      <c r="DO14" s="1070"/>
      <c r="DP14" s="1071"/>
      <c r="DQ14" s="1069"/>
      <c r="DR14" s="1070"/>
      <c r="DS14" s="1070"/>
      <c r="DT14" s="1070"/>
      <c r="DU14" s="1071"/>
      <c r="DV14" s="1072"/>
      <c r="DW14" s="1073"/>
      <c r="DX14" s="1073"/>
      <c r="DY14" s="1073"/>
      <c r="DZ14" s="1074"/>
      <c r="EA14" s="219"/>
    </row>
    <row r="15" spans="1:131" s="220" customFormat="1" ht="26.25" customHeight="1">
      <c r="A15" s="225">
        <v>9</v>
      </c>
      <c r="B15" s="1103"/>
      <c r="C15" s="1104"/>
      <c r="D15" s="1104"/>
      <c r="E15" s="1104"/>
      <c r="F15" s="1104"/>
      <c r="G15" s="1104"/>
      <c r="H15" s="1104"/>
      <c r="I15" s="1104"/>
      <c r="J15" s="1104"/>
      <c r="K15" s="1104"/>
      <c r="L15" s="1104"/>
      <c r="M15" s="1104"/>
      <c r="N15" s="1104"/>
      <c r="O15" s="1104"/>
      <c r="P15" s="1105"/>
      <c r="Q15" s="1115"/>
      <c r="R15" s="1116"/>
      <c r="S15" s="1116"/>
      <c r="T15" s="1116"/>
      <c r="U15" s="1116"/>
      <c r="V15" s="1116"/>
      <c r="W15" s="1116"/>
      <c r="X15" s="1116"/>
      <c r="Y15" s="1116"/>
      <c r="Z15" s="1116"/>
      <c r="AA15" s="1116"/>
      <c r="AB15" s="1116"/>
      <c r="AC15" s="1116"/>
      <c r="AD15" s="1116"/>
      <c r="AE15" s="1117"/>
      <c r="AF15" s="1109"/>
      <c r="AG15" s="1110"/>
      <c r="AH15" s="1110"/>
      <c r="AI15" s="1110"/>
      <c r="AJ15" s="1111"/>
      <c r="AK15" s="1158"/>
      <c r="AL15" s="1159"/>
      <c r="AM15" s="1159"/>
      <c r="AN15" s="1159"/>
      <c r="AO15" s="1159"/>
      <c r="AP15" s="1159"/>
      <c r="AQ15" s="1159"/>
      <c r="AR15" s="1159"/>
      <c r="AS15" s="1159"/>
      <c r="AT15" s="1159"/>
      <c r="AU15" s="1156"/>
      <c r="AV15" s="1156"/>
      <c r="AW15" s="1156"/>
      <c r="AX15" s="1156"/>
      <c r="AY15" s="1157"/>
      <c r="AZ15" s="401"/>
      <c r="BA15" s="401"/>
      <c r="BB15" s="401"/>
      <c r="BC15" s="401"/>
      <c r="BD15" s="401"/>
      <c r="BE15" s="218"/>
      <c r="BF15" s="218"/>
      <c r="BG15" s="218"/>
      <c r="BH15" s="218"/>
      <c r="BI15" s="218"/>
      <c r="BJ15" s="218"/>
      <c r="BK15" s="218"/>
      <c r="BL15" s="218"/>
      <c r="BM15" s="218"/>
      <c r="BN15" s="218"/>
      <c r="BO15" s="218"/>
      <c r="BP15" s="218"/>
      <c r="BQ15" s="226">
        <v>9</v>
      </c>
      <c r="BR15" s="227"/>
      <c r="BS15" s="1088"/>
      <c r="BT15" s="1089"/>
      <c r="BU15" s="1089"/>
      <c r="BV15" s="1089"/>
      <c r="BW15" s="1089"/>
      <c r="BX15" s="1089"/>
      <c r="BY15" s="1089"/>
      <c r="BZ15" s="1089"/>
      <c r="CA15" s="1089"/>
      <c r="CB15" s="1089"/>
      <c r="CC15" s="1089"/>
      <c r="CD15" s="1089"/>
      <c r="CE15" s="1089"/>
      <c r="CF15" s="1089"/>
      <c r="CG15" s="1090"/>
      <c r="CH15" s="1069"/>
      <c r="CI15" s="1070"/>
      <c r="CJ15" s="1070"/>
      <c r="CK15" s="1070"/>
      <c r="CL15" s="1071"/>
      <c r="CM15" s="1069"/>
      <c r="CN15" s="1070"/>
      <c r="CO15" s="1070"/>
      <c r="CP15" s="1070"/>
      <c r="CQ15" s="1071"/>
      <c r="CR15" s="1069"/>
      <c r="CS15" s="1070"/>
      <c r="CT15" s="1070"/>
      <c r="CU15" s="1070"/>
      <c r="CV15" s="1071"/>
      <c r="CW15" s="1069"/>
      <c r="CX15" s="1070"/>
      <c r="CY15" s="1070"/>
      <c r="CZ15" s="1070"/>
      <c r="DA15" s="1071"/>
      <c r="DB15" s="1069"/>
      <c r="DC15" s="1070"/>
      <c r="DD15" s="1070"/>
      <c r="DE15" s="1070"/>
      <c r="DF15" s="1071"/>
      <c r="DG15" s="1069"/>
      <c r="DH15" s="1070"/>
      <c r="DI15" s="1070"/>
      <c r="DJ15" s="1070"/>
      <c r="DK15" s="1071"/>
      <c r="DL15" s="1069"/>
      <c r="DM15" s="1070"/>
      <c r="DN15" s="1070"/>
      <c r="DO15" s="1070"/>
      <c r="DP15" s="1071"/>
      <c r="DQ15" s="1069"/>
      <c r="DR15" s="1070"/>
      <c r="DS15" s="1070"/>
      <c r="DT15" s="1070"/>
      <c r="DU15" s="1071"/>
      <c r="DV15" s="1072"/>
      <c r="DW15" s="1073"/>
      <c r="DX15" s="1073"/>
      <c r="DY15" s="1073"/>
      <c r="DZ15" s="1074"/>
      <c r="EA15" s="219"/>
    </row>
    <row r="16" spans="1:131" s="220" customFormat="1" ht="26.25" customHeight="1">
      <c r="A16" s="225">
        <v>10</v>
      </c>
      <c r="B16" s="1103"/>
      <c r="C16" s="1104"/>
      <c r="D16" s="1104"/>
      <c r="E16" s="1104"/>
      <c r="F16" s="1104"/>
      <c r="G16" s="1104"/>
      <c r="H16" s="1104"/>
      <c r="I16" s="1104"/>
      <c r="J16" s="1104"/>
      <c r="K16" s="1104"/>
      <c r="L16" s="1104"/>
      <c r="M16" s="1104"/>
      <c r="N16" s="1104"/>
      <c r="O16" s="1104"/>
      <c r="P16" s="1105"/>
      <c r="Q16" s="1115"/>
      <c r="R16" s="1116"/>
      <c r="S16" s="1116"/>
      <c r="T16" s="1116"/>
      <c r="U16" s="1116"/>
      <c r="V16" s="1116"/>
      <c r="W16" s="1116"/>
      <c r="X16" s="1116"/>
      <c r="Y16" s="1116"/>
      <c r="Z16" s="1116"/>
      <c r="AA16" s="1116"/>
      <c r="AB16" s="1116"/>
      <c r="AC16" s="1116"/>
      <c r="AD16" s="1116"/>
      <c r="AE16" s="1117"/>
      <c r="AF16" s="1109"/>
      <c r="AG16" s="1110"/>
      <c r="AH16" s="1110"/>
      <c r="AI16" s="1110"/>
      <c r="AJ16" s="1111"/>
      <c r="AK16" s="1158"/>
      <c r="AL16" s="1159"/>
      <c r="AM16" s="1159"/>
      <c r="AN16" s="1159"/>
      <c r="AO16" s="1159"/>
      <c r="AP16" s="1159"/>
      <c r="AQ16" s="1159"/>
      <c r="AR16" s="1159"/>
      <c r="AS16" s="1159"/>
      <c r="AT16" s="1159"/>
      <c r="AU16" s="1156"/>
      <c r="AV16" s="1156"/>
      <c r="AW16" s="1156"/>
      <c r="AX16" s="1156"/>
      <c r="AY16" s="1157"/>
      <c r="AZ16" s="401"/>
      <c r="BA16" s="401"/>
      <c r="BB16" s="401"/>
      <c r="BC16" s="401"/>
      <c r="BD16" s="401"/>
      <c r="BE16" s="218"/>
      <c r="BF16" s="218"/>
      <c r="BG16" s="218"/>
      <c r="BH16" s="218"/>
      <c r="BI16" s="218"/>
      <c r="BJ16" s="218"/>
      <c r="BK16" s="218"/>
      <c r="BL16" s="218"/>
      <c r="BM16" s="218"/>
      <c r="BN16" s="218"/>
      <c r="BO16" s="218"/>
      <c r="BP16" s="218"/>
      <c r="BQ16" s="226">
        <v>10</v>
      </c>
      <c r="BR16" s="227"/>
      <c r="BS16" s="1088"/>
      <c r="BT16" s="1089"/>
      <c r="BU16" s="1089"/>
      <c r="BV16" s="1089"/>
      <c r="BW16" s="1089"/>
      <c r="BX16" s="1089"/>
      <c r="BY16" s="1089"/>
      <c r="BZ16" s="1089"/>
      <c r="CA16" s="1089"/>
      <c r="CB16" s="1089"/>
      <c r="CC16" s="1089"/>
      <c r="CD16" s="1089"/>
      <c r="CE16" s="1089"/>
      <c r="CF16" s="1089"/>
      <c r="CG16" s="1090"/>
      <c r="CH16" s="1069"/>
      <c r="CI16" s="1070"/>
      <c r="CJ16" s="1070"/>
      <c r="CK16" s="1070"/>
      <c r="CL16" s="1071"/>
      <c r="CM16" s="1069"/>
      <c r="CN16" s="1070"/>
      <c r="CO16" s="1070"/>
      <c r="CP16" s="1070"/>
      <c r="CQ16" s="1071"/>
      <c r="CR16" s="1069"/>
      <c r="CS16" s="1070"/>
      <c r="CT16" s="1070"/>
      <c r="CU16" s="1070"/>
      <c r="CV16" s="1071"/>
      <c r="CW16" s="1069"/>
      <c r="CX16" s="1070"/>
      <c r="CY16" s="1070"/>
      <c r="CZ16" s="1070"/>
      <c r="DA16" s="1071"/>
      <c r="DB16" s="1069"/>
      <c r="DC16" s="1070"/>
      <c r="DD16" s="1070"/>
      <c r="DE16" s="1070"/>
      <c r="DF16" s="1071"/>
      <c r="DG16" s="1069"/>
      <c r="DH16" s="1070"/>
      <c r="DI16" s="1070"/>
      <c r="DJ16" s="1070"/>
      <c r="DK16" s="1071"/>
      <c r="DL16" s="1069"/>
      <c r="DM16" s="1070"/>
      <c r="DN16" s="1070"/>
      <c r="DO16" s="1070"/>
      <c r="DP16" s="1071"/>
      <c r="DQ16" s="1069"/>
      <c r="DR16" s="1070"/>
      <c r="DS16" s="1070"/>
      <c r="DT16" s="1070"/>
      <c r="DU16" s="1071"/>
      <c r="DV16" s="1072"/>
      <c r="DW16" s="1073"/>
      <c r="DX16" s="1073"/>
      <c r="DY16" s="1073"/>
      <c r="DZ16" s="1074"/>
      <c r="EA16" s="219"/>
    </row>
    <row r="17" spans="1:131" s="220" customFormat="1" ht="26.25" customHeight="1">
      <c r="A17" s="225">
        <v>11</v>
      </c>
      <c r="B17" s="1103"/>
      <c r="C17" s="1104"/>
      <c r="D17" s="1104"/>
      <c r="E17" s="1104"/>
      <c r="F17" s="1104"/>
      <c r="G17" s="1104"/>
      <c r="H17" s="1104"/>
      <c r="I17" s="1104"/>
      <c r="J17" s="1104"/>
      <c r="K17" s="1104"/>
      <c r="L17" s="1104"/>
      <c r="M17" s="1104"/>
      <c r="N17" s="1104"/>
      <c r="O17" s="1104"/>
      <c r="P17" s="1105"/>
      <c r="Q17" s="1115"/>
      <c r="R17" s="1116"/>
      <c r="S17" s="1116"/>
      <c r="T17" s="1116"/>
      <c r="U17" s="1116"/>
      <c r="V17" s="1116"/>
      <c r="W17" s="1116"/>
      <c r="X17" s="1116"/>
      <c r="Y17" s="1116"/>
      <c r="Z17" s="1116"/>
      <c r="AA17" s="1116"/>
      <c r="AB17" s="1116"/>
      <c r="AC17" s="1116"/>
      <c r="AD17" s="1116"/>
      <c r="AE17" s="1117"/>
      <c r="AF17" s="1109"/>
      <c r="AG17" s="1110"/>
      <c r="AH17" s="1110"/>
      <c r="AI17" s="1110"/>
      <c r="AJ17" s="1111"/>
      <c r="AK17" s="1158"/>
      <c r="AL17" s="1159"/>
      <c r="AM17" s="1159"/>
      <c r="AN17" s="1159"/>
      <c r="AO17" s="1159"/>
      <c r="AP17" s="1159"/>
      <c r="AQ17" s="1159"/>
      <c r="AR17" s="1159"/>
      <c r="AS17" s="1159"/>
      <c r="AT17" s="1159"/>
      <c r="AU17" s="1156"/>
      <c r="AV17" s="1156"/>
      <c r="AW17" s="1156"/>
      <c r="AX17" s="1156"/>
      <c r="AY17" s="1157"/>
      <c r="AZ17" s="401"/>
      <c r="BA17" s="401"/>
      <c r="BB17" s="401"/>
      <c r="BC17" s="401"/>
      <c r="BD17" s="401"/>
      <c r="BE17" s="218"/>
      <c r="BF17" s="218"/>
      <c r="BG17" s="218"/>
      <c r="BH17" s="218"/>
      <c r="BI17" s="218"/>
      <c r="BJ17" s="218"/>
      <c r="BK17" s="218"/>
      <c r="BL17" s="218"/>
      <c r="BM17" s="218"/>
      <c r="BN17" s="218"/>
      <c r="BO17" s="218"/>
      <c r="BP17" s="218"/>
      <c r="BQ17" s="226">
        <v>11</v>
      </c>
      <c r="BR17" s="227"/>
      <c r="BS17" s="1088"/>
      <c r="BT17" s="1089"/>
      <c r="BU17" s="1089"/>
      <c r="BV17" s="1089"/>
      <c r="BW17" s="1089"/>
      <c r="BX17" s="1089"/>
      <c r="BY17" s="1089"/>
      <c r="BZ17" s="1089"/>
      <c r="CA17" s="1089"/>
      <c r="CB17" s="1089"/>
      <c r="CC17" s="1089"/>
      <c r="CD17" s="1089"/>
      <c r="CE17" s="1089"/>
      <c r="CF17" s="1089"/>
      <c r="CG17" s="1090"/>
      <c r="CH17" s="1069"/>
      <c r="CI17" s="1070"/>
      <c r="CJ17" s="1070"/>
      <c r="CK17" s="1070"/>
      <c r="CL17" s="1071"/>
      <c r="CM17" s="1069"/>
      <c r="CN17" s="1070"/>
      <c r="CO17" s="1070"/>
      <c r="CP17" s="1070"/>
      <c r="CQ17" s="1071"/>
      <c r="CR17" s="1069"/>
      <c r="CS17" s="1070"/>
      <c r="CT17" s="1070"/>
      <c r="CU17" s="1070"/>
      <c r="CV17" s="1071"/>
      <c r="CW17" s="1069"/>
      <c r="CX17" s="1070"/>
      <c r="CY17" s="1070"/>
      <c r="CZ17" s="1070"/>
      <c r="DA17" s="1071"/>
      <c r="DB17" s="1069"/>
      <c r="DC17" s="1070"/>
      <c r="DD17" s="1070"/>
      <c r="DE17" s="1070"/>
      <c r="DF17" s="1071"/>
      <c r="DG17" s="1069"/>
      <c r="DH17" s="1070"/>
      <c r="DI17" s="1070"/>
      <c r="DJ17" s="1070"/>
      <c r="DK17" s="1071"/>
      <c r="DL17" s="1069"/>
      <c r="DM17" s="1070"/>
      <c r="DN17" s="1070"/>
      <c r="DO17" s="1070"/>
      <c r="DP17" s="1071"/>
      <c r="DQ17" s="1069"/>
      <c r="DR17" s="1070"/>
      <c r="DS17" s="1070"/>
      <c r="DT17" s="1070"/>
      <c r="DU17" s="1071"/>
      <c r="DV17" s="1072"/>
      <c r="DW17" s="1073"/>
      <c r="DX17" s="1073"/>
      <c r="DY17" s="1073"/>
      <c r="DZ17" s="1074"/>
      <c r="EA17" s="219"/>
    </row>
    <row r="18" spans="1:131" s="220" customFormat="1" ht="26.25" customHeight="1">
      <c r="A18" s="225">
        <v>12</v>
      </c>
      <c r="B18" s="1103"/>
      <c r="C18" s="1104"/>
      <c r="D18" s="1104"/>
      <c r="E18" s="1104"/>
      <c r="F18" s="1104"/>
      <c r="G18" s="1104"/>
      <c r="H18" s="1104"/>
      <c r="I18" s="1104"/>
      <c r="J18" s="1104"/>
      <c r="K18" s="1104"/>
      <c r="L18" s="1104"/>
      <c r="M18" s="1104"/>
      <c r="N18" s="1104"/>
      <c r="O18" s="1104"/>
      <c r="P18" s="1105"/>
      <c r="Q18" s="1115"/>
      <c r="R18" s="1116"/>
      <c r="S18" s="1116"/>
      <c r="T18" s="1116"/>
      <c r="U18" s="1116"/>
      <c r="V18" s="1116"/>
      <c r="W18" s="1116"/>
      <c r="X18" s="1116"/>
      <c r="Y18" s="1116"/>
      <c r="Z18" s="1116"/>
      <c r="AA18" s="1116"/>
      <c r="AB18" s="1116"/>
      <c r="AC18" s="1116"/>
      <c r="AD18" s="1116"/>
      <c r="AE18" s="1117"/>
      <c r="AF18" s="1109"/>
      <c r="AG18" s="1110"/>
      <c r="AH18" s="1110"/>
      <c r="AI18" s="1110"/>
      <c r="AJ18" s="1111"/>
      <c r="AK18" s="1158"/>
      <c r="AL18" s="1159"/>
      <c r="AM18" s="1159"/>
      <c r="AN18" s="1159"/>
      <c r="AO18" s="1159"/>
      <c r="AP18" s="1159"/>
      <c r="AQ18" s="1159"/>
      <c r="AR18" s="1159"/>
      <c r="AS18" s="1159"/>
      <c r="AT18" s="1159"/>
      <c r="AU18" s="1156"/>
      <c r="AV18" s="1156"/>
      <c r="AW18" s="1156"/>
      <c r="AX18" s="1156"/>
      <c r="AY18" s="1157"/>
      <c r="AZ18" s="401"/>
      <c r="BA18" s="401"/>
      <c r="BB18" s="401"/>
      <c r="BC18" s="401"/>
      <c r="BD18" s="401"/>
      <c r="BE18" s="218"/>
      <c r="BF18" s="218"/>
      <c r="BG18" s="218"/>
      <c r="BH18" s="218"/>
      <c r="BI18" s="218"/>
      <c r="BJ18" s="218"/>
      <c r="BK18" s="218"/>
      <c r="BL18" s="218"/>
      <c r="BM18" s="218"/>
      <c r="BN18" s="218"/>
      <c r="BO18" s="218"/>
      <c r="BP18" s="218"/>
      <c r="BQ18" s="226">
        <v>12</v>
      </c>
      <c r="BR18" s="227"/>
      <c r="BS18" s="1088"/>
      <c r="BT18" s="1089"/>
      <c r="BU18" s="1089"/>
      <c r="BV18" s="1089"/>
      <c r="BW18" s="1089"/>
      <c r="BX18" s="1089"/>
      <c r="BY18" s="1089"/>
      <c r="BZ18" s="1089"/>
      <c r="CA18" s="1089"/>
      <c r="CB18" s="1089"/>
      <c r="CC18" s="1089"/>
      <c r="CD18" s="1089"/>
      <c r="CE18" s="1089"/>
      <c r="CF18" s="1089"/>
      <c r="CG18" s="1090"/>
      <c r="CH18" s="1069"/>
      <c r="CI18" s="1070"/>
      <c r="CJ18" s="1070"/>
      <c r="CK18" s="1070"/>
      <c r="CL18" s="1071"/>
      <c r="CM18" s="1069"/>
      <c r="CN18" s="1070"/>
      <c r="CO18" s="1070"/>
      <c r="CP18" s="1070"/>
      <c r="CQ18" s="1071"/>
      <c r="CR18" s="1069"/>
      <c r="CS18" s="1070"/>
      <c r="CT18" s="1070"/>
      <c r="CU18" s="1070"/>
      <c r="CV18" s="1071"/>
      <c r="CW18" s="1069"/>
      <c r="CX18" s="1070"/>
      <c r="CY18" s="1070"/>
      <c r="CZ18" s="1070"/>
      <c r="DA18" s="1071"/>
      <c r="DB18" s="1069"/>
      <c r="DC18" s="1070"/>
      <c r="DD18" s="1070"/>
      <c r="DE18" s="1070"/>
      <c r="DF18" s="1071"/>
      <c r="DG18" s="1069"/>
      <c r="DH18" s="1070"/>
      <c r="DI18" s="1070"/>
      <c r="DJ18" s="1070"/>
      <c r="DK18" s="1071"/>
      <c r="DL18" s="1069"/>
      <c r="DM18" s="1070"/>
      <c r="DN18" s="1070"/>
      <c r="DO18" s="1070"/>
      <c r="DP18" s="1071"/>
      <c r="DQ18" s="1069"/>
      <c r="DR18" s="1070"/>
      <c r="DS18" s="1070"/>
      <c r="DT18" s="1070"/>
      <c r="DU18" s="1071"/>
      <c r="DV18" s="1072"/>
      <c r="DW18" s="1073"/>
      <c r="DX18" s="1073"/>
      <c r="DY18" s="1073"/>
      <c r="DZ18" s="1074"/>
      <c r="EA18" s="219"/>
    </row>
    <row r="19" spans="1:131" s="220" customFormat="1" ht="26.25" customHeight="1">
      <c r="A19" s="225">
        <v>13</v>
      </c>
      <c r="B19" s="1103"/>
      <c r="C19" s="1104"/>
      <c r="D19" s="1104"/>
      <c r="E19" s="1104"/>
      <c r="F19" s="1104"/>
      <c r="G19" s="1104"/>
      <c r="H19" s="1104"/>
      <c r="I19" s="1104"/>
      <c r="J19" s="1104"/>
      <c r="K19" s="1104"/>
      <c r="L19" s="1104"/>
      <c r="M19" s="1104"/>
      <c r="N19" s="1104"/>
      <c r="O19" s="1104"/>
      <c r="P19" s="1105"/>
      <c r="Q19" s="1115"/>
      <c r="R19" s="1116"/>
      <c r="S19" s="1116"/>
      <c r="T19" s="1116"/>
      <c r="U19" s="1116"/>
      <c r="V19" s="1116"/>
      <c r="W19" s="1116"/>
      <c r="X19" s="1116"/>
      <c r="Y19" s="1116"/>
      <c r="Z19" s="1116"/>
      <c r="AA19" s="1116"/>
      <c r="AB19" s="1116"/>
      <c r="AC19" s="1116"/>
      <c r="AD19" s="1116"/>
      <c r="AE19" s="1117"/>
      <c r="AF19" s="1109"/>
      <c r="AG19" s="1110"/>
      <c r="AH19" s="1110"/>
      <c r="AI19" s="1110"/>
      <c r="AJ19" s="1111"/>
      <c r="AK19" s="1158"/>
      <c r="AL19" s="1159"/>
      <c r="AM19" s="1159"/>
      <c r="AN19" s="1159"/>
      <c r="AO19" s="1159"/>
      <c r="AP19" s="1159"/>
      <c r="AQ19" s="1159"/>
      <c r="AR19" s="1159"/>
      <c r="AS19" s="1159"/>
      <c r="AT19" s="1159"/>
      <c r="AU19" s="1156"/>
      <c r="AV19" s="1156"/>
      <c r="AW19" s="1156"/>
      <c r="AX19" s="1156"/>
      <c r="AY19" s="1157"/>
      <c r="AZ19" s="401"/>
      <c r="BA19" s="401"/>
      <c r="BB19" s="401"/>
      <c r="BC19" s="401"/>
      <c r="BD19" s="401"/>
      <c r="BE19" s="218"/>
      <c r="BF19" s="218"/>
      <c r="BG19" s="218"/>
      <c r="BH19" s="218"/>
      <c r="BI19" s="218"/>
      <c r="BJ19" s="218"/>
      <c r="BK19" s="218"/>
      <c r="BL19" s="218"/>
      <c r="BM19" s="218"/>
      <c r="BN19" s="218"/>
      <c r="BO19" s="218"/>
      <c r="BP19" s="218"/>
      <c r="BQ19" s="226">
        <v>13</v>
      </c>
      <c r="BR19" s="227"/>
      <c r="BS19" s="1088"/>
      <c r="BT19" s="1089"/>
      <c r="BU19" s="1089"/>
      <c r="BV19" s="1089"/>
      <c r="BW19" s="1089"/>
      <c r="BX19" s="1089"/>
      <c r="BY19" s="1089"/>
      <c r="BZ19" s="1089"/>
      <c r="CA19" s="1089"/>
      <c r="CB19" s="1089"/>
      <c r="CC19" s="1089"/>
      <c r="CD19" s="1089"/>
      <c r="CE19" s="1089"/>
      <c r="CF19" s="1089"/>
      <c r="CG19" s="1090"/>
      <c r="CH19" s="1069"/>
      <c r="CI19" s="1070"/>
      <c r="CJ19" s="1070"/>
      <c r="CK19" s="1070"/>
      <c r="CL19" s="1071"/>
      <c r="CM19" s="1069"/>
      <c r="CN19" s="1070"/>
      <c r="CO19" s="1070"/>
      <c r="CP19" s="1070"/>
      <c r="CQ19" s="1071"/>
      <c r="CR19" s="1069"/>
      <c r="CS19" s="1070"/>
      <c r="CT19" s="1070"/>
      <c r="CU19" s="1070"/>
      <c r="CV19" s="1071"/>
      <c r="CW19" s="1069"/>
      <c r="CX19" s="1070"/>
      <c r="CY19" s="1070"/>
      <c r="CZ19" s="1070"/>
      <c r="DA19" s="1071"/>
      <c r="DB19" s="1069"/>
      <c r="DC19" s="1070"/>
      <c r="DD19" s="1070"/>
      <c r="DE19" s="1070"/>
      <c r="DF19" s="1071"/>
      <c r="DG19" s="1069"/>
      <c r="DH19" s="1070"/>
      <c r="DI19" s="1070"/>
      <c r="DJ19" s="1070"/>
      <c r="DK19" s="1071"/>
      <c r="DL19" s="1069"/>
      <c r="DM19" s="1070"/>
      <c r="DN19" s="1070"/>
      <c r="DO19" s="1070"/>
      <c r="DP19" s="1071"/>
      <c r="DQ19" s="1069"/>
      <c r="DR19" s="1070"/>
      <c r="DS19" s="1070"/>
      <c r="DT19" s="1070"/>
      <c r="DU19" s="1071"/>
      <c r="DV19" s="1072"/>
      <c r="DW19" s="1073"/>
      <c r="DX19" s="1073"/>
      <c r="DY19" s="1073"/>
      <c r="DZ19" s="1074"/>
      <c r="EA19" s="219"/>
    </row>
    <row r="20" spans="1:131" s="220" customFormat="1" ht="26.25" customHeight="1">
      <c r="A20" s="225">
        <v>14</v>
      </c>
      <c r="B20" s="1103"/>
      <c r="C20" s="1104"/>
      <c r="D20" s="1104"/>
      <c r="E20" s="1104"/>
      <c r="F20" s="1104"/>
      <c r="G20" s="1104"/>
      <c r="H20" s="1104"/>
      <c r="I20" s="1104"/>
      <c r="J20" s="1104"/>
      <c r="K20" s="1104"/>
      <c r="L20" s="1104"/>
      <c r="M20" s="1104"/>
      <c r="N20" s="1104"/>
      <c r="O20" s="1104"/>
      <c r="P20" s="1105"/>
      <c r="Q20" s="1115"/>
      <c r="R20" s="1116"/>
      <c r="S20" s="1116"/>
      <c r="T20" s="1116"/>
      <c r="U20" s="1116"/>
      <c r="V20" s="1116"/>
      <c r="W20" s="1116"/>
      <c r="X20" s="1116"/>
      <c r="Y20" s="1116"/>
      <c r="Z20" s="1116"/>
      <c r="AA20" s="1116"/>
      <c r="AB20" s="1116"/>
      <c r="AC20" s="1116"/>
      <c r="AD20" s="1116"/>
      <c r="AE20" s="1117"/>
      <c r="AF20" s="1109"/>
      <c r="AG20" s="1110"/>
      <c r="AH20" s="1110"/>
      <c r="AI20" s="1110"/>
      <c r="AJ20" s="1111"/>
      <c r="AK20" s="1158"/>
      <c r="AL20" s="1159"/>
      <c r="AM20" s="1159"/>
      <c r="AN20" s="1159"/>
      <c r="AO20" s="1159"/>
      <c r="AP20" s="1159"/>
      <c r="AQ20" s="1159"/>
      <c r="AR20" s="1159"/>
      <c r="AS20" s="1159"/>
      <c r="AT20" s="1159"/>
      <c r="AU20" s="1156"/>
      <c r="AV20" s="1156"/>
      <c r="AW20" s="1156"/>
      <c r="AX20" s="1156"/>
      <c r="AY20" s="1157"/>
      <c r="AZ20" s="401"/>
      <c r="BA20" s="401"/>
      <c r="BB20" s="401"/>
      <c r="BC20" s="401"/>
      <c r="BD20" s="401"/>
      <c r="BE20" s="218"/>
      <c r="BF20" s="218"/>
      <c r="BG20" s="218"/>
      <c r="BH20" s="218"/>
      <c r="BI20" s="218"/>
      <c r="BJ20" s="218"/>
      <c r="BK20" s="218"/>
      <c r="BL20" s="218"/>
      <c r="BM20" s="218"/>
      <c r="BN20" s="218"/>
      <c r="BO20" s="218"/>
      <c r="BP20" s="218"/>
      <c r="BQ20" s="226">
        <v>14</v>
      </c>
      <c r="BR20" s="227"/>
      <c r="BS20" s="1088"/>
      <c r="BT20" s="1089"/>
      <c r="BU20" s="1089"/>
      <c r="BV20" s="1089"/>
      <c r="BW20" s="1089"/>
      <c r="BX20" s="1089"/>
      <c r="BY20" s="1089"/>
      <c r="BZ20" s="1089"/>
      <c r="CA20" s="1089"/>
      <c r="CB20" s="1089"/>
      <c r="CC20" s="1089"/>
      <c r="CD20" s="1089"/>
      <c r="CE20" s="1089"/>
      <c r="CF20" s="1089"/>
      <c r="CG20" s="1090"/>
      <c r="CH20" s="1069"/>
      <c r="CI20" s="1070"/>
      <c r="CJ20" s="1070"/>
      <c r="CK20" s="1070"/>
      <c r="CL20" s="1071"/>
      <c r="CM20" s="1069"/>
      <c r="CN20" s="1070"/>
      <c r="CO20" s="1070"/>
      <c r="CP20" s="1070"/>
      <c r="CQ20" s="1071"/>
      <c r="CR20" s="1069"/>
      <c r="CS20" s="1070"/>
      <c r="CT20" s="1070"/>
      <c r="CU20" s="1070"/>
      <c r="CV20" s="1071"/>
      <c r="CW20" s="1069"/>
      <c r="CX20" s="1070"/>
      <c r="CY20" s="1070"/>
      <c r="CZ20" s="1070"/>
      <c r="DA20" s="1071"/>
      <c r="DB20" s="1069"/>
      <c r="DC20" s="1070"/>
      <c r="DD20" s="1070"/>
      <c r="DE20" s="1070"/>
      <c r="DF20" s="1071"/>
      <c r="DG20" s="1069"/>
      <c r="DH20" s="1070"/>
      <c r="DI20" s="1070"/>
      <c r="DJ20" s="1070"/>
      <c r="DK20" s="1071"/>
      <c r="DL20" s="1069"/>
      <c r="DM20" s="1070"/>
      <c r="DN20" s="1070"/>
      <c r="DO20" s="1070"/>
      <c r="DP20" s="1071"/>
      <c r="DQ20" s="1069"/>
      <c r="DR20" s="1070"/>
      <c r="DS20" s="1070"/>
      <c r="DT20" s="1070"/>
      <c r="DU20" s="1071"/>
      <c r="DV20" s="1072"/>
      <c r="DW20" s="1073"/>
      <c r="DX20" s="1073"/>
      <c r="DY20" s="1073"/>
      <c r="DZ20" s="1074"/>
      <c r="EA20" s="219"/>
    </row>
    <row r="21" spans="1:131" s="220" customFormat="1" ht="26.25" customHeight="1" thickBot="1">
      <c r="A21" s="225">
        <v>15</v>
      </c>
      <c r="B21" s="1103"/>
      <c r="C21" s="1104"/>
      <c r="D21" s="1104"/>
      <c r="E21" s="1104"/>
      <c r="F21" s="1104"/>
      <c r="G21" s="1104"/>
      <c r="H21" s="1104"/>
      <c r="I21" s="1104"/>
      <c r="J21" s="1104"/>
      <c r="K21" s="1104"/>
      <c r="L21" s="1104"/>
      <c r="M21" s="1104"/>
      <c r="N21" s="1104"/>
      <c r="O21" s="1104"/>
      <c r="P21" s="1105"/>
      <c r="Q21" s="1115"/>
      <c r="R21" s="1116"/>
      <c r="S21" s="1116"/>
      <c r="T21" s="1116"/>
      <c r="U21" s="1116"/>
      <c r="V21" s="1116"/>
      <c r="W21" s="1116"/>
      <c r="X21" s="1116"/>
      <c r="Y21" s="1116"/>
      <c r="Z21" s="1116"/>
      <c r="AA21" s="1116"/>
      <c r="AB21" s="1116"/>
      <c r="AC21" s="1116"/>
      <c r="AD21" s="1116"/>
      <c r="AE21" s="1117"/>
      <c r="AF21" s="1109"/>
      <c r="AG21" s="1110"/>
      <c r="AH21" s="1110"/>
      <c r="AI21" s="1110"/>
      <c r="AJ21" s="1111"/>
      <c r="AK21" s="1158"/>
      <c r="AL21" s="1159"/>
      <c r="AM21" s="1159"/>
      <c r="AN21" s="1159"/>
      <c r="AO21" s="1159"/>
      <c r="AP21" s="1159"/>
      <c r="AQ21" s="1159"/>
      <c r="AR21" s="1159"/>
      <c r="AS21" s="1159"/>
      <c r="AT21" s="1159"/>
      <c r="AU21" s="1156"/>
      <c r="AV21" s="1156"/>
      <c r="AW21" s="1156"/>
      <c r="AX21" s="1156"/>
      <c r="AY21" s="1157"/>
      <c r="AZ21" s="401"/>
      <c r="BA21" s="401"/>
      <c r="BB21" s="401"/>
      <c r="BC21" s="401"/>
      <c r="BD21" s="401"/>
      <c r="BE21" s="218"/>
      <c r="BF21" s="218"/>
      <c r="BG21" s="218"/>
      <c r="BH21" s="218"/>
      <c r="BI21" s="218"/>
      <c r="BJ21" s="218"/>
      <c r="BK21" s="218"/>
      <c r="BL21" s="218"/>
      <c r="BM21" s="218"/>
      <c r="BN21" s="218"/>
      <c r="BO21" s="218"/>
      <c r="BP21" s="218"/>
      <c r="BQ21" s="226">
        <v>15</v>
      </c>
      <c r="BR21" s="227"/>
      <c r="BS21" s="1088"/>
      <c r="BT21" s="1089"/>
      <c r="BU21" s="1089"/>
      <c r="BV21" s="1089"/>
      <c r="BW21" s="1089"/>
      <c r="BX21" s="1089"/>
      <c r="BY21" s="1089"/>
      <c r="BZ21" s="1089"/>
      <c r="CA21" s="1089"/>
      <c r="CB21" s="1089"/>
      <c r="CC21" s="1089"/>
      <c r="CD21" s="1089"/>
      <c r="CE21" s="1089"/>
      <c r="CF21" s="1089"/>
      <c r="CG21" s="1090"/>
      <c r="CH21" s="1069"/>
      <c r="CI21" s="1070"/>
      <c r="CJ21" s="1070"/>
      <c r="CK21" s="1070"/>
      <c r="CL21" s="1071"/>
      <c r="CM21" s="1069"/>
      <c r="CN21" s="1070"/>
      <c r="CO21" s="1070"/>
      <c r="CP21" s="1070"/>
      <c r="CQ21" s="1071"/>
      <c r="CR21" s="1069"/>
      <c r="CS21" s="1070"/>
      <c r="CT21" s="1070"/>
      <c r="CU21" s="1070"/>
      <c r="CV21" s="1071"/>
      <c r="CW21" s="1069"/>
      <c r="CX21" s="1070"/>
      <c r="CY21" s="1070"/>
      <c r="CZ21" s="1070"/>
      <c r="DA21" s="1071"/>
      <c r="DB21" s="1069"/>
      <c r="DC21" s="1070"/>
      <c r="DD21" s="1070"/>
      <c r="DE21" s="1070"/>
      <c r="DF21" s="1071"/>
      <c r="DG21" s="1069"/>
      <c r="DH21" s="1070"/>
      <c r="DI21" s="1070"/>
      <c r="DJ21" s="1070"/>
      <c r="DK21" s="1071"/>
      <c r="DL21" s="1069"/>
      <c r="DM21" s="1070"/>
      <c r="DN21" s="1070"/>
      <c r="DO21" s="1070"/>
      <c r="DP21" s="1071"/>
      <c r="DQ21" s="1069"/>
      <c r="DR21" s="1070"/>
      <c r="DS21" s="1070"/>
      <c r="DT21" s="1070"/>
      <c r="DU21" s="1071"/>
      <c r="DV21" s="1072"/>
      <c r="DW21" s="1073"/>
      <c r="DX21" s="1073"/>
      <c r="DY21" s="1073"/>
      <c r="DZ21" s="1074"/>
      <c r="EA21" s="219"/>
    </row>
    <row r="22" spans="1:131" s="220" customFormat="1" ht="26.25" customHeight="1">
      <c r="A22" s="225">
        <v>16</v>
      </c>
      <c r="B22" s="1103"/>
      <c r="C22" s="1104"/>
      <c r="D22" s="1104"/>
      <c r="E22" s="1104"/>
      <c r="F22" s="1104"/>
      <c r="G22" s="1104"/>
      <c r="H22" s="1104"/>
      <c r="I22" s="1104"/>
      <c r="J22" s="1104"/>
      <c r="K22" s="1104"/>
      <c r="L22" s="1104"/>
      <c r="M22" s="1104"/>
      <c r="N22" s="1104"/>
      <c r="O22" s="1104"/>
      <c r="P22" s="1105"/>
      <c r="Q22" s="1153"/>
      <c r="R22" s="1154"/>
      <c r="S22" s="1154"/>
      <c r="T22" s="1154"/>
      <c r="U22" s="1154"/>
      <c r="V22" s="1154"/>
      <c r="W22" s="1154"/>
      <c r="X22" s="1154"/>
      <c r="Y22" s="1154"/>
      <c r="Z22" s="1154"/>
      <c r="AA22" s="1154"/>
      <c r="AB22" s="1154"/>
      <c r="AC22" s="1154"/>
      <c r="AD22" s="1154"/>
      <c r="AE22" s="1155"/>
      <c r="AF22" s="1109"/>
      <c r="AG22" s="1110"/>
      <c r="AH22" s="1110"/>
      <c r="AI22" s="1110"/>
      <c r="AJ22" s="1111"/>
      <c r="AK22" s="1149"/>
      <c r="AL22" s="1150"/>
      <c r="AM22" s="1150"/>
      <c r="AN22" s="1150"/>
      <c r="AO22" s="1150"/>
      <c r="AP22" s="1150"/>
      <c r="AQ22" s="1150"/>
      <c r="AR22" s="1150"/>
      <c r="AS22" s="1150"/>
      <c r="AT22" s="1150"/>
      <c r="AU22" s="1151"/>
      <c r="AV22" s="1151"/>
      <c r="AW22" s="1151"/>
      <c r="AX22" s="1151"/>
      <c r="AY22" s="1152"/>
      <c r="AZ22" s="1101" t="s">
        <v>237</v>
      </c>
      <c r="BA22" s="1101"/>
      <c r="BB22" s="1101"/>
      <c r="BC22" s="1101"/>
      <c r="BD22" s="1102"/>
      <c r="BE22" s="218"/>
      <c r="BF22" s="218"/>
      <c r="BG22" s="218"/>
      <c r="BH22" s="218"/>
      <c r="BI22" s="218"/>
      <c r="BJ22" s="218"/>
      <c r="BK22" s="218"/>
      <c r="BL22" s="218"/>
      <c r="BM22" s="218"/>
      <c r="BN22" s="218"/>
      <c r="BO22" s="218"/>
      <c r="BP22" s="218"/>
      <c r="BQ22" s="226">
        <v>16</v>
      </c>
      <c r="BR22" s="227"/>
      <c r="BS22" s="1088"/>
      <c r="BT22" s="1089"/>
      <c r="BU22" s="1089"/>
      <c r="BV22" s="1089"/>
      <c r="BW22" s="1089"/>
      <c r="BX22" s="1089"/>
      <c r="BY22" s="1089"/>
      <c r="BZ22" s="1089"/>
      <c r="CA22" s="1089"/>
      <c r="CB22" s="1089"/>
      <c r="CC22" s="1089"/>
      <c r="CD22" s="1089"/>
      <c r="CE22" s="1089"/>
      <c r="CF22" s="1089"/>
      <c r="CG22" s="1090"/>
      <c r="CH22" s="1069"/>
      <c r="CI22" s="1070"/>
      <c r="CJ22" s="1070"/>
      <c r="CK22" s="1070"/>
      <c r="CL22" s="1071"/>
      <c r="CM22" s="1069"/>
      <c r="CN22" s="1070"/>
      <c r="CO22" s="1070"/>
      <c r="CP22" s="1070"/>
      <c r="CQ22" s="1071"/>
      <c r="CR22" s="1069"/>
      <c r="CS22" s="1070"/>
      <c r="CT22" s="1070"/>
      <c r="CU22" s="1070"/>
      <c r="CV22" s="1071"/>
      <c r="CW22" s="1069"/>
      <c r="CX22" s="1070"/>
      <c r="CY22" s="1070"/>
      <c r="CZ22" s="1070"/>
      <c r="DA22" s="1071"/>
      <c r="DB22" s="1069"/>
      <c r="DC22" s="1070"/>
      <c r="DD22" s="1070"/>
      <c r="DE22" s="1070"/>
      <c r="DF22" s="1071"/>
      <c r="DG22" s="1069"/>
      <c r="DH22" s="1070"/>
      <c r="DI22" s="1070"/>
      <c r="DJ22" s="1070"/>
      <c r="DK22" s="1071"/>
      <c r="DL22" s="1069"/>
      <c r="DM22" s="1070"/>
      <c r="DN22" s="1070"/>
      <c r="DO22" s="1070"/>
      <c r="DP22" s="1071"/>
      <c r="DQ22" s="1069"/>
      <c r="DR22" s="1070"/>
      <c r="DS22" s="1070"/>
      <c r="DT22" s="1070"/>
      <c r="DU22" s="1071"/>
      <c r="DV22" s="1072"/>
      <c r="DW22" s="1073"/>
      <c r="DX22" s="1073"/>
      <c r="DY22" s="1073"/>
      <c r="DZ22" s="1074"/>
      <c r="EA22" s="219"/>
    </row>
    <row r="23" spans="1:131" s="220" customFormat="1" ht="26.25" customHeight="1" thickBot="1">
      <c r="A23" s="228" t="s">
        <v>238</v>
      </c>
      <c r="B23" s="1013" t="s">
        <v>239</v>
      </c>
      <c r="C23" s="1014"/>
      <c r="D23" s="1014"/>
      <c r="E23" s="1014"/>
      <c r="F23" s="1014"/>
      <c r="G23" s="1014"/>
      <c r="H23" s="1014"/>
      <c r="I23" s="1014"/>
      <c r="J23" s="1014"/>
      <c r="K23" s="1014"/>
      <c r="L23" s="1014"/>
      <c r="M23" s="1014"/>
      <c r="N23" s="1014"/>
      <c r="O23" s="1014"/>
      <c r="P23" s="1015"/>
      <c r="Q23" s="1140">
        <v>4626</v>
      </c>
      <c r="R23" s="1141"/>
      <c r="S23" s="1141"/>
      <c r="T23" s="1141"/>
      <c r="U23" s="1141"/>
      <c r="V23" s="1141">
        <v>4376</v>
      </c>
      <c r="W23" s="1141"/>
      <c r="X23" s="1141"/>
      <c r="Y23" s="1141"/>
      <c r="Z23" s="1141"/>
      <c r="AA23" s="1141">
        <v>250</v>
      </c>
      <c r="AB23" s="1141"/>
      <c r="AC23" s="1141"/>
      <c r="AD23" s="1141"/>
      <c r="AE23" s="1142"/>
      <c r="AF23" s="1143">
        <v>215</v>
      </c>
      <c r="AG23" s="1141"/>
      <c r="AH23" s="1141"/>
      <c r="AI23" s="1141"/>
      <c r="AJ23" s="1144"/>
      <c r="AK23" s="1145"/>
      <c r="AL23" s="1146"/>
      <c r="AM23" s="1146"/>
      <c r="AN23" s="1146"/>
      <c r="AO23" s="1146"/>
      <c r="AP23" s="1141">
        <v>3286</v>
      </c>
      <c r="AQ23" s="1141"/>
      <c r="AR23" s="1141"/>
      <c r="AS23" s="1141"/>
      <c r="AT23" s="1141"/>
      <c r="AU23" s="1147"/>
      <c r="AV23" s="1147"/>
      <c r="AW23" s="1147"/>
      <c r="AX23" s="1147"/>
      <c r="AY23" s="1148"/>
      <c r="AZ23" s="1137" t="s">
        <v>511</v>
      </c>
      <c r="BA23" s="1138"/>
      <c r="BB23" s="1138"/>
      <c r="BC23" s="1138"/>
      <c r="BD23" s="1139"/>
      <c r="BE23" s="218"/>
      <c r="BF23" s="218"/>
      <c r="BG23" s="218"/>
      <c r="BH23" s="218"/>
      <c r="BI23" s="218"/>
      <c r="BJ23" s="218"/>
      <c r="BK23" s="218"/>
      <c r="BL23" s="218"/>
      <c r="BM23" s="218"/>
      <c r="BN23" s="218"/>
      <c r="BO23" s="218"/>
      <c r="BP23" s="218"/>
      <c r="BQ23" s="226">
        <v>17</v>
      </c>
      <c r="BR23" s="227"/>
      <c r="BS23" s="1088"/>
      <c r="BT23" s="1089"/>
      <c r="BU23" s="1089"/>
      <c r="BV23" s="1089"/>
      <c r="BW23" s="1089"/>
      <c r="BX23" s="1089"/>
      <c r="BY23" s="1089"/>
      <c r="BZ23" s="1089"/>
      <c r="CA23" s="1089"/>
      <c r="CB23" s="1089"/>
      <c r="CC23" s="1089"/>
      <c r="CD23" s="1089"/>
      <c r="CE23" s="1089"/>
      <c r="CF23" s="1089"/>
      <c r="CG23" s="1090"/>
      <c r="CH23" s="1069"/>
      <c r="CI23" s="1070"/>
      <c r="CJ23" s="1070"/>
      <c r="CK23" s="1070"/>
      <c r="CL23" s="1071"/>
      <c r="CM23" s="1069"/>
      <c r="CN23" s="1070"/>
      <c r="CO23" s="1070"/>
      <c r="CP23" s="1070"/>
      <c r="CQ23" s="1071"/>
      <c r="CR23" s="1069"/>
      <c r="CS23" s="1070"/>
      <c r="CT23" s="1070"/>
      <c r="CU23" s="1070"/>
      <c r="CV23" s="1071"/>
      <c r="CW23" s="1069"/>
      <c r="CX23" s="1070"/>
      <c r="CY23" s="1070"/>
      <c r="CZ23" s="1070"/>
      <c r="DA23" s="1071"/>
      <c r="DB23" s="1069"/>
      <c r="DC23" s="1070"/>
      <c r="DD23" s="1070"/>
      <c r="DE23" s="1070"/>
      <c r="DF23" s="1071"/>
      <c r="DG23" s="1069"/>
      <c r="DH23" s="1070"/>
      <c r="DI23" s="1070"/>
      <c r="DJ23" s="1070"/>
      <c r="DK23" s="1071"/>
      <c r="DL23" s="1069"/>
      <c r="DM23" s="1070"/>
      <c r="DN23" s="1070"/>
      <c r="DO23" s="1070"/>
      <c r="DP23" s="1071"/>
      <c r="DQ23" s="1069"/>
      <c r="DR23" s="1070"/>
      <c r="DS23" s="1070"/>
      <c r="DT23" s="1070"/>
      <c r="DU23" s="1071"/>
      <c r="DV23" s="1072"/>
      <c r="DW23" s="1073"/>
      <c r="DX23" s="1073"/>
      <c r="DY23" s="1073"/>
      <c r="DZ23" s="1074"/>
      <c r="EA23" s="219"/>
    </row>
    <row r="24" spans="1:131" s="220" customFormat="1" ht="26.25" customHeight="1">
      <c r="A24" s="1136" t="s">
        <v>512</v>
      </c>
      <c r="B24" s="1136"/>
      <c r="C24" s="1136"/>
      <c r="D24" s="1136"/>
      <c r="E24" s="1136"/>
      <c r="F24" s="1136"/>
      <c r="G24" s="1136"/>
      <c r="H24" s="1136"/>
      <c r="I24" s="1136"/>
      <c r="J24" s="1136"/>
      <c r="K24" s="1136"/>
      <c r="L24" s="1136"/>
      <c r="M24" s="1136"/>
      <c r="N24" s="1136"/>
      <c r="O24" s="1136"/>
      <c r="P24" s="1136"/>
      <c r="Q24" s="1136"/>
      <c r="R24" s="1136"/>
      <c r="S24" s="1136"/>
      <c r="T24" s="1136"/>
      <c r="U24" s="1136"/>
      <c r="V24" s="1136"/>
      <c r="W24" s="1136"/>
      <c r="X24" s="1136"/>
      <c r="Y24" s="1136"/>
      <c r="Z24" s="1136"/>
      <c r="AA24" s="1136"/>
      <c r="AB24" s="1136"/>
      <c r="AC24" s="1136"/>
      <c r="AD24" s="1136"/>
      <c r="AE24" s="1136"/>
      <c r="AF24" s="1136"/>
      <c r="AG24" s="1136"/>
      <c r="AH24" s="1136"/>
      <c r="AI24" s="1136"/>
      <c r="AJ24" s="1136"/>
      <c r="AK24" s="1136"/>
      <c r="AL24" s="1136"/>
      <c r="AM24" s="1136"/>
      <c r="AN24" s="1136"/>
      <c r="AO24" s="1136"/>
      <c r="AP24" s="1136"/>
      <c r="AQ24" s="1136"/>
      <c r="AR24" s="1136"/>
      <c r="AS24" s="1136"/>
      <c r="AT24" s="1136"/>
      <c r="AU24" s="1136"/>
      <c r="AV24" s="1136"/>
      <c r="AW24" s="1136"/>
      <c r="AX24" s="1136"/>
      <c r="AY24" s="1136"/>
      <c r="AZ24" s="401"/>
      <c r="BA24" s="401"/>
      <c r="BB24" s="401"/>
      <c r="BC24" s="401"/>
      <c r="BD24" s="401"/>
      <c r="BE24" s="218"/>
      <c r="BF24" s="218"/>
      <c r="BG24" s="218"/>
      <c r="BH24" s="218"/>
      <c r="BI24" s="218"/>
      <c r="BJ24" s="218"/>
      <c r="BK24" s="218"/>
      <c r="BL24" s="218"/>
      <c r="BM24" s="218"/>
      <c r="BN24" s="218"/>
      <c r="BO24" s="218"/>
      <c r="BP24" s="218"/>
      <c r="BQ24" s="226">
        <v>18</v>
      </c>
      <c r="BR24" s="227"/>
      <c r="BS24" s="1088"/>
      <c r="BT24" s="1089"/>
      <c r="BU24" s="1089"/>
      <c r="BV24" s="1089"/>
      <c r="BW24" s="1089"/>
      <c r="BX24" s="1089"/>
      <c r="BY24" s="1089"/>
      <c r="BZ24" s="1089"/>
      <c r="CA24" s="1089"/>
      <c r="CB24" s="1089"/>
      <c r="CC24" s="1089"/>
      <c r="CD24" s="1089"/>
      <c r="CE24" s="1089"/>
      <c r="CF24" s="1089"/>
      <c r="CG24" s="1090"/>
      <c r="CH24" s="1069"/>
      <c r="CI24" s="1070"/>
      <c r="CJ24" s="1070"/>
      <c r="CK24" s="1070"/>
      <c r="CL24" s="1071"/>
      <c r="CM24" s="1069"/>
      <c r="CN24" s="1070"/>
      <c r="CO24" s="1070"/>
      <c r="CP24" s="1070"/>
      <c r="CQ24" s="1071"/>
      <c r="CR24" s="1069"/>
      <c r="CS24" s="1070"/>
      <c r="CT24" s="1070"/>
      <c r="CU24" s="1070"/>
      <c r="CV24" s="1071"/>
      <c r="CW24" s="1069"/>
      <c r="CX24" s="1070"/>
      <c r="CY24" s="1070"/>
      <c r="CZ24" s="1070"/>
      <c r="DA24" s="1071"/>
      <c r="DB24" s="1069"/>
      <c r="DC24" s="1070"/>
      <c r="DD24" s="1070"/>
      <c r="DE24" s="1070"/>
      <c r="DF24" s="1071"/>
      <c r="DG24" s="1069"/>
      <c r="DH24" s="1070"/>
      <c r="DI24" s="1070"/>
      <c r="DJ24" s="1070"/>
      <c r="DK24" s="1071"/>
      <c r="DL24" s="1069"/>
      <c r="DM24" s="1070"/>
      <c r="DN24" s="1070"/>
      <c r="DO24" s="1070"/>
      <c r="DP24" s="1071"/>
      <c r="DQ24" s="1069"/>
      <c r="DR24" s="1070"/>
      <c r="DS24" s="1070"/>
      <c r="DT24" s="1070"/>
      <c r="DU24" s="1071"/>
      <c r="DV24" s="1072"/>
      <c r="DW24" s="1073"/>
      <c r="DX24" s="1073"/>
      <c r="DY24" s="1073"/>
      <c r="DZ24" s="1074"/>
      <c r="EA24" s="219"/>
    </row>
    <row r="25" spans="1:131" s="213" customFormat="1" ht="26.25" customHeight="1" thickBot="1">
      <c r="A25" s="1135" t="s">
        <v>240</v>
      </c>
      <c r="B25" s="1135"/>
      <c r="C25" s="1135"/>
      <c r="D25" s="1135"/>
      <c r="E25" s="1135"/>
      <c r="F25" s="1135"/>
      <c r="G25" s="1135"/>
      <c r="H25" s="1135"/>
      <c r="I25" s="1135"/>
      <c r="J25" s="1135"/>
      <c r="K25" s="1135"/>
      <c r="L25" s="1135"/>
      <c r="M25" s="1135"/>
      <c r="N25" s="1135"/>
      <c r="O25" s="1135"/>
      <c r="P25" s="1135"/>
      <c r="Q25" s="1135"/>
      <c r="R25" s="1135"/>
      <c r="S25" s="1135"/>
      <c r="T25" s="1135"/>
      <c r="U25" s="1135"/>
      <c r="V25" s="1135"/>
      <c r="W25" s="1135"/>
      <c r="X25" s="1135"/>
      <c r="Y25" s="1135"/>
      <c r="Z25" s="1135"/>
      <c r="AA25" s="1135"/>
      <c r="AB25" s="1135"/>
      <c r="AC25" s="1135"/>
      <c r="AD25" s="1135"/>
      <c r="AE25" s="1135"/>
      <c r="AF25" s="1135"/>
      <c r="AG25" s="1135"/>
      <c r="AH25" s="1135"/>
      <c r="AI25" s="1135"/>
      <c r="AJ25" s="1135"/>
      <c r="AK25" s="1135"/>
      <c r="AL25" s="1135"/>
      <c r="AM25" s="1135"/>
      <c r="AN25" s="1135"/>
      <c r="AO25" s="1135"/>
      <c r="AP25" s="1135"/>
      <c r="AQ25" s="1135"/>
      <c r="AR25" s="1135"/>
      <c r="AS25" s="1135"/>
      <c r="AT25" s="1135"/>
      <c r="AU25" s="1135"/>
      <c r="AV25" s="1135"/>
      <c r="AW25" s="1135"/>
      <c r="AX25" s="1135"/>
      <c r="AY25" s="1135"/>
      <c r="AZ25" s="1135"/>
      <c r="BA25" s="1135"/>
      <c r="BB25" s="1135"/>
      <c r="BC25" s="1135"/>
      <c r="BD25" s="1135"/>
      <c r="BE25" s="1135"/>
      <c r="BF25" s="1135"/>
      <c r="BG25" s="1135"/>
      <c r="BH25" s="1135"/>
      <c r="BI25" s="1135"/>
      <c r="BJ25" s="401"/>
      <c r="BK25" s="401"/>
      <c r="BL25" s="401"/>
      <c r="BM25" s="401"/>
      <c r="BN25" s="401"/>
      <c r="BO25" s="229"/>
      <c r="BP25" s="229"/>
      <c r="BQ25" s="226">
        <v>19</v>
      </c>
      <c r="BR25" s="227"/>
      <c r="BS25" s="1088"/>
      <c r="BT25" s="1089"/>
      <c r="BU25" s="1089"/>
      <c r="BV25" s="1089"/>
      <c r="BW25" s="1089"/>
      <c r="BX25" s="1089"/>
      <c r="BY25" s="1089"/>
      <c r="BZ25" s="1089"/>
      <c r="CA25" s="1089"/>
      <c r="CB25" s="1089"/>
      <c r="CC25" s="1089"/>
      <c r="CD25" s="1089"/>
      <c r="CE25" s="1089"/>
      <c r="CF25" s="1089"/>
      <c r="CG25" s="1090"/>
      <c r="CH25" s="1069"/>
      <c r="CI25" s="1070"/>
      <c r="CJ25" s="1070"/>
      <c r="CK25" s="1070"/>
      <c r="CL25" s="1071"/>
      <c r="CM25" s="1069"/>
      <c r="CN25" s="1070"/>
      <c r="CO25" s="1070"/>
      <c r="CP25" s="1070"/>
      <c r="CQ25" s="1071"/>
      <c r="CR25" s="1069"/>
      <c r="CS25" s="1070"/>
      <c r="CT25" s="1070"/>
      <c r="CU25" s="1070"/>
      <c r="CV25" s="1071"/>
      <c r="CW25" s="1069"/>
      <c r="CX25" s="1070"/>
      <c r="CY25" s="1070"/>
      <c r="CZ25" s="1070"/>
      <c r="DA25" s="1071"/>
      <c r="DB25" s="1069"/>
      <c r="DC25" s="1070"/>
      <c r="DD25" s="1070"/>
      <c r="DE25" s="1070"/>
      <c r="DF25" s="1071"/>
      <c r="DG25" s="1069"/>
      <c r="DH25" s="1070"/>
      <c r="DI25" s="1070"/>
      <c r="DJ25" s="1070"/>
      <c r="DK25" s="1071"/>
      <c r="DL25" s="1069"/>
      <c r="DM25" s="1070"/>
      <c r="DN25" s="1070"/>
      <c r="DO25" s="1070"/>
      <c r="DP25" s="1071"/>
      <c r="DQ25" s="1069"/>
      <c r="DR25" s="1070"/>
      <c r="DS25" s="1070"/>
      <c r="DT25" s="1070"/>
      <c r="DU25" s="1071"/>
      <c r="DV25" s="1072"/>
      <c r="DW25" s="1073"/>
      <c r="DX25" s="1073"/>
      <c r="DY25" s="1073"/>
      <c r="DZ25" s="1074"/>
      <c r="EA25" s="212"/>
    </row>
    <row r="26" spans="1:131" s="213" customFormat="1" ht="26.25" customHeight="1">
      <c r="A26" s="1075" t="s">
        <v>231</v>
      </c>
      <c r="B26" s="1076"/>
      <c r="C26" s="1076"/>
      <c r="D26" s="1076"/>
      <c r="E26" s="1076"/>
      <c r="F26" s="1076"/>
      <c r="G26" s="1076"/>
      <c r="H26" s="1076"/>
      <c r="I26" s="1076"/>
      <c r="J26" s="1076"/>
      <c r="K26" s="1076"/>
      <c r="L26" s="1076"/>
      <c r="M26" s="1076"/>
      <c r="N26" s="1076"/>
      <c r="O26" s="1076"/>
      <c r="P26" s="1077"/>
      <c r="Q26" s="1061" t="s">
        <v>513</v>
      </c>
      <c r="R26" s="1062"/>
      <c r="S26" s="1062"/>
      <c r="T26" s="1062"/>
      <c r="U26" s="1063"/>
      <c r="V26" s="1061" t="s">
        <v>514</v>
      </c>
      <c r="W26" s="1062"/>
      <c r="X26" s="1062"/>
      <c r="Y26" s="1062"/>
      <c r="Z26" s="1063"/>
      <c r="AA26" s="1061" t="s">
        <v>515</v>
      </c>
      <c r="AB26" s="1062"/>
      <c r="AC26" s="1062"/>
      <c r="AD26" s="1062"/>
      <c r="AE26" s="1062"/>
      <c r="AF26" s="1131" t="s">
        <v>516</v>
      </c>
      <c r="AG26" s="1082"/>
      <c r="AH26" s="1082"/>
      <c r="AI26" s="1082"/>
      <c r="AJ26" s="1132"/>
      <c r="AK26" s="1062" t="s">
        <v>517</v>
      </c>
      <c r="AL26" s="1062"/>
      <c r="AM26" s="1062"/>
      <c r="AN26" s="1062"/>
      <c r="AO26" s="1063"/>
      <c r="AP26" s="1061" t="s">
        <v>518</v>
      </c>
      <c r="AQ26" s="1062"/>
      <c r="AR26" s="1062"/>
      <c r="AS26" s="1062"/>
      <c r="AT26" s="1063"/>
      <c r="AU26" s="1061" t="s">
        <v>519</v>
      </c>
      <c r="AV26" s="1062"/>
      <c r="AW26" s="1062"/>
      <c r="AX26" s="1062"/>
      <c r="AY26" s="1063"/>
      <c r="AZ26" s="1061" t="s">
        <v>241</v>
      </c>
      <c r="BA26" s="1062"/>
      <c r="BB26" s="1062"/>
      <c r="BC26" s="1062"/>
      <c r="BD26" s="1063"/>
      <c r="BE26" s="1061" t="s">
        <v>234</v>
      </c>
      <c r="BF26" s="1062"/>
      <c r="BG26" s="1062"/>
      <c r="BH26" s="1062"/>
      <c r="BI26" s="1067"/>
      <c r="BJ26" s="401"/>
      <c r="BK26" s="401"/>
      <c r="BL26" s="401"/>
      <c r="BM26" s="401"/>
      <c r="BN26" s="401"/>
      <c r="BO26" s="229"/>
      <c r="BP26" s="229"/>
      <c r="BQ26" s="226">
        <v>20</v>
      </c>
      <c r="BR26" s="227"/>
      <c r="BS26" s="1088"/>
      <c r="BT26" s="1089"/>
      <c r="BU26" s="1089"/>
      <c r="BV26" s="1089"/>
      <c r="BW26" s="1089"/>
      <c r="BX26" s="1089"/>
      <c r="BY26" s="1089"/>
      <c r="BZ26" s="1089"/>
      <c r="CA26" s="1089"/>
      <c r="CB26" s="1089"/>
      <c r="CC26" s="1089"/>
      <c r="CD26" s="1089"/>
      <c r="CE26" s="1089"/>
      <c r="CF26" s="1089"/>
      <c r="CG26" s="1090"/>
      <c r="CH26" s="1069"/>
      <c r="CI26" s="1070"/>
      <c r="CJ26" s="1070"/>
      <c r="CK26" s="1070"/>
      <c r="CL26" s="1071"/>
      <c r="CM26" s="1069"/>
      <c r="CN26" s="1070"/>
      <c r="CO26" s="1070"/>
      <c r="CP26" s="1070"/>
      <c r="CQ26" s="1071"/>
      <c r="CR26" s="1069"/>
      <c r="CS26" s="1070"/>
      <c r="CT26" s="1070"/>
      <c r="CU26" s="1070"/>
      <c r="CV26" s="1071"/>
      <c r="CW26" s="1069"/>
      <c r="CX26" s="1070"/>
      <c r="CY26" s="1070"/>
      <c r="CZ26" s="1070"/>
      <c r="DA26" s="1071"/>
      <c r="DB26" s="1069"/>
      <c r="DC26" s="1070"/>
      <c r="DD26" s="1070"/>
      <c r="DE26" s="1070"/>
      <c r="DF26" s="1071"/>
      <c r="DG26" s="1069"/>
      <c r="DH26" s="1070"/>
      <c r="DI26" s="1070"/>
      <c r="DJ26" s="1070"/>
      <c r="DK26" s="1071"/>
      <c r="DL26" s="1069"/>
      <c r="DM26" s="1070"/>
      <c r="DN26" s="1070"/>
      <c r="DO26" s="1070"/>
      <c r="DP26" s="1071"/>
      <c r="DQ26" s="1069"/>
      <c r="DR26" s="1070"/>
      <c r="DS26" s="1070"/>
      <c r="DT26" s="1070"/>
      <c r="DU26" s="1071"/>
      <c r="DV26" s="1072"/>
      <c r="DW26" s="1073"/>
      <c r="DX26" s="1073"/>
      <c r="DY26" s="1073"/>
      <c r="DZ26" s="1074"/>
      <c r="EA26" s="212"/>
    </row>
    <row r="27" spans="1:131" s="213" customFormat="1" ht="26.25" customHeight="1" thickBot="1">
      <c r="A27" s="1078"/>
      <c r="B27" s="1079"/>
      <c r="C27" s="1079"/>
      <c r="D27" s="1079"/>
      <c r="E27" s="1079"/>
      <c r="F27" s="1079"/>
      <c r="G27" s="1079"/>
      <c r="H27" s="1079"/>
      <c r="I27" s="1079"/>
      <c r="J27" s="1079"/>
      <c r="K27" s="1079"/>
      <c r="L27" s="1079"/>
      <c r="M27" s="1079"/>
      <c r="N27" s="1079"/>
      <c r="O27" s="1079"/>
      <c r="P27" s="1080"/>
      <c r="Q27" s="1064"/>
      <c r="R27" s="1065"/>
      <c r="S27" s="1065"/>
      <c r="T27" s="1065"/>
      <c r="U27" s="1066"/>
      <c r="V27" s="1064"/>
      <c r="W27" s="1065"/>
      <c r="X27" s="1065"/>
      <c r="Y27" s="1065"/>
      <c r="Z27" s="1066"/>
      <c r="AA27" s="1064"/>
      <c r="AB27" s="1065"/>
      <c r="AC27" s="1065"/>
      <c r="AD27" s="1065"/>
      <c r="AE27" s="1065"/>
      <c r="AF27" s="1133"/>
      <c r="AG27" s="1085"/>
      <c r="AH27" s="1085"/>
      <c r="AI27" s="1085"/>
      <c r="AJ27" s="1134"/>
      <c r="AK27" s="1065"/>
      <c r="AL27" s="1065"/>
      <c r="AM27" s="1065"/>
      <c r="AN27" s="1065"/>
      <c r="AO27" s="1066"/>
      <c r="AP27" s="1064"/>
      <c r="AQ27" s="1065"/>
      <c r="AR27" s="1065"/>
      <c r="AS27" s="1065"/>
      <c r="AT27" s="1066"/>
      <c r="AU27" s="1064"/>
      <c r="AV27" s="1065"/>
      <c r="AW27" s="1065"/>
      <c r="AX27" s="1065"/>
      <c r="AY27" s="1066"/>
      <c r="AZ27" s="1064"/>
      <c r="BA27" s="1065"/>
      <c r="BB27" s="1065"/>
      <c r="BC27" s="1065"/>
      <c r="BD27" s="1066"/>
      <c r="BE27" s="1064"/>
      <c r="BF27" s="1065"/>
      <c r="BG27" s="1065"/>
      <c r="BH27" s="1065"/>
      <c r="BI27" s="1068"/>
      <c r="BJ27" s="401"/>
      <c r="BK27" s="401"/>
      <c r="BL27" s="401"/>
      <c r="BM27" s="401"/>
      <c r="BN27" s="401"/>
      <c r="BO27" s="229"/>
      <c r="BP27" s="229"/>
      <c r="BQ27" s="226">
        <v>21</v>
      </c>
      <c r="BR27" s="227"/>
      <c r="BS27" s="1088"/>
      <c r="BT27" s="1089"/>
      <c r="BU27" s="1089"/>
      <c r="BV27" s="1089"/>
      <c r="BW27" s="1089"/>
      <c r="BX27" s="1089"/>
      <c r="BY27" s="1089"/>
      <c r="BZ27" s="1089"/>
      <c r="CA27" s="1089"/>
      <c r="CB27" s="1089"/>
      <c r="CC27" s="1089"/>
      <c r="CD27" s="1089"/>
      <c r="CE27" s="1089"/>
      <c r="CF27" s="1089"/>
      <c r="CG27" s="1090"/>
      <c r="CH27" s="1069"/>
      <c r="CI27" s="1070"/>
      <c r="CJ27" s="1070"/>
      <c r="CK27" s="1070"/>
      <c r="CL27" s="1071"/>
      <c r="CM27" s="1069"/>
      <c r="CN27" s="1070"/>
      <c r="CO27" s="1070"/>
      <c r="CP27" s="1070"/>
      <c r="CQ27" s="1071"/>
      <c r="CR27" s="1069"/>
      <c r="CS27" s="1070"/>
      <c r="CT27" s="1070"/>
      <c r="CU27" s="1070"/>
      <c r="CV27" s="1071"/>
      <c r="CW27" s="1069"/>
      <c r="CX27" s="1070"/>
      <c r="CY27" s="1070"/>
      <c r="CZ27" s="1070"/>
      <c r="DA27" s="1071"/>
      <c r="DB27" s="1069"/>
      <c r="DC27" s="1070"/>
      <c r="DD27" s="1070"/>
      <c r="DE27" s="1070"/>
      <c r="DF27" s="1071"/>
      <c r="DG27" s="1069"/>
      <c r="DH27" s="1070"/>
      <c r="DI27" s="1070"/>
      <c r="DJ27" s="1070"/>
      <c r="DK27" s="1071"/>
      <c r="DL27" s="1069"/>
      <c r="DM27" s="1070"/>
      <c r="DN27" s="1070"/>
      <c r="DO27" s="1070"/>
      <c r="DP27" s="1071"/>
      <c r="DQ27" s="1069"/>
      <c r="DR27" s="1070"/>
      <c r="DS27" s="1070"/>
      <c r="DT27" s="1070"/>
      <c r="DU27" s="1071"/>
      <c r="DV27" s="1072"/>
      <c r="DW27" s="1073"/>
      <c r="DX27" s="1073"/>
      <c r="DY27" s="1073"/>
      <c r="DZ27" s="1074"/>
      <c r="EA27" s="212"/>
    </row>
    <row r="28" spans="1:131" s="213" customFormat="1" ht="26.25" customHeight="1" thickTop="1">
      <c r="A28" s="230">
        <v>1</v>
      </c>
      <c r="B28" s="1122" t="s">
        <v>520</v>
      </c>
      <c r="C28" s="1123"/>
      <c r="D28" s="1123"/>
      <c r="E28" s="1123"/>
      <c r="F28" s="1123"/>
      <c r="G28" s="1123"/>
      <c r="H28" s="1123"/>
      <c r="I28" s="1123"/>
      <c r="J28" s="1123"/>
      <c r="K28" s="1123"/>
      <c r="L28" s="1123"/>
      <c r="M28" s="1123"/>
      <c r="N28" s="1123"/>
      <c r="O28" s="1123"/>
      <c r="P28" s="1124"/>
      <c r="Q28" s="1125">
        <v>990</v>
      </c>
      <c r="R28" s="1126"/>
      <c r="S28" s="1126"/>
      <c r="T28" s="1126"/>
      <c r="U28" s="1126"/>
      <c r="V28" s="1126">
        <v>888</v>
      </c>
      <c r="W28" s="1126"/>
      <c r="X28" s="1126"/>
      <c r="Y28" s="1126"/>
      <c r="Z28" s="1126"/>
      <c r="AA28" s="1126">
        <v>103</v>
      </c>
      <c r="AB28" s="1126"/>
      <c r="AC28" s="1126"/>
      <c r="AD28" s="1126"/>
      <c r="AE28" s="1127"/>
      <c r="AF28" s="1128">
        <v>103</v>
      </c>
      <c r="AG28" s="1126"/>
      <c r="AH28" s="1126"/>
      <c r="AI28" s="1126"/>
      <c r="AJ28" s="1129"/>
      <c r="AK28" s="1130">
        <v>55</v>
      </c>
      <c r="AL28" s="1118"/>
      <c r="AM28" s="1118"/>
      <c r="AN28" s="1118"/>
      <c r="AO28" s="1118"/>
      <c r="AP28" s="1118" t="s">
        <v>509</v>
      </c>
      <c r="AQ28" s="1118"/>
      <c r="AR28" s="1118"/>
      <c r="AS28" s="1118"/>
      <c r="AT28" s="1118"/>
      <c r="AU28" s="1118" t="s">
        <v>509</v>
      </c>
      <c r="AV28" s="1118"/>
      <c r="AW28" s="1118"/>
      <c r="AX28" s="1118"/>
      <c r="AY28" s="1118"/>
      <c r="AZ28" s="1119" t="s">
        <v>509</v>
      </c>
      <c r="BA28" s="1119"/>
      <c r="BB28" s="1119"/>
      <c r="BC28" s="1119"/>
      <c r="BD28" s="1119"/>
      <c r="BE28" s="1120"/>
      <c r="BF28" s="1120"/>
      <c r="BG28" s="1120"/>
      <c r="BH28" s="1120"/>
      <c r="BI28" s="1121"/>
      <c r="BJ28" s="401"/>
      <c r="BK28" s="401"/>
      <c r="BL28" s="401"/>
      <c r="BM28" s="401"/>
      <c r="BN28" s="401"/>
      <c r="BO28" s="229"/>
      <c r="BP28" s="229"/>
      <c r="BQ28" s="226">
        <v>22</v>
      </c>
      <c r="BR28" s="227"/>
      <c r="BS28" s="1088"/>
      <c r="BT28" s="1089"/>
      <c r="BU28" s="1089"/>
      <c r="BV28" s="1089"/>
      <c r="BW28" s="1089"/>
      <c r="BX28" s="1089"/>
      <c r="BY28" s="1089"/>
      <c r="BZ28" s="1089"/>
      <c r="CA28" s="1089"/>
      <c r="CB28" s="1089"/>
      <c r="CC28" s="1089"/>
      <c r="CD28" s="1089"/>
      <c r="CE28" s="1089"/>
      <c r="CF28" s="1089"/>
      <c r="CG28" s="1090"/>
      <c r="CH28" s="1069"/>
      <c r="CI28" s="1070"/>
      <c r="CJ28" s="1070"/>
      <c r="CK28" s="1070"/>
      <c r="CL28" s="1071"/>
      <c r="CM28" s="1069"/>
      <c r="CN28" s="1070"/>
      <c r="CO28" s="1070"/>
      <c r="CP28" s="1070"/>
      <c r="CQ28" s="1071"/>
      <c r="CR28" s="1069"/>
      <c r="CS28" s="1070"/>
      <c r="CT28" s="1070"/>
      <c r="CU28" s="1070"/>
      <c r="CV28" s="1071"/>
      <c r="CW28" s="1069"/>
      <c r="CX28" s="1070"/>
      <c r="CY28" s="1070"/>
      <c r="CZ28" s="1070"/>
      <c r="DA28" s="1071"/>
      <c r="DB28" s="1069"/>
      <c r="DC28" s="1070"/>
      <c r="DD28" s="1070"/>
      <c r="DE28" s="1070"/>
      <c r="DF28" s="1071"/>
      <c r="DG28" s="1069"/>
      <c r="DH28" s="1070"/>
      <c r="DI28" s="1070"/>
      <c r="DJ28" s="1070"/>
      <c r="DK28" s="1071"/>
      <c r="DL28" s="1069"/>
      <c r="DM28" s="1070"/>
      <c r="DN28" s="1070"/>
      <c r="DO28" s="1070"/>
      <c r="DP28" s="1071"/>
      <c r="DQ28" s="1069"/>
      <c r="DR28" s="1070"/>
      <c r="DS28" s="1070"/>
      <c r="DT28" s="1070"/>
      <c r="DU28" s="1071"/>
      <c r="DV28" s="1072"/>
      <c r="DW28" s="1073"/>
      <c r="DX28" s="1073"/>
      <c r="DY28" s="1073"/>
      <c r="DZ28" s="1074"/>
      <c r="EA28" s="212"/>
    </row>
    <row r="29" spans="1:131" s="213" customFormat="1" ht="26.25" customHeight="1">
      <c r="A29" s="230">
        <v>2</v>
      </c>
      <c r="B29" s="1103" t="s">
        <v>521</v>
      </c>
      <c r="C29" s="1104"/>
      <c r="D29" s="1104"/>
      <c r="E29" s="1104"/>
      <c r="F29" s="1104"/>
      <c r="G29" s="1104"/>
      <c r="H29" s="1104"/>
      <c r="I29" s="1104"/>
      <c r="J29" s="1104"/>
      <c r="K29" s="1104"/>
      <c r="L29" s="1104"/>
      <c r="M29" s="1104"/>
      <c r="N29" s="1104"/>
      <c r="O29" s="1104"/>
      <c r="P29" s="1105"/>
      <c r="Q29" s="1115">
        <v>104</v>
      </c>
      <c r="R29" s="1116"/>
      <c r="S29" s="1116"/>
      <c r="T29" s="1116"/>
      <c r="U29" s="1116"/>
      <c r="V29" s="1116">
        <v>101</v>
      </c>
      <c r="W29" s="1116"/>
      <c r="X29" s="1116"/>
      <c r="Y29" s="1116"/>
      <c r="Z29" s="1116"/>
      <c r="AA29" s="1116">
        <v>2</v>
      </c>
      <c r="AB29" s="1116"/>
      <c r="AC29" s="1116"/>
      <c r="AD29" s="1116"/>
      <c r="AE29" s="1117"/>
      <c r="AF29" s="1109">
        <v>2</v>
      </c>
      <c r="AG29" s="1110"/>
      <c r="AH29" s="1110"/>
      <c r="AI29" s="1110"/>
      <c r="AJ29" s="1111"/>
      <c r="AK29" s="1049">
        <v>31</v>
      </c>
      <c r="AL29" s="1040"/>
      <c r="AM29" s="1040"/>
      <c r="AN29" s="1040"/>
      <c r="AO29" s="1040"/>
      <c r="AP29" s="1040" t="s">
        <v>509</v>
      </c>
      <c r="AQ29" s="1040"/>
      <c r="AR29" s="1040"/>
      <c r="AS29" s="1040"/>
      <c r="AT29" s="1040"/>
      <c r="AU29" s="1040" t="s">
        <v>509</v>
      </c>
      <c r="AV29" s="1040"/>
      <c r="AW29" s="1040"/>
      <c r="AX29" s="1040"/>
      <c r="AY29" s="1040"/>
      <c r="AZ29" s="1114" t="s">
        <v>509</v>
      </c>
      <c r="BA29" s="1114"/>
      <c r="BB29" s="1114"/>
      <c r="BC29" s="1114"/>
      <c r="BD29" s="1114"/>
      <c r="BE29" s="1098"/>
      <c r="BF29" s="1098"/>
      <c r="BG29" s="1098"/>
      <c r="BH29" s="1098"/>
      <c r="BI29" s="1099"/>
      <c r="BJ29" s="401"/>
      <c r="BK29" s="401"/>
      <c r="BL29" s="401"/>
      <c r="BM29" s="401"/>
      <c r="BN29" s="401"/>
      <c r="BO29" s="229"/>
      <c r="BP29" s="229"/>
      <c r="BQ29" s="226">
        <v>23</v>
      </c>
      <c r="BR29" s="227"/>
      <c r="BS29" s="1088"/>
      <c r="BT29" s="1089"/>
      <c r="BU29" s="1089"/>
      <c r="BV29" s="1089"/>
      <c r="BW29" s="1089"/>
      <c r="BX29" s="1089"/>
      <c r="BY29" s="1089"/>
      <c r="BZ29" s="1089"/>
      <c r="CA29" s="1089"/>
      <c r="CB29" s="1089"/>
      <c r="CC29" s="1089"/>
      <c r="CD29" s="1089"/>
      <c r="CE29" s="1089"/>
      <c r="CF29" s="1089"/>
      <c r="CG29" s="1090"/>
      <c r="CH29" s="1069"/>
      <c r="CI29" s="1070"/>
      <c r="CJ29" s="1070"/>
      <c r="CK29" s="1070"/>
      <c r="CL29" s="1071"/>
      <c r="CM29" s="1069"/>
      <c r="CN29" s="1070"/>
      <c r="CO29" s="1070"/>
      <c r="CP29" s="1070"/>
      <c r="CQ29" s="1071"/>
      <c r="CR29" s="1069"/>
      <c r="CS29" s="1070"/>
      <c r="CT29" s="1070"/>
      <c r="CU29" s="1070"/>
      <c r="CV29" s="1071"/>
      <c r="CW29" s="1069"/>
      <c r="CX29" s="1070"/>
      <c r="CY29" s="1070"/>
      <c r="CZ29" s="1070"/>
      <c r="DA29" s="1071"/>
      <c r="DB29" s="1069"/>
      <c r="DC29" s="1070"/>
      <c r="DD29" s="1070"/>
      <c r="DE29" s="1070"/>
      <c r="DF29" s="1071"/>
      <c r="DG29" s="1069"/>
      <c r="DH29" s="1070"/>
      <c r="DI29" s="1070"/>
      <c r="DJ29" s="1070"/>
      <c r="DK29" s="1071"/>
      <c r="DL29" s="1069"/>
      <c r="DM29" s="1070"/>
      <c r="DN29" s="1070"/>
      <c r="DO29" s="1070"/>
      <c r="DP29" s="1071"/>
      <c r="DQ29" s="1069"/>
      <c r="DR29" s="1070"/>
      <c r="DS29" s="1070"/>
      <c r="DT29" s="1070"/>
      <c r="DU29" s="1071"/>
      <c r="DV29" s="1072"/>
      <c r="DW29" s="1073"/>
      <c r="DX29" s="1073"/>
      <c r="DY29" s="1073"/>
      <c r="DZ29" s="1074"/>
      <c r="EA29" s="212"/>
    </row>
    <row r="30" spans="1:131" s="213" customFormat="1" ht="26.25" customHeight="1">
      <c r="A30" s="230">
        <v>3</v>
      </c>
      <c r="B30" s="1103" t="s">
        <v>522</v>
      </c>
      <c r="C30" s="1104"/>
      <c r="D30" s="1104"/>
      <c r="E30" s="1104"/>
      <c r="F30" s="1104"/>
      <c r="G30" s="1104"/>
      <c r="H30" s="1104"/>
      <c r="I30" s="1104"/>
      <c r="J30" s="1104"/>
      <c r="K30" s="1104"/>
      <c r="L30" s="1104"/>
      <c r="M30" s="1104"/>
      <c r="N30" s="1104"/>
      <c r="O30" s="1104"/>
      <c r="P30" s="1105"/>
      <c r="Q30" s="1115">
        <v>137</v>
      </c>
      <c r="R30" s="1116"/>
      <c r="S30" s="1116"/>
      <c r="T30" s="1116"/>
      <c r="U30" s="1116"/>
      <c r="V30" s="1116">
        <v>112</v>
      </c>
      <c r="W30" s="1116"/>
      <c r="X30" s="1116"/>
      <c r="Y30" s="1116"/>
      <c r="Z30" s="1116"/>
      <c r="AA30" s="1116">
        <v>25</v>
      </c>
      <c r="AB30" s="1116"/>
      <c r="AC30" s="1116"/>
      <c r="AD30" s="1116"/>
      <c r="AE30" s="1117"/>
      <c r="AF30" s="1109">
        <v>148</v>
      </c>
      <c r="AG30" s="1110"/>
      <c r="AH30" s="1110"/>
      <c r="AI30" s="1110"/>
      <c r="AJ30" s="1111"/>
      <c r="AK30" s="1049">
        <v>46</v>
      </c>
      <c r="AL30" s="1040"/>
      <c r="AM30" s="1040"/>
      <c r="AN30" s="1040"/>
      <c r="AO30" s="1040"/>
      <c r="AP30" s="1040">
        <v>475</v>
      </c>
      <c r="AQ30" s="1040"/>
      <c r="AR30" s="1040"/>
      <c r="AS30" s="1040"/>
      <c r="AT30" s="1040"/>
      <c r="AU30" s="1040">
        <v>52</v>
      </c>
      <c r="AV30" s="1040"/>
      <c r="AW30" s="1040"/>
      <c r="AX30" s="1040"/>
      <c r="AY30" s="1040"/>
      <c r="AZ30" s="1114" t="s">
        <v>509</v>
      </c>
      <c r="BA30" s="1114"/>
      <c r="BB30" s="1114"/>
      <c r="BC30" s="1114"/>
      <c r="BD30" s="1114"/>
      <c r="BE30" s="1098" t="s">
        <v>523</v>
      </c>
      <c r="BF30" s="1098"/>
      <c r="BG30" s="1098"/>
      <c r="BH30" s="1098"/>
      <c r="BI30" s="1099"/>
      <c r="BJ30" s="401"/>
      <c r="BK30" s="401"/>
      <c r="BL30" s="401"/>
      <c r="BM30" s="401"/>
      <c r="BN30" s="401"/>
      <c r="BO30" s="229"/>
      <c r="BP30" s="229"/>
      <c r="BQ30" s="226">
        <v>24</v>
      </c>
      <c r="BR30" s="227"/>
      <c r="BS30" s="1088"/>
      <c r="BT30" s="1089"/>
      <c r="BU30" s="1089"/>
      <c r="BV30" s="1089"/>
      <c r="BW30" s="1089"/>
      <c r="BX30" s="1089"/>
      <c r="BY30" s="1089"/>
      <c r="BZ30" s="1089"/>
      <c r="CA30" s="1089"/>
      <c r="CB30" s="1089"/>
      <c r="CC30" s="1089"/>
      <c r="CD30" s="1089"/>
      <c r="CE30" s="1089"/>
      <c r="CF30" s="1089"/>
      <c r="CG30" s="1090"/>
      <c r="CH30" s="1069"/>
      <c r="CI30" s="1070"/>
      <c r="CJ30" s="1070"/>
      <c r="CK30" s="1070"/>
      <c r="CL30" s="1071"/>
      <c r="CM30" s="1069"/>
      <c r="CN30" s="1070"/>
      <c r="CO30" s="1070"/>
      <c r="CP30" s="1070"/>
      <c r="CQ30" s="1071"/>
      <c r="CR30" s="1069"/>
      <c r="CS30" s="1070"/>
      <c r="CT30" s="1070"/>
      <c r="CU30" s="1070"/>
      <c r="CV30" s="1071"/>
      <c r="CW30" s="1069"/>
      <c r="CX30" s="1070"/>
      <c r="CY30" s="1070"/>
      <c r="CZ30" s="1070"/>
      <c r="DA30" s="1071"/>
      <c r="DB30" s="1069"/>
      <c r="DC30" s="1070"/>
      <c r="DD30" s="1070"/>
      <c r="DE30" s="1070"/>
      <c r="DF30" s="1071"/>
      <c r="DG30" s="1069"/>
      <c r="DH30" s="1070"/>
      <c r="DI30" s="1070"/>
      <c r="DJ30" s="1070"/>
      <c r="DK30" s="1071"/>
      <c r="DL30" s="1069"/>
      <c r="DM30" s="1070"/>
      <c r="DN30" s="1070"/>
      <c r="DO30" s="1070"/>
      <c r="DP30" s="1071"/>
      <c r="DQ30" s="1069"/>
      <c r="DR30" s="1070"/>
      <c r="DS30" s="1070"/>
      <c r="DT30" s="1070"/>
      <c r="DU30" s="1071"/>
      <c r="DV30" s="1072"/>
      <c r="DW30" s="1073"/>
      <c r="DX30" s="1073"/>
      <c r="DY30" s="1073"/>
      <c r="DZ30" s="1074"/>
      <c r="EA30" s="212"/>
    </row>
    <row r="31" spans="1:131" s="213" customFormat="1" ht="26.25" customHeight="1">
      <c r="A31" s="230">
        <v>4</v>
      </c>
      <c r="B31" s="1103" t="s">
        <v>524</v>
      </c>
      <c r="C31" s="1104"/>
      <c r="D31" s="1104"/>
      <c r="E31" s="1104"/>
      <c r="F31" s="1104"/>
      <c r="G31" s="1104"/>
      <c r="H31" s="1104"/>
      <c r="I31" s="1104"/>
      <c r="J31" s="1104"/>
      <c r="K31" s="1104"/>
      <c r="L31" s="1104"/>
      <c r="M31" s="1104"/>
      <c r="N31" s="1104"/>
      <c r="O31" s="1104"/>
      <c r="P31" s="1105"/>
      <c r="Q31" s="1115">
        <v>536</v>
      </c>
      <c r="R31" s="1116"/>
      <c r="S31" s="1116"/>
      <c r="T31" s="1116"/>
      <c r="U31" s="1116"/>
      <c r="V31" s="1116">
        <v>515</v>
      </c>
      <c r="W31" s="1116"/>
      <c r="X31" s="1116"/>
      <c r="Y31" s="1116"/>
      <c r="Z31" s="1116"/>
      <c r="AA31" s="1116">
        <v>21</v>
      </c>
      <c r="AB31" s="1116"/>
      <c r="AC31" s="1116"/>
      <c r="AD31" s="1116"/>
      <c r="AE31" s="1117"/>
      <c r="AF31" s="1109">
        <v>13</v>
      </c>
      <c r="AG31" s="1110"/>
      <c r="AH31" s="1110"/>
      <c r="AI31" s="1110"/>
      <c r="AJ31" s="1111"/>
      <c r="AK31" s="1049">
        <v>136</v>
      </c>
      <c r="AL31" s="1040"/>
      <c r="AM31" s="1040"/>
      <c r="AN31" s="1040"/>
      <c r="AO31" s="1040"/>
      <c r="AP31" s="1040">
        <v>2361</v>
      </c>
      <c r="AQ31" s="1040"/>
      <c r="AR31" s="1040"/>
      <c r="AS31" s="1040"/>
      <c r="AT31" s="1040"/>
      <c r="AU31" s="1040">
        <v>2361</v>
      </c>
      <c r="AV31" s="1040"/>
      <c r="AW31" s="1040"/>
      <c r="AX31" s="1040"/>
      <c r="AY31" s="1040"/>
      <c r="AZ31" s="1114" t="s">
        <v>509</v>
      </c>
      <c r="BA31" s="1114"/>
      <c r="BB31" s="1114"/>
      <c r="BC31" s="1114"/>
      <c r="BD31" s="1114"/>
      <c r="BE31" s="1098" t="s">
        <v>525</v>
      </c>
      <c r="BF31" s="1098"/>
      <c r="BG31" s="1098"/>
      <c r="BH31" s="1098"/>
      <c r="BI31" s="1099"/>
      <c r="BJ31" s="401"/>
      <c r="BK31" s="401"/>
      <c r="BL31" s="401"/>
      <c r="BM31" s="401"/>
      <c r="BN31" s="401"/>
      <c r="BO31" s="229"/>
      <c r="BP31" s="229"/>
      <c r="BQ31" s="226">
        <v>25</v>
      </c>
      <c r="BR31" s="227"/>
      <c r="BS31" s="1088"/>
      <c r="BT31" s="1089"/>
      <c r="BU31" s="1089"/>
      <c r="BV31" s="1089"/>
      <c r="BW31" s="1089"/>
      <c r="BX31" s="1089"/>
      <c r="BY31" s="1089"/>
      <c r="BZ31" s="1089"/>
      <c r="CA31" s="1089"/>
      <c r="CB31" s="1089"/>
      <c r="CC31" s="1089"/>
      <c r="CD31" s="1089"/>
      <c r="CE31" s="1089"/>
      <c r="CF31" s="1089"/>
      <c r="CG31" s="1090"/>
      <c r="CH31" s="1069"/>
      <c r="CI31" s="1070"/>
      <c r="CJ31" s="1070"/>
      <c r="CK31" s="1070"/>
      <c r="CL31" s="1071"/>
      <c r="CM31" s="1069"/>
      <c r="CN31" s="1070"/>
      <c r="CO31" s="1070"/>
      <c r="CP31" s="1070"/>
      <c r="CQ31" s="1071"/>
      <c r="CR31" s="1069"/>
      <c r="CS31" s="1070"/>
      <c r="CT31" s="1070"/>
      <c r="CU31" s="1070"/>
      <c r="CV31" s="1071"/>
      <c r="CW31" s="1069"/>
      <c r="CX31" s="1070"/>
      <c r="CY31" s="1070"/>
      <c r="CZ31" s="1070"/>
      <c r="DA31" s="1071"/>
      <c r="DB31" s="1069"/>
      <c r="DC31" s="1070"/>
      <c r="DD31" s="1070"/>
      <c r="DE31" s="1070"/>
      <c r="DF31" s="1071"/>
      <c r="DG31" s="1069"/>
      <c r="DH31" s="1070"/>
      <c r="DI31" s="1070"/>
      <c r="DJ31" s="1070"/>
      <c r="DK31" s="1071"/>
      <c r="DL31" s="1069"/>
      <c r="DM31" s="1070"/>
      <c r="DN31" s="1070"/>
      <c r="DO31" s="1070"/>
      <c r="DP31" s="1071"/>
      <c r="DQ31" s="1069"/>
      <c r="DR31" s="1070"/>
      <c r="DS31" s="1070"/>
      <c r="DT31" s="1070"/>
      <c r="DU31" s="1071"/>
      <c r="DV31" s="1072"/>
      <c r="DW31" s="1073"/>
      <c r="DX31" s="1073"/>
      <c r="DY31" s="1073"/>
      <c r="DZ31" s="1074"/>
      <c r="EA31" s="212"/>
    </row>
    <row r="32" spans="1:131" s="213" customFormat="1" ht="26.25" customHeight="1">
      <c r="A32" s="230">
        <v>5</v>
      </c>
      <c r="B32" s="1103"/>
      <c r="C32" s="1104"/>
      <c r="D32" s="1104"/>
      <c r="E32" s="1104"/>
      <c r="F32" s="1104"/>
      <c r="G32" s="1104"/>
      <c r="H32" s="1104"/>
      <c r="I32" s="1104"/>
      <c r="J32" s="1104"/>
      <c r="K32" s="1104"/>
      <c r="L32" s="1104"/>
      <c r="M32" s="1104"/>
      <c r="N32" s="1104"/>
      <c r="O32" s="1104"/>
      <c r="P32" s="1105"/>
      <c r="Q32" s="1115"/>
      <c r="R32" s="1116"/>
      <c r="S32" s="1116"/>
      <c r="T32" s="1116"/>
      <c r="U32" s="1116"/>
      <c r="V32" s="1116"/>
      <c r="W32" s="1116"/>
      <c r="X32" s="1116"/>
      <c r="Y32" s="1116"/>
      <c r="Z32" s="1116"/>
      <c r="AA32" s="1116"/>
      <c r="AB32" s="1116"/>
      <c r="AC32" s="1116"/>
      <c r="AD32" s="1116"/>
      <c r="AE32" s="1117"/>
      <c r="AF32" s="1109"/>
      <c r="AG32" s="1110"/>
      <c r="AH32" s="1110"/>
      <c r="AI32" s="1110"/>
      <c r="AJ32" s="1111"/>
      <c r="AK32" s="1049"/>
      <c r="AL32" s="1040"/>
      <c r="AM32" s="1040"/>
      <c r="AN32" s="1040"/>
      <c r="AO32" s="1040"/>
      <c r="AP32" s="1040"/>
      <c r="AQ32" s="1040"/>
      <c r="AR32" s="1040"/>
      <c r="AS32" s="1040"/>
      <c r="AT32" s="1040"/>
      <c r="AU32" s="1040"/>
      <c r="AV32" s="1040"/>
      <c r="AW32" s="1040"/>
      <c r="AX32" s="1040"/>
      <c r="AY32" s="1040"/>
      <c r="AZ32" s="1114"/>
      <c r="BA32" s="1114"/>
      <c r="BB32" s="1114"/>
      <c r="BC32" s="1114"/>
      <c r="BD32" s="1114"/>
      <c r="BE32" s="1098"/>
      <c r="BF32" s="1098"/>
      <c r="BG32" s="1098"/>
      <c r="BH32" s="1098"/>
      <c r="BI32" s="1099"/>
      <c r="BJ32" s="401"/>
      <c r="BK32" s="401"/>
      <c r="BL32" s="401"/>
      <c r="BM32" s="401"/>
      <c r="BN32" s="401"/>
      <c r="BO32" s="229"/>
      <c r="BP32" s="229"/>
      <c r="BQ32" s="226">
        <v>26</v>
      </c>
      <c r="BR32" s="227"/>
      <c r="BS32" s="1088"/>
      <c r="BT32" s="1089"/>
      <c r="BU32" s="1089"/>
      <c r="BV32" s="1089"/>
      <c r="BW32" s="1089"/>
      <c r="BX32" s="1089"/>
      <c r="BY32" s="1089"/>
      <c r="BZ32" s="1089"/>
      <c r="CA32" s="1089"/>
      <c r="CB32" s="1089"/>
      <c r="CC32" s="1089"/>
      <c r="CD32" s="1089"/>
      <c r="CE32" s="1089"/>
      <c r="CF32" s="1089"/>
      <c r="CG32" s="1090"/>
      <c r="CH32" s="1069"/>
      <c r="CI32" s="1070"/>
      <c r="CJ32" s="1070"/>
      <c r="CK32" s="1070"/>
      <c r="CL32" s="1071"/>
      <c r="CM32" s="1069"/>
      <c r="CN32" s="1070"/>
      <c r="CO32" s="1070"/>
      <c r="CP32" s="1070"/>
      <c r="CQ32" s="1071"/>
      <c r="CR32" s="1069"/>
      <c r="CS32" s="1070"/>
      <c r="CT32" s="1070"/>
      <c r="CU32" s="1070"/>
      <c r="CV32" s="1071"/>
      <c r="CW32" s="1069"/>
      <c r="CX32" s="1070"/>
      <c r="CY32" s="1070"/>
      <c r="CZ32" s="1070"/>
      <c r="DA32" s="1071"/>
      <c r="DB32" s="1069"/>
      <c r="DC32" s="1070"/>
      <c r="DD32" s="1070"/>
      <c r="DE32" s="1070"/>
      <c r="DF32" s="1071"/>
      <c r="DG32" s="1069"/>
      <c r="DH32" s="1070"/>
      <c r="DI32" s="1070"/>
      <c r="DJ32" s="1070"/>
      <c r="DK32" s="1071"/>
      <c r="DL32" s="1069"/>
      <c r="DM32" s="1070"/>
      <c r="DN32" s="1070"/>
      <c r="DO32" s="1070"/>
      <c r="DP32" s="1071"/>
      <c r="DQ32" s="1069"/>
      <c r="DR32" s="1070"/>
      <c r="DS32" s="1070"/>
      <c r="DT32" s="1070"/>
      <c r="DU32" s="1071"/>
      <c r="DV32" s="1072"/>
      <c r="DW32" s="1073"/>
      <c r="DX32" s="1073"/>
      <c r="DY32" s="1073"/>
      <c r="DZ32" s="1074"/>
      <c r="EA32" s="212"/>
    </row>
    <row r="33" spans="1:131" s="213" customFormat="1" ht="26.25" customHeight="1">
      <c r="A33" s="230">
        <v>6</v>
      </c>
      <c r="B33" s="1103"/>
      <c r="C33" s="1104"/>
      <c r="D33" s="1104"/>
      <c r="E33" s="1104"/>
      <c r="F33" s="1104"/>
      <c r="G33" s="1104"/>
      <c r="H33" s="1104"/>
      <c r="I33" s="1104"/>
      <c r="J33" s="1104"/>
      <c r="K33" s="1104"/>
      <c r="L33" s="1104"/>
      <c r="M33" s="1104"/>
      <c r="N33" s="1104"/>
      <c r="O33" s="1104"/>
      <c r="P33" s="1105"/>
      <c r="Q33" s="1115"/>
      <c r="R33" s="1116"/>
      <c r="S33" s="1116"/>
      <c r="T33" s="1116"/>
      <c r="U33" s="1116"/>
      <c r="V33" s="1116"/>
      <c r="W33" s="1116"/>
      <c r="X33" s="1116"/>
      <c r="Y33" s="1116"/>
      <c r="Z33" s="1116"/>
      <c r="AA33" s="1116"/>
      <c r="AB33" s="1116"/>
      <c r="AC33" s="1116"/>
      <c r="AD33" s="1116"/>
      <c r="AE33" s="1117"/>
      <c r="AF33" s="1109"/>
      <c r="AG33" s="1110"/>
      <c r="AH33" s="1110"/>
      <c r="AI33" s="1110"/>
      <c r="AJ33" s="1111"/>
      <c r="AK33" s="1049"/>
      <c r="AL33" s="1040"/>
      <c r="AM33" s="1040"/>
      <c r="AN33" s="1040"/>
      <c r="AO33" s="1040"/>
      <c r="AP33" s="1040"/>
      <c r="AQ33" s="1040"/>
      <c r="AR33" s="1040"/>
      <c r="AS33" s="1040"/>
      <c r="AT33" s="1040"/>
      <c r="AU33" s="1040"/>
      <c r="AV33" s="1040"/>
      <c r="AW33" s="1040"/>
      <c r="AX33" s="1040"/>
      <c r="AY33" s="1040"/>
      <c r="AZ33" s="1114"/>
      <c r="BA33" s="1114"/>
      <c r="BB33" s="1114"/>
      <c r="BC33" s="1114"/>
      <c r="BD33" s="1114"/>
      <c r="BE33" s="1098"/>
      <c r="BF33" s="1098"/>
      <c r="BG33" s="1098"/>
      <c r="BH33" s="1098"/>
      <c r="BI33" s="1099"/>
      <c r="BJ33" s="401"/>
      <c r="BK33" s="401"/>
      <c r="BL33" s="401"/>
      <c r="BM33" s="401"/>
      <c r="BN33" s="401"/>
      <c r="BO33" s="229"/>
      <c r="BP33" s="229"/>
      <c r="BQ33" s="226">
        <v>27</v>
      </c>
      <c r="BR33" s="227"/>
      <c r="BS33" s="1088"/>
      <c r="BT33" s="1089"/>
      <c r="BU33" s="1089"/>
      <c r="BV33" s="1089"/>
      <c r="BW33" s="1089"/>
      <c r="BX33" s="1089"/>
      <c r="BY33" s="1089"/>
      <c r="BZ33" s="1089"/>
      <c r="CA33" s="1089"/>
      <c r="CB33" s="1089"/>
      <c r="CC33" s="1089"/>
      <c r="CD33" s="1089"/>
      <c r="CE33" s="1089"/>
      <c r="CF33" s="1089"/>
      <c r="CG33" s="1090"/>
      <c r="CH33" s="1069"/>
      <c r="CI33" s="1070"/>
      <c r="CJ33" s="1070"/>
      <c r="CK33" s="1070"/>
      <c r="CL33" s="1071"/>
      <c r="CM33" s="1069"/>
      <c r="CN33" s="1070"/>
      <c r="CO33" s="1070"/>
      <c r="CP33" s="1070"/>
      <c r="CQ33" s="1071"/>
      <c r="CR33" s="1069"/>
      <c r="CS33" s="1070"/>
      <c r="CT33" s="1070"/>
      <c r="CU33" s="1070"/>
      <c r="CV33" s="1071"/>
      <c r="CW33" s="1069"/>
      <c r="CX33" s="1070"/>
      <c r="CY33" s="1070"/>
      <c r="CZ33" s="1070"/>
      <c r="DA33" s="1071"/>
      <c r="DB33" s="1069"/>
      <c r="DC33" s="1070"/>
      <c r="DD33" s="1070"/>
      <c r="DE33" s="1070"/>
      <c r="DF33" s="1071"/>
      <c r="DG33" s="1069"/>
      <c r="DH33" s="1070"/>
      <c r="DI33" s="1070"/>
      <c r="DJ33" s="1070"/>
      <c r="DK33" s="1071"/>
      <c r="DL33" s="1069"/>
      <c r="DM33" s="1070"/>
      <c r="DN33" s="1070"/>
      <c r="DO33" s="1070"/>
      <c r="DP33" s="1071"/>
      <c r="DQ33" s="1069"/>
      <c r="DR33" s="1070"/>
      <c r="DS33" s="1070"/>
      <c r="DT33" s="1070"/>
      <c r="DU33" s="1071"/>
      <c r="DV33" s="1072"/>
      <c r="DW33" s="1073"/>
      <c r="DX33" s="1073"/>
      <c r="DY33" s="1073"/>
      <c r="DZ33" s="1074"/>
      <c r="EA33" s="212"/>
    </row>
    <row r="34" spans="1:131" s="213" customFormat="1" ht="26.25" customHeight="1">
      <c r="A34" s="230">
        <v>7</v>
      </c>
      <c r="B34" s="1103"/>
      <c r="C34" s="1104"/>
      <c r="D34" s="1104"/>
      <c r="E34" s="1104"/>
      <c r="F34" s="1104"/>
      <c r="G34" s="1104"/>
      <c r="H34" s="1104"/>
      <c r="I34" s="1104"/>
      <c r="J34" s="1104"/>
      <c r="K34" s="1104"/>
      <c r="L34" s="1104"/>
      <c r="M34" s="1104"/>
      <c r="N34" s="1104"/>
      <c r="O34" s="1104"/>
      <c r="P34" s="1105"/>
      <c r="Q34" s="1115"/>
      <c r="R34" s="1116"/>
      <c r="S34" s="1116"/>
      <c r="T34" s="1116"/>
      <c r="U34" s="1116"/>
      <c r="V34" s="1116"/>
      <c r="W34" s="1116"/>
      <c r="X34" s="1116"/>
      <c r="Y34" s="1116"/>
      <c r="Z34" s="1116"/>
      <c r="AA34" s="1116"/>
      <c r="AB34" s="1116"/>
      <c r="AC34" s="1116"/>
      <c r="AD34" s="1116"/>
      <c r="AE34" s="1117"/>
      <c r="AF34" s="1109"/>
      <c r="AG34" s="1110"/>
      <c r="AH34" s="1110"/>
      <c r="AI34" s="1110"/>
      <c r="AJ34" s="1111"/>
      <c r="AK34" s="1049"/>
      <c r="AL34" s="1040"/>
      <c r="AM34" s="1040"/>
      <c r="AN34" s="1040"/>
      <c r="AO34" s="1040"/>
      <c r="AP34" s="1040"/>
      <c r="AQ34" s="1040"/>
      <c r="AR34" s="1040"/>
      <c r="AS34" s="1040"/>
      <c r="AT34" s="1040"/>
      <c r="AU34" s="1040"/>
      <c r="AV34" s="1040"/>
      <c r="AW34" s="1040"/>
      <c r="AX34" s="1040"/>
      <c r="AY34" s="1040"/>
      <c r="AZ34" s="1114"/>
      <c r="BA34" s="1114"/>
      <c r="BB34" s="1114"/>
      <c r="BC34" s="1114"/>
      <c r="BD34" s="1114"/>
      <c r="BE34" s="1098"/>
      <c r="BF34" s="1098"/>
      <c r="BG34" s="1098"/>
      <c r="BH34" s="1098"/>
      <c r="BI34" s="1099"/>
      <c r="BJ34" s="401"/>
      <c r="BK34" s="401"/>
      <c r="BL34" s="401"/>
      <c r="BM34" s="401"/>
      <c r="BN34" s="401"/>
      <c r="BO34" s="229"/>
      <c r="BP34" s="229"/>
      <c r="BQ34" s="226">
        <v>28</v>
      </c>
      <c r="BR34" s="227"/>
      <c r="BS34" s="1088"/>
      <c r="BT34" s="1089"/>
      <c r="BU34" s="1089"/>
      <c r="BV34" s="1089"/>
      <c r="BW34" s="1089"/>
      <c r="BX34" s="1089"/>
      <c r="BY34" s="1089"/>
      <c r="BZ34" s="1089"/>
      <c r="CA34" s="1089"/>
      <c r="CB34" s="1089"/>
      <c r="CC34" s="1089"/>
      <c r="CD34" s="1089"/>
      <c r="CE34" s="1089"/>
      <c r="CF34" s="1089"/>
      <c r="CG34" s="1090"/>
      <c r="CH34" s="1069"/>
      <c r="CI34" s="1070"/>
      <c r="CJ34" s="1070"/>
      <c r="CK34" s="1070"/>
      <c r="CL34" s="1071"/>
      <c r="CM34" s="1069"/>
      <c r="CN34" s="1070"/>
      <c r="CO34" s="1070"/>
      <c r="CP34" s="1070"/>
      <c r="CQ34" s="1071"/>
      <c r="CR34" s="1069"/>
      <c r="CS34" s="1070"/>
      <c r="CT34" s="1070"/>
      <c r="CU34" s="1070"/>
      <c r="CV34" s="1071"/>
      <c r="CW34" s="1069"/>
      <c r="CX34" s="1070"/>
      <c r="CY34" s="1070"/>
      <c r="CZ34" s="1070"/>
      <c r="DA34" s="1071"/>
      <c r="DB34" s="1069"/>
      <c r="DC34" s="1070"/>
      <c r="DD34" s="1070"/>
      <c r="DE34" s="1070"/>
      <c r="DF34" s="1071"/>
      <c r="DG34" s="1069"/>
      <c r="DH34" s="1070"/>
      <c r="DI34" s="1070"/>
      <c r="DJ34" s="1070"/>
      <c r="DK34" s="1071"/>
      <c r="DL34" s="1069"/>
      <c r="DM34" s="1070"/>
      <c r="DN34" s="1070"/>
      <c r="DO34" s="1070"/>
      <c r="DP34" s="1071"/>
      <c r="DQ34" s="1069"/>
      <c r="DR34" s="1070"/>
      <c r="DS34" s="1070"/>
      <c r="DT34" s="1070"/>
      <c r="DU34" s="1071"/>
      <c r="DV34" s="1072"/>
      <c r="DW34" s="1073"/>
      <c r="DX34" s="1073"/>
      <c r="DY34" s="1073"/>
      <c r="DZ34" s="1074"/>
      <c r="EA34" s="212"/>
    </row>
    <row r="35" spans="1:131" s="213" customFormat="1" ht="26.25" customHeight="1">
      <c r="A35" s="230">
        <v>8</v>
      </c>
      <c r="B35" s="1103"/>
      <c r="C35" s="1104"/>
      <c r="D35" s="1104"/>
      <c r="E35" s="1104"/>
      <c r="F35" s="1104"/>
      <c r="G35" s="1104"/>
      <c r="H35" s="1104"/>
      <c r="I35" s="1104"/>
      <c r="J35" s="1104"/>
      <c r="K35" s="1104"/>
      <c r="L35" s="1104"/>
      <c r="M35" s="1104"/>
      <c r="N35" s="1104"/>
      <c r="O35" s="1104"/>
      <c r="P35" s="1105"/>
      <c r="Q35" s="1115"/>
      <c r="R35" s="1116"/>
      <c r="S35" s="1116"/>
      <c r="T35" s="1116"/>
      <c r="U35" s="1116"/>
      <c r="V35" s="1116"/>
      <c r="W35" s="1116"/>
      <c r="X35" s="1116"/>
      <c r="Y35" s="1116"/>
      <c r="Z35" s="1116"/>
      <c r="AA35" s="1116"/>
      <c r="AB35" s="1116"/>
      <c r="AC35" s="1116"/>
      <c r="AD35" s="1116"/>
      <c r="AE35" s="1117"/>
      <c r="AF35" s="1109"/>
      <c r="AG35" s="1110"/>
      <c r="AH35" s="1110"/>
      <c r="AI35" s="1110"/>
      <c r="AJ35" s="1111"/>
      <c r="AK35" s="1049"/>
      <c r="AL35" s="1040"/>
      <c r="AM35" s="1040"/>
      <c r="AN35" s="1040"/>
      <c r="AO35" s="1040"/>
      <c r="AP35" s="1040"/>
      <c r="AQ35" s="1040"/>
      <c r="AR35" s="1040"/>
      <c r="AS35" s="1040"/>
      <c r="AT35" s="1040"/>
      <c r="AU35" s="1040"/>
      <c r="AV35" s="1040"/>
      <c r="AW35" s="1040"/>
      <c r="AX35" s="1040"/>
      <c r="AY35" s="1040"/>
      <c r="AZ35" s="1114"/>
      <c r="BA35" s="1114"/>
      <c r="BB35" s="1114"/>
      <c r="BC35" s="1114"/>
      <c r="BD35" s="1114"/>
      <c r="BE35" s="1098"/>
      <c r="BF35" s="1098"/>
      <c r="BG35" s="1098"/>
      <c r="BH35" s="1098"/>
      <c r="BI35" s="1099"/>
      <c r="BJ35" s="401"/>
      <c r="BK35" s="401"/>
      <c r="BL35" s="401"/>
      <c r="BM35" s="401"/>
      <c r="BN35" s="401"/>
      <c r="BO35" s="229"/>
      <c r="BP35" s="229"/>
      <c r="BQ35" s="226">
        <v>29</v>
      </c>
      <c r="BR35" s="227"/>
      <c r="BS35" s="1088"/>
      <c r="BT35" s="1089"/>
      <c r="BU35" s="1089"/>
      <c r="BV35" s="1089"/>
      <c r="BW35" s="1089"/>
      <c r="BX35" s="1089"/>
      <c r="BY35" s="1089"/>
      <c r="BZ35" s="1089"/>
      <c r="CA35" s="1089"/>
      <c r="CB35" s="1089"/>
      <c r="CC35" s="1089"/>
      <c r="CD35" s="1089"/>
      <c r="CE35" s="1089"/>
      <c r="CF35" s="1089"/>
      <c r="CG35" s="1090"/>
      <c r="CH35" s="1069"/>
      <c r="CI35" s="1070"/>
      <c r="CJ35" s="1070"/>
      <c r="CK35" s="1070"/>
      <c r="CL35" s="1071"/>
      <c r="CM35" s="1069"/>
      <c r="CN35" s="1070"/>
      <c r="CO35" s="1070"/>
      <c r="CP35" s="1070"/>
      <c r="CQ35" s="1071"/>
      <c r="CR35" s="1069"/>
      <c r="CS35" s="1070"/>
      <c r="CT35" s="1070"/>
      <c r="CU35" s="1070"/>
      <c r="CV35" s="1071"/>
      <c r="CW35" s="1069"/>
      <c r="CX35" s="1070"/>
      <c r="CY35" s="1070"/>
      <c r="CZ35" s="1070"/>
      <c r="DA35" s="1071"/>
      <c r="DB35" s="1069"/>
      <c r="DC35" s="1070"/>
      <c r="DD35" s="1070"/>
      <c r="DE35" s="1070"/>
      <c r="DF35" s="1071"/>
      <c r="DG35" s="1069"/>
      <c r="DH35" s="1070"/>
      <c r="DI35" s="1070"/>
      <c r="DJ35" s="1070"/>
      <c r="DK35" s="1071"/>
      <c r="DL35" s="1069"/>
      <c r="DM35" s="1070"/>
      <c r="DN35" s="1070"/>
      <c r="DO35" s="1070"/>
      <c r="DP35" s="1071"/>
      <c r="DQ35" s="1069"/>
      <c r="DR35" s="1070"/>
      <c r="DS35" s="1070"/>
      <c r="DT35" s="1070"/>
      <c r="DU35" s="1071"/>
      <c r="DV35" s="1072"/>
      <c r="DW35" s="1073"/>
      <c r="DX35" s="1073"/>
      <c r="DY35" s="1073"/>
      <c r="DZ35" s="1074"/>
      <c r="EA35" s="212"/>
    </row>
    <row r="36" spans="1:131" s="213" customFormat="1" ht="26.25" customHeight="1">
      <c r="A36" s="230">
        <v>9</v>
      </c>
      <c r="B36" s="1103"/>
      <c r="C36" s="1104"/>
      <c r="D36" s="1104"/>
      <c r="E36" s="1104"/>
      <c r="F36" s="1104"/>
      <c r="G36" s="1104"/>
      <c r="H36" s="1104"/>
      <c r="I36" s="1104"/>
      <c r="J36" s="1104"/>
      <c r="K36" s="1104"/>
      <c r="L36" s="1104"/>
      <c r="M36" s="1104"/>
      <c r="N36" s="1104"/>
      <c r="O36" s="1104"/>
      <c r="P36" s="1105"/>
      <c r="Q36" s="1115"/>
      <c r="R36" s="1116"/>
      <c r="S36" s="1116"/>
      <c r="T36" s="1116"/>
      <c r="U36" s="1116"/>
      <c r="V36" s="1116"/>
      <c r="W36" s="1116"/>
      <c r="X36" s="1116"/>
      <c r="Y36" s="1116"/>
      <c r="Z36" s="1116"/>
      <c r="AA36" s="1116"/>
      <c r="AB36" s="1116"/>
      <c r="AC36" s="1116"/>
      <c r="AD36" s="1116"/>
      <c r="AE36" s="1117"/>
      <c r="AF36" s="1109"/>
      <c r="AG36" s="1110"/>
      <c r="AH36" s="1110"/>
      <c r="AI36" s="1110"/>
      <c r="AJ36" s="1111"/>
      <c r="AK36" s="1049"/>
      <c r="AL36" s="1040"/>
      <c r="AM36" s="1040"/>
      <c r="AN36" s="1040"/>
      <c r="AO36" s="1040"/>
      <c r="AP36" s="1040"/>
      <c r="AQ36" s="1040"/>
      <c r="AR36" s="1040"/>
      <c r="AS36" s="1040"/>
      <c r="AT36" s="1040"/>
      <c r="AU36" s="1040"/>
      <c r="AV36" s="1040"/>
      <c r="AW36" s="1040"/>
      <c r="AX36" s="1040"/>
      <c r="AY36" s="1040"/>
      <c r="AZ36" s="1114"/>
      <c r="BA36" s="1114"/>
      <c r="BB36" s="1114"/>
      <c r="BC36" s="1114"/>
      <c r="BD36" s="1114"/>
      <c r="BE36" s="1098"/>
      <c r="BF36" s="1098"/>
      <c r="BG36" s="1098"/>
      <c r="BH36" s="1098"/>
      <c r="BI36" s="1099"/>
      <c r="BJ36" s="401"/>
      <c r="BK36" s="401"/>
      <c r="BL36" s="401"/>
      <c r="BM36" s="401"/>
      <c r="BN36" s="401"/>
      <c r="BO36" s="229"/>
      <c r="BP36" s="229"/>
      <c r="BQ36" s="226">
        <v>30</v>
      </c>
      <c r="BR36" s="227"/>
      <c r="BS36" s="1088"/>
      <c r="BT36" s="1089"/>
      <c r="BU36" s="1089"/>
      <c r="BV36" s="1089"/>
      <c r="BW36" s="1089"/>
      <c r="BX36" s="1089"/>
      <c r="BY36" s="1089"/>
      <c r="BZ36" s="1089"/>
      <c r="CA36" s="1089"/>
      <c r="CB36" s="1089"/>
      <c r="CC36" s="1089"/>
      <c r="CD36" s="1089"/>
      <c r="CE36" s="1089"/>
      <c r="CF36" s="1089"/>
      <c r="CG36" s="1090"/>
      <c r="CH36" s="1069"/>
      <c r="CI36" s="1070"/>
      <c r="CJ36" s="1070"/>
      <c r="CK36" s="1070"/>
      <c r="CL36" s="1071"/>
      <c r="CM36" s="1069"/>
      <c r="CN36" s="1070"/>
      <c r="CO36" s="1070"/>
      <c r="CP36" s="1070"/>
      <c r="CQ36" s="1071"/>
      <c r="CR36" s="1069"/>
      <c r="CS36" s="1070"/>
      <c r="CT36" s="1070"/>
      <c r="CU36" s="1070"/>
      <c r="CV36" s="1071"/>
      <c r="CW36" s="1069"/>
      <c r="CX36" s="1070"/>
      <c r="CY36" s="1070"/>
      <c r="CZ36" s="1070"/>
      <c r="DA36" s="1071"/>
      <c r="DB36" s="1069"/>
      <c r="DC36" s="1070"/>
      <c r="DD36" s="1070"/>
      <c r="DE36" s="1070"/>
      <c r="DF36" s="1071"/>
      <c r="DG36" s="1069"/>
      <c r="DH36" s="1070"/>
      <c r="DI36" s="1070"/>
      <c r="DJ36" s="1070"/>
      <c r="DK36" s="1071"/>
      <c r="DL36" s="1069"/>
      <c r="DM36" s="1070"/>
      <c r="DN36" s="1070"/>
      <c r="DO36" s="1070"/>
      <c r="DP36" s="1071"/>
      <c r="DQ36" s="1069"/>
      <c r="DR36" s="1070"/>
      <c r="DS36" s="1070"/>
      <c r="DT36" s="1070"/>
      <c r="DU36" s="1071"/>
      <c r="DV36" s="1072"/>
      <c r="DW36" s="1073"/>
      <c r="DX36" s="1073"/>
      <c r="DY36" s="1073"/>
      <c r="DZ36" s="1074"/>
      <c r="EA36" s="212"/>
    </row>
    <row r="37" spans="1:131" s="213" customFormat="1" ht="26.25" customHeight="1">
      <c r="A37" s="230">
        <v>10</v>
      </c>
      <c r="B37" s="1103"/>
      <c r="C37" s="1104"/>
      <c r="D37" s="1104"/>
      <c r="E37" s="1104"/>
      <c r="F37" s="1104"/>
      <c r="G37" s="1104"/>
      <c r="H37" s="1104"/>
      <c r="I37" s="1104"/>
      <c r="J37" s="1104"/>
      <c r="K37" s="1104"/>
      <c r="L37" s="1104"/>
      <c r="M37" s="1104"/>
      <c r="N37" s="1104"/>
      <c r="O37" s="1104"/>
      <c r="P37" s="1105"/>
      <c r="Q37" s="1115"/>
      <c r="R37" s="1116"/>
      <c r="S37" s="1116"/>
      <c r="T37" s="1116"/>
      <c r="U37" s="1116"/>
      <c r="V37" s="1116"/>
      <c r="W37" s="1116"/>
      <c r="X37" s="1116"/>
      <c r="Y37" s="1116"/>
      <c r="Z37" s="1116"/>
      <c r="AA37" s="1116"/>
      <c r="AB37" s="1116"/>
      <c r="AC37" s="1116"/>
      <c r="AD37" s="1116"/>
      <c r="AE37" s="1117"/>
      <c r="AF37" s="1109"/>
      <c r="AG37" s="1110"/>
      <c r="AH37" s="1110"/>
      <c r="AI37" s="1110"/>
      <c r="AJ37" s="1111"/>
      <c r="AK37" s="1049"/>
      <c r="AL37" s="1040"/>
      <c r="AM37" s="1040"/>
      <c r="AN37" s="1040"/>
      <c r="AO37" s="1040"/>
      <c r="AP37" s="1040"/>
      <c r="AQ37" s="1040"/>
      <c r="AR37" s="1040"/>
      <c r="AS37" s="1040"/>
      <c r="AT37" s="1040"/>
      <c r="AU37" s="1040"/>
      <c r="AV37" s="1040"/>
      <c r="AW37" s="1040"/>
      <c r="AX37" s="1040"/>
      <c r="AY37" s="1040"/>
      <c r="AZ37" s="1114"/>
      <c r="BA37" s="1114"/>
      <c r="BB37" s="1114"/>
      <c r="BC37" s="1114"/>
      <c r="BD37" s="1114"/>
      <c r="BE37" s="1098"/>
      <c r="BF37" s="1098"/>
      <c r="BG37" s="1098"/>
      <c r="BH37" s="1098"/>
      <c r="BI37" s="1099"/>
      <c r="BJ37" s="401"/>
      <c r="BK37" s="401"/>
      <c r="BL37" s="401"/>
      <c r="BM37" s="401"/>
      <c r="BN37" s="401"/>
      <c r="BO37" s="229"/>
      <c r="BP37" s="229"/>
      <c r="BQ37" s="226">
        <v>31</v>
      </c>
      <c r="BR37" s="227"/>
      <c r="BS37" s="1088"/>
      <c r="BT37" s="1089"/>
      <c r="BU37" s="1089"/>
      <c r="BV37" s="1089"/>
      <c r="BW37" s="1089"/>
      <c r="BX37" s="1089"/>
      <c r="BY37" s="1089"/>
      <c r="BZ37" s="1089"/>
      <c r="CA37" s="1089"/>
      <c r="CB37" s="1089"/>
      <c r="CC37" s="1089"/>
      <c r="CD37" s="1089"/>
      <c r="CE37" s="1089"/>
      <c r="CF37" s="1089"/>
      <c r="CG37" s="1090"/>
      <c r="CH37" s="1069"/>
      <c r="CI37" s="1070"/>
      <c r="CJ37" s="1070"/>
      <c r="CK37" s="1070"/>
      <c r="CL37" s="1071"/>
      <c r="CM37" s="1069"/>
      <c r="CN37" s="1070"/>
      <c r="CO37" s="1070"/>
      <c r="CP37" s="1070"/>
      <c r="CQ37" s="1071"/>
      <c r="CR37" s="1069"/>
      <c r="CS37" s="1070"/>
      <c r="CT37" s="1070"/>
      <c r="CU37" s="1070"/>
      <c r="CV37" s="1071"/>
      <c r="CW37" s="1069"/>
      <c r="CX37" s="1070"/>
      <c r="CY37" s="1070"/>
      <c r="CZ37" s="1070"/>
      <c r="DA37" s="1071"/>
      <c r="DB37" s="1069"/>
      <c r="DC37" s="1070"/>
      <c r="DD37" s="1070"/>
      <c r="DE37" s="1070"/>
      <c r="DF37" s="1071"/>
      <c r="DG37" s="1069"/>
      <c r="DH37" s="1070"/>
      <c r="DI37" s="1070"/>
      <c r="DJ37" s="1070"/>
      <c r="DK37" s="1071"/>
      <c r="DL37" s="1069"/>
      <c r="DM37" s="1070"/>
      <c r="DN37" s="1070"/>
      <c r="DO37" s="1070"/>
      <c r="DP37" s="1071"/>
      <c r="DQ37" s="1069"/>
      <c r="DR37" s="1070"/>
      <c r="DS37" s="1070"/>
      <c r="DT37" s="1070"/>
      <c r="DU37" s="1071"/>
      <c r="DV37" s="1072"/>
      <c r="DW37" s="1073"/>
      <c r="DX37" s="1073"/>
      <c r="DY37" s="1073"/>
      <c r="DZ37" s="1074"/>
      <c r="EA37" s="212"/>
    </row>
    <row r="38" spans="1:131" s="213" customFormat="1" ht="26.25" customHeight="1">
      <c r="A38" s="230">
        <v>11</v>
      </c>
      <c r="B38" s="1103"/>
      <c r="C38" s="1104"/>
      <c r="D38" s="1104"/>
      <c r="E38" s="1104"/>
      <c r="F38" s="1104"/>
      <c r="G38" s="1104"/>
      <c r="H38" s="1104"/>
      <c r="I38" s="1104"/>
      <c r="J38" s="1104"/>
      <c r="K38" s="1104"/>
      <c r="L38" s="1104"/>
      <c r="M38" s="1104"/>
      <c r="N38" s="1104"/>
      <c r="O38" s="1104"/>
      <c r="P38" s="1105"/>
      <c r="Q38" s="1115"/>
      <c r="R38" s="1116"/>
      <c r="S38" s="1116"/>
      <c r="T38" s="1116"/>
      <c r="U38" s="1116"/>
      <c r="V38" s="1116"/>
      <c r="W38" s="1116"/>
      <c r="X38" s="1116"/>
      <c r="Y38" s="1116"/>
      <c r="Z38" s="1116"/>
      <c r="AA38" s="1116"/>
      <c r="AB38" s="1116"/>
      <c r="AC38" s="1116"/>
      <c r="AD38" s="1116"/>
      <c r="AE38" s="1117"/>
      <c r="AF38" s="1109"/>
      <c r="AG38" s="1110"/>
      <c r="AH38" s="1110"/>
      <c r="AI38" s="1110"/>
      <c r="AJ38" s="1111"/>
      <c r="AK38" s="1049"/>
      <c r="AL38" s="1040"/>
      <c r="AM38" s="1040"/>
      <c r="AN38" s="1040"/>
      <c r="AO38" s="1040"/>
      <c r="AP38" s="1040"/>
      <c r="AQ38" s="1040"/>
      <c r="AR38" s="1040"/>
      <c r="AS38" s="1040"/>
      <c r="AT38" s="1040"/>
      <c r="AU38" s="1040"/>
      <c r="AV38" s="1040"/>
      <c r="AW38" s="1040"/>
      <c r="AX38" s="1040"/>
      <c r="AY38" s="1040"/>
      <c r="AZ38" s="1114"/>
      <c r="BA38" s="1114"/>
      <c r="BB38" s="1114"/>
      <c r="BC38" s="1114"/>
      <c r="BD38" s="1114"/>
      <c r="BE38" s="1098"/>
      <c r="BF38" s="1098"/>
      <c r="BG38" s="1098"/>
      <c r="BH38" s="1098"/>
      <c r="BI38" s="1099"/>
      <c r="BJ38" s="401"/>
      <c r="BK38" s="401"/>
      <c r="BL38" s="401"/>
      <c r="BM38" s="401"/>
      <c r="BN38" s="401"/>
      <c r="BO38" s="229"/>
      <c r="BP38" s="229"/>
      <c r="BQ38" s="226">
        <v>32</v>
      </c>
      <c r="BR38" s="227"/>
      <c r="BS38" s="1088"/>
      <c r="BT38" s="1089"/>
      <c r="BU38" s="1089"/>
      <c r="BV38" s="1089"/>
      <c r="BW38" s="1089"/>
      <c r="BX38" s="1089"/>
      <c r="BY38" s="1089"/>
      <c r="BZ38" s="1089"/>
      <c r="CA38" s="1089"/>
      <c r="CB38" s="1089"/>
      <c r="CC38" s="1089"/>
      <c r="CD38" s="1089"/>
      <c r="CE38" s="1089"/>
      <c r="CF38" s="1089"/>
      <c r="CG38" s="1090"/>
      <c r="CH38" s="1069"/>
      <c r="CI38" s="1070"/>
      <c r="CJ38" s="1070"/>
      <c r="CK38" s="1070"/>
      <c r="CL38" s="1071"/>
      <c r="CM38" s="1069"/>
      <c r="CN38" s="1070"/>
      <c r="CO38" s="1070"/>
      <c r="CP38" s="1070"/>
      <c r="CQ38" s="1071"/>
      <c r="CR38" s="1069"/>
      <c r="CS38" s="1070"/>
      <c r="CT38" s="1070"/>
      <c r="CU38" s="1070"/>
      <c r="CV38" s="1071"/>
      <c r="CW38" s="1069"/>
      <c r="CX38" s="1070"/>
      <c r="CY38" s="1070"/>
      <c r="CZ38" s="1070"/>
      <c r="DA38" s="1071"/>
      <c r="DB38" s="1069"/>
      <c r="DC38" s="1070"/>
      <c r="DD38" s="1070"/>
      <c r="DE38" s="1070"/>
      <c r="DF38" s="1071"/>
      <c r="DG38" s="1069"/>
      <c r="DH38" s="1070"/>
      <c r="DI38" s="1070"/>
      <c r="DJ38" s="1070"/>
      <c r="DK38" s="1071"/>
      <c r="DL38" s="1069"/>
      <c r="DM38" s="1070"/>
      <c r="DN38" s="1070"/>
      <c r="DO38" s="1070"/>
      <c r="DP38" s="1071"/>
      <c r="DQ38" s="1069"/>
      <c r="DR38" s="1070"/>
      <c r="DS38" s="1070"/>
      <c r="DT38" s="1070"/>
      <c r="DU38" s="1071"/>
      <c r="DV38" s="1072"/>
      <c r="DW38" s="1073"/>
      <c r="DX38" s="1073"/>
      <c r="DY38" s="1073"/>
      <c r="DZ38" s="1074"/>
      <c r="EA38" s="212"/>
    </row>
    <row r="39" spans="1:131" s="213" customFormat="1" ht="26.25" customHeight="1">
      <c r="A39" s="230">
        <v>12</v>
      </c>
      <c r="B39" s="1103"/>
      <c r="C39" s="1104"/>
      <c r="D39" s="1104"/>
      <c r="E39" s="1104"/>
      <c r="F39" s="1104"/>
      <c r="G39" s="1104"/>
      <c r="H39" s="1104"/>
      <c r="I39" s="1104"/>
      <c r="J39" s="1104"/>
      <c r="K39" s="1104"/>
      <c r="L39" s="1104"/>
      <c r="M39" s="1104"/>
      <c r="N39" s="1104"/>
      <c r="O39" s="1104"/>
      <c r="P39" s="1105"/>
      <c r="Q39" s="1115"/>
      <c r="R39" s="1116"/>
      <c r="S39" s="1116"/>
      <c r="T39" s="1116"/>
      <c r="U39" s="1116"/>
      <c r="V39" s="1116"/>
      <c r="W39" s="1116"/>
      <c r="X39" s="1116"/>
      <c r="Y39" s="1116"/>
      <c r="Z39" s="1116"/>
      <c r="AA39" s="1116"/>
      <c r="AB39" s="1116"/>
      <c r="AC39" s="1116"/>
      <c r="AD39" s="1116"/>
      <c r="AE39" s="1117"/>
      <c r="AF39" s="1109"/>
      <c r="AG39" s="1110"/>
      <c r="AH39" s="1110"/>
      <c r="AI39" s="1110"/>
      <c r="AJ39" s="1111"/>
      <c r="AK39" s="1049"/>
      <c r="AL39" s="1040"/>
      <c r="AM39" s="1040"/>
      <c r="AN39" s="1040"/>
      <c r="AO39" s="1040"/>
      <c r="AP39" s="1040"/>
      <c r="AQ39" s="1040"/>
      <c r="AR39" s="1040"/>
      <c r="AS39" s="1040"/>
      <c r="AT39" s="1040"/>
      <c r="AU39" s="1040"/>
      <c r="AV39" s="1040"/>
      <c r="AW39" s="1040"/>
      <c r="AX39" s="1040"/>
      <c r="AY39" s="1040"/>
      <c r="AZ39" s="1114"/>
      <c r="BA39" s="1114"/>
      <c r="BB39" s="1114"/>
      <c r="BC39" s="1114"/>
      <c r="BD39" s="1114"/>
      <c r="BE39" s="1098"/>
      <c r="BF39" s="1098"/>
      <c r="BG39" s="1098"/>
      <c r="BH39" s="1098"/>
      <c r="BI39" s="1099"/>
      <c r="BJ39" s="401"/>
      <c r="BK39" s="401"/>
      <c r="BL39" s="401"/>
      <c r="BM39" s="401"/>
      <c r="BN39" s="401"/>
      <c r="BO39" s="229"/>
      <c r="BP39" s="229"/>
      <c r="BQ39" s="226">
        <v>33</v>
      </c>
      <c r="BR39" s="227"/>
      <c r="BS39" s="1088"/>
      <c r="BT39" s="1089"/>
      <c r="BU39" s="1089"/>
      <c r="BV39" s="1089"/>
      <c r="BW39" s="1089"/>
      <c r="BX39" s="1089"/>
      <c r="BY39" s="1089"/>
      <c r="BZ39" s="1089"/>
      <c r="CA39" s="1089"/>
      <c r="CB39" s="1089"/>
      <c r="CC39" s="1089"/>
      <c r="CD39" s="1089"/>
      <c r="CE39" s="1089"/>
      <c r="CF39" s="1089"/>
      <c r="CG39" s="1090"/>
      <c r="CH39" s="1069"/>
      <c r="CI39" s="1070"/>
      <c r="CJ39" s="1070"/>
      <c r="CK39" s="1070"/>
      <c r="CL39" s="1071"/>
      <c r="CM39" s="1069"/>
      <c r="CN39" s="1070"/>
      <c r="CO39" s="1070"/>
      <c r="CP39" s="1070"/>
      <c r="CQ39" s="1071"/>
      <c r="CR39" s="1069"/>
      <c r="CS39" s="1070"/>
      <c r="CT39" s="1070"/>
      <c r="CU39" s="1070"/>
      <c r="CV39" s="1071"/>
      <c r="CW39" s="1069"/>
      <c r="CX39" s="1070"/>
      <c r="CY39" s="1070"/>
      <c r="CZ39" s="1070"/>
      <c r="DA39" s="1071"/>
      <c r="DB39" s="1069"/>
      <c r="DC39" s="1070"/>
      <c r="DD39" s="1070"/>
      <c r="DE39" s="1070"/>
      <c r="DF39" s="1071"/>
      <c r="DG39" s="1069"/>
      <c r="DH39" s="1070"/>
      <c r="DI39" s="1070"/>
      <c r="DJ39" s="1070"/>
      <c r="DK39" s="1071"/>
      <c r="DL39" s="1069"/>
      <c r="DM39" s="1070"/>
      <c r="DN39" s="1070"/>
      <c r="DO39" s="1070"/>
      <c r="DP39" s="1071"/>
      <c r="DQ39" s="1069"/>
      <c r="DR39" s="1070"/>
      <c r="DS39" s="1070"/>
      <c r="DT39" s="1070"/>
      <c r="DU39" s="1071"/>
      <c r="DV39" s="1072"/>
      <c r="DW39" s="1073"/>
      <c r="DX39" s="1073"/>
      <c r="DY39" s="1073"/>
      <c r="DZ39" s="1074"/>
      <c r="EA39" s="212"/>
    </row>
    <row r="40" spans="1:131" s="213" customFormat="1" ht="26.25" customHeight="1">
      <c r="A40" s="225">
        <v>13</v>
      </c>
      <c r="B40" s="1103"/>
      <c r="C40" s="1104"/>
      <c r="D40" s="1104"/>
      <c r="E40" s="1104"/>
      <c r="F40" s="1104"/>
      <c r="G40" s="1104"/>
      <c r="H40" s="1104"/>
      <c r="I40" s="1104"/>
      <c r="J40" s="1104"/>
      <c r="K40" s="1104"/>
      <c r="L40" s="1104"/>
      <c r="M40" s="1104"/>
      <c r="N40" s="1104"/>
      <c r="O40" s="1104"/>
      <c r="P40" s="1105"/>
      <c r="Q40" s="1115"/>
      <c r="R40" s="1116"/>
      <c r="S40" s="1116"/>
      <c r="T40" s="1116"/>
      <c r="U40" s="1116"/>
      <c r="V40" s="1116"/>
      <c r="W40" s="1116"/>
      <c r="X40" s="1116"/>
      <c r="Y40" s="1116"/>
      <c r="Z40" s="1116"/>
      <c r="AA40" s="1116"/>
      <c r="AB40" s="1116"/>
      <c r="AC40" s="1116"/>
      <c r="AD40" s="1116"/>
      <c r="AE40" s="1117"/>
      <c r="AF40" s="1109"/>
      <c r="AG40" s="1110"/>
      <c r="AH40" s="1110"/>
      <c r="AI40" s="1110"/>
      <c r="AJ40" s="1111"/>
      <c r="AK40" s="1049"/>
      <c r="AL40" s="1040"/>
      <c r="AM40" s="1040"/>
      <c r="AN40" s="1040"/>
      <c r="AO40" s="1040"/>
      <c r="AP40" s="1040"/>
      <c r="AQ40" s="1040"/>
      <c r="AR40" s="1040"/>
      <c r="AS40" s="1040"/>
      <c r="AT40" s="1040"/>
      <c r="AU40" s="1040"/>
      <c r="AV40" s="1040"/>
      <c r="AW40" s="1040"/>
      <c r="AX40" s="1040"/>
      <c r="AY40" s="1040"/>
      <c r="AZ40" s="1114"/>
      <c r="BA40" s="1114"/>
      <c r="BB40" s="1114"/>
      <c r="BC40" s="1114"/>
      <c r="BD40" s="1114"/>
      <c r="BE40" s="1098"/>
      <c r="BF40" s="1098"/>
      <c r="BG40" s="1098"/>
      <c r="BH40" s="1098"/>
      <c r="BI40" s="1099"/>
      <c r="BJ40" s="401"/>
      <c r="BK40" s="401"/>
      <c r="BL40" s="401"/>
      <c r="BM40" s="401"/>
      <c r="BN40" s="401"/>
      <c r="BO40" s="229"/>
      <c r="BP40" s="229"/>
      <c r="BQ40" s="226">
        <v>34</v>
      </c>
      <c r="BR40" s="227"/>
      <c r="BS40" s="1088"/>
      <c r="BT40" s="1089"/>
      <c r="BU40" s="1089"/>
      <c r="BV40" s="1089"/>
      <c r="BW40" s="1089"/>
      <c r="BX40" s="1089"/>
      <c r="BY40" s="1089"/>
      <c r="BZ40" s="1089"/>
      <c r="CA40" s="1089"/>
      <c r="CB40" s="1089"/>
      <c r="CC40" s="1089"/>
      <c r="CD40" s="1089"/>
      <c r="CE40" s="1089"/>
      <c r="CF40" s="1089"/>
      <c r="CG40" s="1090"/>
      <c r="CH40" s="1069"/>
      <c r="CI40" s="1070"/>
      <c r="CJ40" s="1070"/>
      <c r="CK40" s="1070"/>
      <c r="CL40" s="1071"/>
      <c r="CM40" s="1069"/>
      <c r="CN40" s="1070"/>
      <c r="CO40" s="1070"/>
      <c r="CP40" s="1070"/>
      <c r="CQ40" s="1071"/>
      <c r="CR40" s="1069"/>
      <c r="CS40" s="1070"/>
      <c r="CT40" s="1070"/>
      <c r="CU40" s="1070"/>
      <c r="CV40" s="1071"/>
      <c r="CW40" s="1069"/>
      <c r="CX40" s="1070"/>
      <c r="CY40" s="1070"/>
      <c r="CZ40" s="1070"/>
      <c r="DA40" s="1071"/>
      <c r="DB40" s="1069"/>
      <c r="DC40" s="1070"/>
      <c r="DD40" s="1070"/>
      <c r="DE40" s="1070"/>
      <c r="DF40" s="1071"/>
      <c r="DG40" s="1069"/>
      <c r="DH40" s="1070"/>
      <c r="DI40" s="1070"/>
      <c r="DJ40" s="1070"/>
      <c r="DK40" s="1071"/>
      <c r="DL40" s="1069"/>
      <c r="DM40" s="1070"/>
      <c r="DN40" s="1070"/>
      <c r="DO40" s="1070"/>
      <c r="DP40" s="1071"/>
      <c r="DQ40" s="1069"/>
      <c r="DR40" s="1070"/>
      <c r="DS40" s="1070"/>
      <c r="DT40" s="1070"/>
      <c r="DU40" s="1071"/>
      <c r="DV40" s="1072"/>
      <c r="DW40" s="1073"/>
      <c r="DX40" s="1073"/>
      <c r="DY40" s="1073"/>
      <c r="DZ40" s="1074"/>
      <c r="EA40" s="212"/>
    </row>
    <row r="41" spans="1:131" s="213" customFormat="1" ht="26.25" customHeight="1">
      <c r="A41" s="225">
        <v>14</v>
      </c>
      <c r="B41" s="1103"/>
      <c r="C41" s="1104"/>
      <c r="D41" s="1104"/>
      <c r="E41" s="1104"/>
      <c r="F41" s="1104"/>
      <c r="G41" s="1104"/>
      <c r="H41" s="1104"/>
      <c r="I41" s="1104"/>
      <c r="J41" s="1104"/>
      <c r="K41" s="1104"/>
      <c r="L41" s="1104"/>
      <c r="M41" s="1104"/>
      <c r="N41" s="1104"/>
      <c r="O41" s="1104"/>
      <c r="P41" s="1105"/>
      <c r="Q41" s="1115"/>
      <c r="R41" s="1116"/>
      <c r="S41" s="1116"/>
      <c r="T41" s="1116"/>
      <c r="U41" s="1116"/>
      <c r="V41" s="1116"/>
      <c r="W41" s="1116"/>
      <c r="X41" s="1116"/>
      <c r="Y41" s="1116"/>
      <c r="Z41" s="1116"/>
      <c r="AA41" s="1116"/>
      <c r="AB41" s="1116"/>
      <c r="AC41" s="1116"/>
      <c r="AD41" s="1116"/>
      <c r="AE41" s="1117"/>
      <c r="AF41" s="1109"/>
      <c r="AG41" s="1110"/>
      <c r="AH41" s="1110"/>
      <c r="AI41" s="1110"/>
      <c r="AJ41" s="1111"/>
      <c r="AK41" s="1049"/>
      <c r="AL41" s="1040"/>
      <c r="AM41" s="1040"/>
      <c r="AN41" s="1040"/>
      <c r="AO41" s="1040"/>
      <c r="AP41" s="1040"/>
      <c r="AQ41" s="1040"/>
      <c r="AR41" s="1040"/>
      <c r="AS41" s="1040"/>
      <c r="AT41" s="1040"/>
      <c r="AU41" s="1040"/>
      <c r="AV41" s="1040"/>
      <c r="AW41" s="1040"/>
      <c r="AX41" s="1040"/>
      <c r="AY41" s="1040"/>
      <c r="AZ41" s="1114"/>
      <c r="BA41" s="1114"/>
      <c r="BB41" s="1114"/>
      <c r="BC41" s="1114"/>
      <c r="BD41" s="1114"/>
      <c r="BE41" s="1098"/>
      <c r="BF41" s="1098"/>
      <c r="BG41" s="1098"/>
      <c r="BH41" s="1098"/>
      <c r="BI41" s="1099"/>
      <c r="BJ41" s="401"/>
      <c r="BK41" s="401"/>
      <c r="BL41" s="401"/>
      <c r="BM41" s="401"/>
      <c r="BN41" s="401"/>
      <c r="BO41" s="229"/>
      <c r="BP41" s="229"/>
      <c r="BQ41" s="226">
        <v>35</v>
      </c>
      <c r="BR41" s="227"/>
      <c r="BS41" s="1088"/>
      <c r="BT41" s="1089"/>
      <c r="BU41" s="1089"/>
      <c r="BV41" s="1089"/>
      <c r="BW41" s="1089"/>
      <c r="BX41" s="1089"/>
      <c r="BY41" s="1089"/>
      <c r="BZ41" s="1089"/>
      <c r="CA41" s="1089"/>
      <c r="CB41" s="1089"/>
      <c r="CC41" s="1089"/>
      <c r="CD41" s="1089"/>
      <c r="CE41" s="1089"/>
      <c r="CF41" s="1089"/>
      <c r="CG41" s="1090"/>
      <c r="CH41" s="1069"/>
      <c r="CI41" s="1070"/>
      <c r="CJ41" s="1070"/>
      <c r="CK41" s="1070"/>
      <c r="CL41" s="1071"/>
      <c r="CM41" s="1069"/>
      <c r="CN41" s="1070"/>
      <c r="CO41" s="1070"/>
      <c r="CP41" s="1070"/>
      <c r="CQ41" s="1071"/>
      <c r="CR41" s="1069"/>
      <c r="CS41" s="1070"/>
      <c r="CT41" s="1070"/>
      <c r="CU41" s="1070"/>
      <c r="CV41" s="1071"/>
      <c r="CW41" s="1069"/>
      <c r="CX41" s="1070"/>
      <c r="CY41" s="1070"/>
      <c r="CZ41" s="1070"/>
      <c r="DA41" s="1071"/>
      <c r="DB41" s="1069"/>
      <c r="DC41" s="1070"/>
      <c r="DD41" s="1070"/>
      <c r="DE41" s="1070"/>
      <c r="DF41" s="1071"/>
      <c r="DG41" s="1069"/>
      <c r="DH41" s="1070"/>
      <c r="DI41" s="1070"/>
      <c r="DJ41" s="1070"/>
      <c r="DK41" s="1071"/>
      <c r="DL41" s="1069"/>
      <c r="DM41" s="1070"/>
      <c r="DN41" s="1070"/>
      <c r="DO41" s="1070"/>
      <c r="DP41" s="1071"/>
      <c r="DQ41" s="1069"/>
      <c r="DR41" s="1070"/>
      <c r="DS41" s="1070"/>
      <c r="DT41" s="1070"/>
      <c r="DU41" s="1071"/>
      <c r="DV41" s="1072"/>
      <c r="DW41" s="1073"/>
      <c r="DX41" s="1073"/>
      <c r="DY41" s="1073"/>
      <c r="DZ41" s="1074"/>
      <c r="EA41" s="212"/>
    </row>
    <row r="42" spans="1:131" s="213" customFormat="1" ht="26.25" customHeight="1">
      <c r="A42" s="225">
        <v>15</v>
      </c>
      <c r="B42" s="1103"/>
      <c r="C42" s="1104"/>
      <c r="D42" s="1104"/>
      <c r="E42" s="1104"/>
      <c r="F42" s="1104"/>
      <c r="G42" s="1104"/>
      <c r="H42" s="1104"/>
      <c r="I42" s="1104"/>
      <c r="J42" s="1104"/>
      <c r="K42" s="1104"/>
      <c r="L42" s="1104"/>
      <c r="M42" s="1104"/>
      <c r="N42" s="1104"/>
      <c r="O42" s="1104"/>
      <c r="P42" s="1105"/>
      <c r="Q42" s="1115"/>
      <c r="R42" s="1116"/>
      <c r="S42" s="1116"/>
      <c r="T42" s="1116"/>
      <c r="U42" s="1116"/>
      <c r="V42" s="1116"/>
      <c r="W42" s="1116"/>
      <c r="X42" s="1116"/>
      <c r="Y42" s="1116"/>
      <c r="Z42" s="1116"/>
      <c r="AA42" s="1116"/>
      <c r="AB42" s="1116"/>
      <c r="AC42" s="1116"/>
      <c r="AD42" s="1116"/>
      <c r="AE42" s="1117"/>
      <c r="AF42" s="1109"/>
      <c r="AG42" s="1110"/>
      <c r="AH42" s="1110"/>
      <c r="AI42" s="1110"/>
      <c r="AJ42" s="1111"/>
      <c r="AK42" s="1049"/>
      <c r="AL42" s="1040"/>
      <c r="AM42" s="1040"/>
      <c r="AN42" s="1040"/>
      <c r="AO42" s="1040"/>
      <c r="AP42" s="1040"/>
      <c r="AQ42" s="1040"/>
      <c r="AR42" s="1040"/>
      <c r="AS42" s="1040"/>
      <c r="AT42" s="1040"/>
      <c r="AU42" s="1040"/>
      <c r="AV42" s="1040"/>
      <c r="AW42" s="1040"/>
      <c r="AX42" s="1040"/>
      <c r="AY42" s="1040"/>
      <c r="AZ42" s="1114"/>
      <c r="BA42" s="1114"/>
      <c r="BB42" s="1114"/>
      <c r="BC42" s="1114"/>
      <c r="BD42" s="1114"/>
      <c r="BE42" s="1098"/>
      <c r="BF42" s="1098"/>
      <c r="BG42" s="1098"/>
      <c r="BH42" s="1098"/>
      <c r="BI42" s="1099"/>
      <c r="BJ42" s="401"/>
      <c r="BK42" s="401"/>
      <c r="BL42" s="401"/>
      <c r="BM42" s="401"/>
      <c r="BN42" s="401"/>
      <c r="BO42" s="229"/>
      <c r="BP42" s="229"/>
      <c r="BQ42" s="226">
        <v>36</v>
      </c>
      <c r="BR42" s="227"/>
      <c r="BS42" s="1088"/>
      <c r="BT42" s="1089"/>
      <c r="BU42" s="1089"/>
      <c r="BV42" s="1089"/>
      <c r="BW42" s="1089"/>
      <c r="BX42" s="1089"/>
      <c r="BY42" s="1089"/>
      <c r="BZ42" s="1089"/>
      <c r="CA42" s="1089"/>
      <c r="CB42" s="1089"/>
      <c r="CC42" s="1089"/>
      <c r="CD42" s="1089"/>
      <c r="CE42" s="1089"/>
      <c r="CF42" s="1089"/>
      <c r="CG42" s="1090"/>
      <c r="CH42" s="1069"/>
      <c r="CI42" s="1070"/>
      <c r="CJ42" s="1070"/>
      <c r="CK42" s="1070"/>
      <c r="CL42" s="1071"/>
      <c r="CM42" s="1069"/>
      <c r="CN42" s="1070"/>
      <c r="CO42" s="1070"/>
      <c r="CP42" s="1070"/>
      <c r="CQ42" s="1071"/>
      <c r="CR42" s="1069"/>
      <c r="CS42" s="1070"/>
      <c r="CT42" s="1070"/>
      <c r="CU42" s="1070"/>
      <c r="CV42" s="1071"/>
      <c r="CW42" s="1069"/>
      <c r="CX42" s="1070"/>
      <c r="CY42" s="1070"/>
      <c r="CZ42" s="1070"/>
      <c r="DA42" s="1071"/>
      <c r="DB42" s="1069"/>
      <c r="DC42" s="1070"/>
      <c r="DD42" s="1070"/>
      <c r="DE42" s="1070"/>
      <c r="DF42" s="1071"/>
      <c r="DG42" s="1069"/>
      <c r="DH42" s="1070"/>
      <c r="DI42" s="1070"/>
      <c r="DJ42" s="1070"/>
      <c r="DK42" s="1071"/>
      <c r="DL42" s="1069"/>
      <c r="DM42" s="1070"/>
      <c r="DN42" s="1070"/>
      <c r="DO42" s="1070"/>
      <c r="DP42" s="1071"/>
      <c r="DQ42" s="1069"/>
      <c r="DR42" s="1070"/>
      <c r="DS42" s="1070"/>
      <c r="DT42" s="1070"/>
      <c r="DU42" s="1071"/>
      <c r="DV42" s="1072"/>
      <c r="DW42" s="1073"/>
      <c r="DX42" s="1073"/>
      <c r="DY42" s="1073"/>
      <c r="DZ42" s="1074"/>
      <c r="EA42" s="212"/>
    </row>
    <row r="43" spans="1:131" s="213" customFormat="1" ht="26.25" customHeight="1">
      <c r="A43" s="225">
        <v>16</v>
      </c>
      <c r="B43" s="1103"/>
      <c r="C43" s="1104"/>
      <c r="D43" s="1104"/>
      <c r="E43" s="1104"/>
      <c r="F43" s="1104"/>
      <c r="G43" s="1104"/>
      <c r="H43" s="1104"/>
      <c r="I43" s="1104"/>
      <c r="J43" s="1104"/>
      <c r="K43" s="1104"/>
      <c r="L43" s="1104"/>
      <c r="M43" s="1104"/>
      <c r="N43" s="1104"/>
      <c r="O43" s="1104"/>
      <c r="P43" s="1105"/>
      <c r="Q43" s="1115"/>
      <c r="R43" s="1116"/>
      <c r="S43" s="1116"/>
      <c r="T43" s="1116"/>
      <c r="U43" s="1116"/>
      <c r="V43" s="1116"/>
      <c r="W43" s="1116"/>
      <c r="X43" s="1116"/>
      <c r="Y43" s="1116"/>
      <c r="Z43" s="1116"/>
      <c r="AA43" s="1116"/>
      <c r="AB43" s="1116"/>
      <c r="AC43" s="1116"/>
      <c r="AD43" s="1116"/>
      <c r="AE43" s="1117"/>
      <c r="AF43" s="1109"/>
      <c r="AG43" s="1110"/>
      <c r="AH43" s="1110"/>
      <c r="AI43" s="1110"/>
      <c r="AJ43" s="1111"/>
      <c r="AK43" s="1049"/>
      <c r="AL43" s="1040"/>
      <c r="AM43" s="1040"/>
      <c r="AN43" s="1040"/>
      <c r="AO43" s="1040"/>
      <c r="AP43" s="1040"/>
      <c r="AQ43" s="1040"/>
      <c r="AR43" s="1040"/>
      <c r="AS43" s="1040"/>
      <c r="AT43" s="1040"/>
      <c r="AU43" s="1040"/>
      <c r="AV43" s="1040"/>
      <c r="AW43" s="1040"/>
      <c r="AX43" s="1040"/>
      <c r="AY43" s="1040"/>
      <c r="AZ43" s="1114"/>
      <c r="BA43" s="1114"/>
      <c r="BB43" s="1114"/>
      <c r="BC43" s="1114"/>
      <c r="BD43" s="1114"/>
      <c r="BE43" s="1098"/>
      <c r="BF43" s="1098"/>
      <c r="BG43" s="1098"/>
      <c r="BH43" s="1098"/>
      <c r="BI43" s="1099"/>
      <c r="BJ43" s="401"/>
      <c r="BK43" s="401"/>
      <c r="BL43" s="401"/>
      <c r="BM43" s="401"/>
      <c r="BN43" s="401"/>
      <c r="BO43" s="229"/>
      <c r="BP43" s="229"/>
      <c r="BQ43" s="226">
        <v>37</v>
      </c>
      <c r="BR43" s="227"/>
      <c r="BS43" s="1088"/>
      <c r="BT43" s="1089"/>
      <c r="BU43" s="1089"/>
      <c r="BV43" s="1089"/>
      <c r="BW43" s="1089"/>
      <c r="BX43" s="1089"/>
      <c r="BY43" s="1089"/>
      <c r="BZ43" s="1089"/>
      <c r="CA43" s="1089"/>
      <c r="CB43" s="1089"/>
      <c r="CC43" s="1089"/>
      <c r="CD43" s="1089"/>
      <c r="CE43" s="1089"/>
      <c r="CF43" s="1089"/>
      <c r="CG43" s="1090"/>
      <c r="CH43" s="1069"/>
      <c r="CI43" s="1070"/>
      <c r="CJ43" s="1070"/>
      <c r="CK43" s="1070"/>
      <c r="CL43" s="1071"/>
      <c r="CM43" s="1069"/>
      <c r="CN43" s="1070"/>
      <c r="CO43" s="1070"/>
      <c r="CP43" s="1070"/>
      <c r="CQ43" s="1071"/>
      <c r="CR43" s="1069"/>
      <c r="CS43" s="1070"/>
      <c r="CT43" s="1070"/>
      <c r="CU43" s="1070"/>
      <c r="CV43" s="1071"/>
      <c r="CW43" s="1069"/>
      <c r="CX43" s="1070"/>
      <c r="CY43" s="1070"/>
      <c r="CZ43" s="1070"/>
      <c r="DA43" s="1071"/>
      <c r="DB43" s="1069"/>
      <c r="DC43" s="1070"/>
      <c r="DD43" s="1070"/>
      <c r="DE43" s="1070"/>
      <c r="DF43" s="1071"/>
      <c r="DG43" s="1069"/>
      <c r="DH43" s="1070"/>
      <c r="DI43" s="1070"/>
      <c r="DJ43" s="1070"/>
      <c r="DK43" s="1071"/>
      <c r="DL43" s="1069"/>
      <c r="DM43" s="1070"/>
      <c r="DN43" s="1070"/>
      <c r="DO43" s="1070"/>
      <c r="DP43" s="1071"/>
      <c r="DQ43" s="1069"/>
      <c r="DR43" s="1070"/>
      <c r="DS43" s="1070"/>
      <c r="DT43" s="1070"/>
      <c r="DU43" s="1071"/>
      <c r="DV43" s="1072"/>
      <c r="DW43" s="1073"/>
      <c r="DX43" s="1073"/>
      <c r="DY43" s="1073"/>
      <c r="DZ43" s="1074"/>
      <c r="EA43" s="212"/>
    </row>
    <row r="44" spans="1:131" s="213" customFormat="1" ht="26.25" customHeight="1">
      <c r="A44" s="225">
        <v>17</v>
      </c>
      <c r="B44" s="1103"/>
      <c r="C44" s="1104"/>
      <c r="D44" s="1104"/>
      <c r="E44" s="1104"/>
      <c r="F44" s="1104"/>
      <c r="G44" s="1104"/>
      <c r="H44" s="1104"/>
      <c r="I44" s="1104"/>
      <c r="J44" s="1104"/>
      <c r="K44" s="1104"/>
      <c r="L44" s="1104"/>
      <c r="M44" s="1104"/>
      <c r="N44" s="1104"/>
      <c r="O44" s="1104"/>
      <c r="P44" s="1105"/>
      <c r="Q44" s="1115"/>
      <c r="R44" s="1116"/>
      <c r="S44" s="1116"/>
      <c r="T44" s="1116"/>
      <c r="U44" s="1116"/>
      <c r="V44" s="1116"/>
      <c r="W44" s="1116"/>
      <c r="X44" s="1116"/>
      <c r="Y44" s="1116"/>
      <c r="Z44" s="1116"/>
      <c r="AA44" s="1116"/>
      <c r="AB44" s="1116"/>
      <c r="AC44" s="1116"/>
      <c r="AD44" s="1116"/>
      <c r="AE44" s="1117"/>
      <c r="AF44" s="1109"/>
      <c r="AG44" s="1110"/>
      <c r="AH44" s="1110"/>
      <c r="AI44" s="1110"/>
      <c r="AJ44" s="1111"/>
      <c r="AK44" s="1049"/>
      <c r="AL44" s="1040"/>
      <c r="AM44" s="1040"/>
      <c r="AN44" s="1040"/>
      <c r="AO44" s="1040"/>
      <c r="AP44" s="1040"/>
      <c r="AQ44" s="1040"/>
      <c r="AR44" s="1040"/>
      <c r="AS44" s="1040"/>
      <c r="AT44" s="1040"/>
      <c r="AU44" s="1040"/>
      <c r="AV44" s="1040"/>
      <c r="AW44" s="1040"/>
      <c r="AX44" s="1040"/>
      <c r="AY44" s="1040"/>
      <c r="AZ44" s="1114"/>
      <c r="BA44" s="1114"/>
      <c r="BB44" s="1114"/>
      <c r="BC44" s="1114"/>
      <c r="BD44" s="1114"/>
      <c r="BE44" s="1098"/>
      <c r="BF44" s="1098"/>
      <c r="BG44" s="1098"/>
      <c r="BH44" s="1098"/>
      <c r="BI44" s="1099"/>
      <c r="BJ44" s="401"/>
      <c r="BK44" s="401"/>
      <c r="BL44" s="401"/>
      <c r="BM44" s="401"/>
      <c r="BN44" s="401"/>
      <c r="BO44" s="229"/>
      <c r="BP44" s="229"/>
      <c r="BQ44" s="226">
        <v>38</v>
      </c>
      <c r="BR44" s="227"/>
      <c r="BS44" s="1088"/>
      <c r="BT44" s="1089"/>
      <c r="BU44" s="1089"/>
      <c r="BV44" s="1089"/>
      <c r="BW44" s="1089"/>
      <c r="BX44" s="1089"/>
      <c r="BY44" s="1089"/>
      <c r="BZ44" s="1089"/>
      <c r="CA44" s="1089"/>
      <c r="CB44" s="1089"/>
      <c r="CC44" s="1089"/>
      <c r="CD44" s="1089"/>
      <c r="CE44" s="1089"/>
      <c r="CF44" s="1089"/>
      <c r="CG44" s="1090"/>
      <c r="CH44" s="1069"/>
      <c r="CI44" s="1070"/>
      <c r="CJ44" s="1070"/>
      <c r="CK44" s="1070"/>
      <c r="CL44" s="1071"/>
      <c r="CM44" s="1069"/>
      <c r="CN44" s="1070"/>
      <c r="CO44" s="1070"/>
      <c r="CP44" s="1070"/>
      <c r="CQ44" s="1071"/>
      <c r="CR44" s="1069"/>
      <c r="CS44" s="1070"/>
      <c r="CT44" s="1070"/>
      <c r="CU44" s="1070"/>
      <c r="CV44" s="1071"/>
      <c r="CW44" s="1069"/>
      <c r="CX44" s="1070"/>
      <c r="CY44" s="1070"/>
      <c r="CZ44" s="1070"/>
      <c r="DA44" s="1071"/>
      <c r="DB44" s="1069"/>
      <c r="DC44" s="1070"/>
      <c r="DD44" s="1070"/>
      <c r="DE44" s="1070"/>
      <c r="DF44" s="1071"/>
      <c r="DG44" s="1069"/>
      <c r="DH44" s="1070"/>
      <c r="DI44" s="1070"/>
      <c r="DJ44" s="1070"/>
      <c r="DK44" s="1071"/>
      <c r="DL44" s="1069"/>
      <c r="DM44" s="1070"/>
      <c r="DN44" s="1070"/>
      <c r="DO44" s="1070"/>
      <c r="DP44" s="1071"/>
      <c r="DQ44" s="1069"/>
      <c r="DR44" s="1070"/>
      <c r="DS44" s="1070"/>
      <c r="DT44" s="1070"/>
      <c r="DU44" s="1071"/>
      <c r="DV44" s="1072"/>
      <c r="DW44" s="1073"/>
      <c r="DX44" s="1073"/>
      <c r="DY44" s="1073"/>
      <c r="DZ44" s="1074"/>
      <c r="EA44" s="212"/>
    </row>
    <row r="45" spans="1:131" s="213" customFormat="1" ht="26.25" customHeight="1">
      <c r="A45" s="225">
        <v>18</v>
      </c>
      <c r="B45" s="1103"/>
      <c r="C45" s="1104"/>
      <c r="D45" s="1104"/>
      <c r="E45" s="1104"/>
      <c r="F45" s="1104"/>
      <c r="G45" s="1104"/>
      <c r="H45" s="1104"/>
      <c r="I45" s="1104"/>
      <c r="J45" s="1104"/>
      <c r="K45" s="1104"/>
      <c r="L45" s="1104"/>
      <c r="M45" s="1104"/>
      <c r="N45" s="1104"/>
      <c r="O45" s="1104"/>
      <c r="P45" s="1105"/>
      <c r="Q45" s="1115"/>
      <c r="R45" s="1116"/>
      <c r="S45" s="1116"/>
      <c r="T45" s="1116"/>
      <c r="U45" s="1116"/>
      <c r="V45" s="1116"/>
      <c r="W45" s="1116"/>
      <c r="X45" s="1116"/>
      <c r="Y45" s="1116"/>
      <c r="Z45" s="1116"/>
      <c r="AA45" s="1116"/>
      <c r="AB45" s="1116"/>
      <c r="AC45" s="1116"/>
      <c r="AD45" s="1116"/>
      <c r="AE45" s="1117"/>
      <c r="AF45" s="1109"/>
      <c r="AG45" s="1110"/>
      <c r="AH45" s="1110"/>
      <c r="AI45" s="1110"/>
      <c r="AJ45" s="1111"/>
      <c r="AK45" s="1049"/>
      <c r="AL45" s="1040"/>
      <c r="AM45" s="1040"/>
      <c r="AN45" s="1040"/>
      <c r="AO45" s="1040"/>
      <c r="AP45" s="1040"/>
      <c r="AQ45" s="1040"/>
      <c r="AR45" s="1040"/>
      <c r="AS45" s="1040"/>
      <c r="AT45" s="1040"/>
      <c r="AU45" s="1040"/>
      <c r="AV45" s="1040"/>
      <c r="AW45" s="1040"/>
      <c r="AX45" s="1040"/>
      <c r="AY45" s="1040"/>
      <c r="AZ45" s="1114"/>
      <c r="BA45" s="1114"/>
      <c r="BB45" s="1114"/>
      <c r="BC45" s="1114"/>
      <c r="BD45" s="1114"/>
      <c r="BE45" s="1098"/>
      <c r="BF45" s="1098"/>
      <c r="BG45" s="1098"/>
      <c r="BH45" s="1098"/>
      <c r="BI45" s="1099"/>
      <c r="BJ45" s="401"/>
      <c r="BK45" s="401"/>
      <c r="BL45" s="401"/>
      <c r="BM45" s="401"/>
      <c r="BN45" s="401"/>
      <c r="BO45" s="229"/>
      <c r="BP45" s="229"/>
      <c r="BQ45" s="226">
        <v>39</v>
      </c>
      <c r="BR45" s="227"/>
      <c r="BS45" s="1088"/>
      <c r="BT45" s="1089"/>
      <c r="BU45" s="1089"/>
      <c r="BV45" s="1089"/>
      <c r="BW45" s="1089"/>
      <c r="BX45" s="1089"/>
      <c r="BY45" s="1089"/>
      <c r="BZ45" s="1089"/>
      <c r="CA45" s="1089"/>
      <c r="CB45" s="1089"/>
      <c r="CC45" s="1089"/>
      <c r="CD45" s="1089"/>
      <c r="CE45" s="1089"/>
      <c r="CF45" s="1089"/>
      <c r="CG45" s="1090"/>
      <c r="CH45" s="1069"/>
      <c r="CI45" s="1070"/>
      <c r="CJ45" s="1070"/>
      <c r="CK45" s="1070"/>
      <c r="CL45" s="1071"/>
      <c r="CM45" s="1069"/>
      <c r="CN45" s="1070"/>
      <c r="CO45" s="1070"/>
      <c r="CP45" s="1070"/>
      <c r="CQ45" s="1071"/>
      <c r="CR45" s="1069"/>
      <c r="CS45" s="1070"/>
      <c r="CT45" s="1070"/>
      <c r="CU45" s="1070"/>
      <c r="CV45" s="1071"/>
      <c r="CW45" s="1069"/>
      <c r="CX45" s="1070"/>
      <c r="CY45" s="1070"/>
      <c r="CZ45" s="1070"/>
      <c r="DA45" s="1071"/>
      <c r="DB45" s="1069"/>
      <c r="DC45" s="1070"/>
      <c r="DD45" s="1070"/>
      <c r="DE45" s="1070"/>
      <c r="DF45" s="1071"/>
      <c r="DG45" s="1069"/>
      <c r="DH45" s="1070"/>
      <c r="DI45" s="1070"/>
      <c r="DJ45" s="1070"/>
      <c r="DK45" s="1071"/>
      <c r="DL45" s="1069"/>
      <c r="DM45" s="1070"/>
      <c r="DN45" s="1070"/>
      <c r="DO45" s="1070"/>
      <c r="DP45" s="1071"/>
      <c r="DQ45" s="1069"/>
      <c r="DR45" s="1070"/>
      <c r="DS45" s="1070"/>
      <c r="DT45" s="1070"/>
      <c r="DU45" s="1071"/>
      <c r="DV45" s="1072"/>
      <c r="DW45" s="1073"/>
      <c r="DX45" s="1073"/>
      <c r="DY45" s="1073"/>
      <c r="DZ45" s="1074"/>
      <c r="EA45" s="212"/>
    </row>
    <row r="46" spans="1:131" s="213" customFormat="1" ht="26.25" customHeight="1">
      <c r="A46" s="225">
        <v>19</v>
      </c>
      <c r="B46" s="1103"/>
      <c r="C46" s="1104"/>
      <c r="D46" s="1104"/>
      <c r="E46" s="1104"/>
      <c r="F46" s="1104"/>
      <c r="G46" s="1104"/>
      <c r="H46" s="1104"/>
      <c r="I46" s="1104"/>
      <c r="J46" s="1104"/>
      <c r="K46" s="1104"/>
      <c r="L46" s="1104"/>
      <c r="M46" s="1104"/>
      <c r="N46" s="1104"/>
      <c r="O46" s="1104"/>
      <c r="P46" s="1105"/>
      <c r="Q46" s="1115"/>
      <c r="R46" s="1116"/>
      <c r="S46" s="1116"/>
      <c r="T46" s="1116"/>
      <c r="U46" s="1116"/>
      <c r="V46" s="1116"/>
      <c r="W46" s="1116"/>
      <c r="X46" s="1116"/>
      <c r="Y46" s="1116"/>
      <c r="Z46" s="1116"/>
      <c r="AA46" s="1116"/>
      <c r="AB46" s="1116"/>
      <c r="AC46" s="1116"/>
      <c r="AD46" s="1116"/>
      <c r="AE46" s="1117"/>
      <c r="AF46" s="1109"/>
      <c r="AG46" s="1110"/>
      <c r="AH46" s="1110"/>
      <c r="AI46" s="1110"/>
      <c r="AJ46" s="1111"/>
      <c r="AK46" s="1049"/>
      <c r="AL46" s="1040"/>
      <c r="AM46" s="1040"/>
      <c r="AN46" s="1040"/>
      <c r="AO46" s="1040"/>
      <c r="AP46" s="1040"/>
      <c r="AQ46" s="1040"/>
      <c r="AR46" s="1040"/>
      <c r="AS46" s="1040"/>
      <c r="AT46" s="1040"/>
      <c r="AU46" s="1040"/>
      <c r="AV46" s="1040"/>
      <c r="AW46" s="1040"/>
      <c r="AX46" s="1040"/>
      <c r="AY46" s="1040"/>
      <c r="AZ46" s="1114"/>
      <c r="BA46" s="1114"/>
      <c r="BB46" s="1114"/>
      <c r="BC46" s="1114"/>
      <c r="BD46" s="1114"/>
      <c r="BE46" s="1098"/>
      <c r="BF46" s="1098"/>
      <c r="BG46" s="1098"/>
      <c r="BH46" s="1098"/>
      <c r="BI46" s="1099"/>
      <c r="BJ46" s="401"/>
      <c r="BK46" s="401"/>
      <c r="BL46" s="401"/>
      <c r="BM46" s="401"/>
      <c r="BN46" s="401"/>
      <c r="BO46" s="229"/>
      <c r="BP46" s="229"/>
      <c r="BQ46" s="226">
        <v>40</v>
      </c>
      <c r="BR46" s="227"/>
      <c r="BS46" s="1088"/>
      <c r="BT46" s="1089"/>
      <c r="BU46" s="1089"/>
      <c r="BV46" s="1089"/>
      <c r="BW46" s="1089"/>
      <c r="BX46" s="1089"/>
      <c r="BY46" s="1089"/>
      <c r="BZ46" s="1089"/>
      <c r="CA46" s="1089"/>
      <c r="CB46" s="1089"/>
      <c r="CC46" s="1089"/>
      <c r="CD46" s="1089"/>
      <c r="CE46" s="1089"/>
      <c r="CF46" s="1089"/>
      <c r="CG46" s="1090"/>
      <c r="CH46" s="1069"/>
      <c r="CI46" s="1070"/>
      <c r="CJ46" s="1070"/>
      <c r="CK46" s="1070"/>
      <c r="CL46" s="1071"/>
      <c r="CM46" s="1069"/>
      <c r="CN46" s="1070"/>
      <c r="CO46" s="1070"/>
      <c r="CP46" s="1070"/>
      <c r="CQ46" s="1071"/>
      <c r="CR46" s="1069"/>
      <c r="CS46" s="1070"/>
      <c r="CT46" s="1070"/>
      <c r="CU46" s="1070"/>
      <c r="CV46" s="1071"/>
      <c r="CW46" s="1069"/>
      <c r="CX46" s="1070"/>
      <c r="CY46" s="1070"/>
      <c r="CZ46" s="1070"/>
      <c r="DA46" s="1071"/>
      <c r="DB46" s="1069"/>
      <c r="DC46" s="1070"/>
      <c r="DD46" s="1070"/>
      <c r="DE46" s="1070"/>
      <c r="DF46" s="1071"/>
      <c r="DG46" s="1069"/>
      <c r="DH46" s="1070"/>
      <c r="DI46" s="1070"/>
      <c r="DJ46" s="1070"/>
      <c r="DK46" s="1071"/>
      <c r="DL46" s="1069"/>
      <c r="DM46" s="1070"/>
      <c r="DN46" s="1070"/>
      <c r="DO46" s="1070"/>
      <c r="DP46" s="1071"/>
      <c r="DQ46" s="1069"/>
      <c r="DR46" s="1070"/>
      <c r="DS46" s="1070"/>
      <c r="DT46" s="1070"/>
      <c r="DU46" s="1071"/>
      <c r="DV46" s="1072"/>
      <c r="DW46" s="1073"/>
      <c r="DX46" s="1073"/>
      <c r="DY46" s="1073"/>
      <c r="DZ46" s="1074"/>
      <c r="EA46" s="212"/>
    </row>
    <row r="47" spans="1:131" s="213" customFormat="1" ht="26.25" customHeight="1">
      <c r="A47" s="225">
        <v>20</v>
      </c>
      <c r="B47" s="1103"/>
      <c r="C47" s="1104"/>
      <c r="D47" s="1104"/>
      <c r="E47" s="1104"/>
      <c r="F47" s="1104"/>
      <c r="G47" s="1104"/>
      <c r="H47" s="1104"/>
      <c r="I47" s="1104"/>
      <c r="J47" s="1104"/>
      <c r="K47" s="1104"/>
      <c r="L47" s="1104"/>
      <c r="M47" s="1104"/>
      <c r="N47" s="1104"/>
      <c r="O47" s="1104"/>
      <c r="P47" s="1105"/>
      <c r="Q47" s="1115"/>
      <c r="R47" s="1116"/>
      <c r="S47" s="1116"/>
      <c r="T47" s="1116"/>
      <c r="U47" s="1116"/>
      <c r="V47" s="1116"/>
      <c r="W47" s="1116"/>
      <c r="X47" s="1116"/>
      <c r="Y47" s="1116"/>
      <c r="Z47" s="1116"/>
      <c r="AA47" s="1116"/>
      <c r="AB47" s="1116"/>
      <c r="AC47" s="1116"/>
      <c r="AD47" s="1116"/>
      <c r="AE47" s="1117"/>
      <c r="AF47" s="1109"/>
      <c r="AG47" s="1110"/>
      <c r="AH47" s="1110"/>
      <c r="AI47" s="1110"/>
      <c r="AJ47" s="1111"/>
      <c r="AK47" s="1049"/>
      <c r="AL47" s="1040"/>
      <c r="AM47" s="1040"/>
      <c r="AN47" s="1040"/>
      <c r="AO47" s="1040"/>
      <c r="AP47" s="1040"/>
      <c r="AQ47" s="1040"/>
      <c r="AR47" s="1040"/>
      <c r="AS47" s="1040"/>
      <c r="AT47" s="1040"/>
      <c r="AU47" s="1040"/>
      <c r="AV47" s="1040"/>
      <c r="AW47" s="1040"/>
      <c r="AX47" s="1040"/>
      <c r="AY47" s="1040"/>
      <c r="AZ47" s="1114"/>
      <c r="BA47" s="1114"/>
      <c r="BB47" s="1114"/>
      <c r="BC47" s="1114"/>
      <c r="BD47" s="1114"/>
      <c r="BE47" s="1098"/>
      <c r="BF47" s="1098"/>
      <c r="BG47" s="1098"/>
      <c r="BH47" s="1098"/>
      <c r="BI47" s="1099"/>
      <c r="BJ47" s="401"/>
      <c r="BK47" s="401"/>
      <c r="BL47" s="401"/>
      <c r="BM47" s="401"/>
      <c r="BN47" s="401"/>
      <c r="BO47" s="229"/>
      <c r="BP47" s="229"/>
      <c r="BQ47" s="226">
        <v>41</v>
      </c>
      <c r="BR47" s="227"/>
      <c r="BS47" s="1088"/>
      <c r="BT47" s="1089"/>
      <c r="BU47" s="1089"/>
      <c r="BV47" s="1089"/>
      <c r="BW47" s="1089"/>
      <c r="BX47" s="1089"/>
      <c r="BY47" s="1089"/>
      <c r="BZ47" s="1089"/>
      <c r="CA47" s="1089"/>
      <c r="CB47" s="1089"/>
      <c r="CC47" s="1089"/>
      <c r="CD47" s="1089"/>
      <c r="CE47" s="1089"/>
      <c r="CF47" s="1089"/>
      <c r="CG47" s="1090"/>
      <c r="CH47" s="1069"/>
      <c r="CI47" s="1070"/>
      <c r="CJ47" s="1070"/>
      <c r="CK47" s="1070"/>
      <c r="CL47" s="1071"/>
      <c r="CM47" s="1069"/>
      <c r="CN47" s="1070"/>
      <c r="CO47" s="1070"/>
      <c r="CP47" s="1070"/>
      <c r="CQ47" s="1071"/>
      <c r="CR47" s="1069"/>
      <c r="CS47" s="1070"/>
      <c r="CT47" s="1070"/>
      <c r="CU47" s="1070"/>
      <c r="CV47" s="1071"/>
      <c r="CW47" s="1069"/>
      <c r="CX47" s="1070"/>
      <c r="CY47" s="1070"/>
      <c r="CZ47" s="1070"/>
      <c r="DA47" s="1071"/>
      <c r="DB47" s="1069"/>
      <c r="DC47" s="1070"/>
      <c r="DD47" s="1070"/>
      <c r="DE47" s="1070"/>
      <c r="DF47" s="1071"/>
      <c r="DG47" s="1069"/>
      <c r="DH47" s="1070"/>
      <c r="DI47" s="1070"/>
      <c r="DJ47" s="1070"/>
      <c r="DK47" s="1071"/>
      <c r="DL47" s="1069"/>
      <c r="DM47" s="1070"/>
      <c r="DN47" s="1070"/>
      <c r="DO47" s="1070"/>
      <c r="DP47" s="1071"/>
      <c r="DQ47" s="1069"/>
      <c r="DR47" s="1070"/>
      <c r="DS47" s="1070"/>
      <c r="DT47" s="1070"/>
      <c r="DU47" s="1071"/>
      <c r="DV47" s="1072"/>
      <c r="DW47" s="1073"/>
      <c r="DX47" s="1073"/>
      <c r="DY47" s="1073"/>
      <c r="DZ47" s="1074"/>
      <c r="EA47" s="212"/>
    </row>
    <row r="48" spans="1:131" s="213" customFormat="1" ht="26.25" customHeight="1">
      <c r="A48" s="225">
        <v>21</v>
      </c>
      <c r="B48" s="1103"/>
      <c r="C48" s="1104"/>
      <c r="D48" s="1104"/>
      <c r="E48" s="1104"/>
      <c r="F48" s="1104"/>
      <c r="G48" s="1104"/>
      <c r="H48" s="1104"/>
      <c r="I48" s="1104"/>
      <c r="J48" s="1104"/>
      <c r="K48" s="1104"/>
      <c r="L48" s="1104"/>
      <c r="M48" s="1104"/>
      <c r="N48" s="1104"/>
      <c r="O48" s="1104"/>
      <c r="P48" s="1105"/>
      <c r="Q48" s="1115"/>
      <c r="R48" s="1116"/>
      <c r="S48" s="1116"/>
      <c r="T48" s="1116"/>
      <c r="U48" s="1116"/>
      <c r="V48" s="1116"/>
      <c r="W48" s="1116"/>
      <c r="X48" s="1116"/>
      <c r="Y48" s="1116"/>
      <c r="Z48" s="1116"/>
      <c r="AA48" s="1116"/>
      <c r="AB48" s="1116"/>
      <c r="AC48" s="1116"/>
      <c r="AD48" s="1116"/>
      <c r="AE48" s="1117"/>
      <c r="AF48" s="1109"/>
      <c r="AG48" s="1110"/>
      <c r="AH48" s="1110"/>
      <c r="AI48" s="1110"/>
      <c r="AJ48" s="1111"/>
      <c r="AK48" s="1049"/>
      <c r="AL48" s="1040"/>
      <c r="AM48" s="1040"/>
      <c r="AN48" s="1040"/>
      <c r="AO48" s="1040"/>
      <c r="AP48" s="1040"/>
      <c r="AQ48" s="1040"/>
      <c r="AR48" s="1040"/>
      <c r="AS48" s="1040"/>
      <c r="AT48" s="1040"/>
      <c r="AU48" s="1040"/>
      <c r="AV48" s="1040"/>
      <c r="AW48" s="1040"/>
      <c r="AX48" s="1040"/>
      <c r="AY48" s="1040"/>
      <c r="AZ48" s="1114"/>
      <c r="BA48" s="1114"/>
      <c r="BB48" s="1114"/>
      <c r="BC48" s="1114"/>
      <c r="BD48" s="1114"/>
      <c r="BE48" s="1098"/>
      <c r="BF48" s="1098"/>
      <c r="BG48" s="1098"/>
      <c r="BH48" s="1098"/>
      <c r="BI48" s="1099"/>
      <c r="BJ48" s="401"/>
      <c r="BK48" s="401"/>
      <c r="BL48" s="401"/>
      <c r="BM48" s="401"/>
      <c r="BN48" s="401"/>
      <c r="BO48" s="229"/>
      <c r="BP48" s="229"/>
      <c r="BQ48" s="226">
        <v>42</v>
      </c>
      <c r="BR48" s="227"/>
      <c r="BS48" s="1088"/>
      <c r="BT48" s="1089"/>
      <c r="BU48" s="1089"/>
      <c r="BV48" s="1089"/>
      <c r="BW48" s="1089"/>
      <c r="BX48" s="1089"/>
      <c r="BY48" s="1089"/>
      <c r="BZ48" s="1089"/>
      <c r="CA48" s="1089"/>
      <c r="CB48" s="1089"/>
      <c r="CC48" s="1089"/>
      <c r="CD48" s="1089"/>
      <c r="CE48" s="1089"/>
      <c r="CF48" s="1089"/>
      <c r="CG48" s="1090"/>
      <c r="CH48" s="1069"/>
      <c r="CI48" s="1070"/>
      <c r="CJ48" s="1070"/>
      <c r="CK48" s="1070"/>
      <c r="CL48" s="1071"/>
      <c r="CM48" s="1069"/>
      <c r="CN48" s="1070"/>
      <c r="CO48" s="1070"/>
      <c r="CP48" s="1070"/>
      <c r="CQ48" s="1071"/>
      <c r="CR48" s="1069"/>
      <c r="CS48" s="1070"/>
      <c r="CT48" s="1070"/>
      <c r="CU48" s="1070"/>
      <c r="CV48" s="1071"/>
      <c r="CW48" s="1069"/>
      <c r="CX48" s="1070"/>
      <c r="CY48" s="1070"/>
      <c r="CZ48" s="1070"/>
      <c r="DA48" s="1071"/>
      <c r="DB48" s="1069"/>
      <c r="DC48" s="1070"/>
      <c r="DD48" s="1070"/>
      <c r="DE48" s="1070"/>
      <c r="DF48" s="1071"/>
      <c r="DG48" s="1069"/>
      <c r="DH48" s="1070"/>
      <c r="DI48" s="1070"/>
      <c r="DJ48" s="1070"/>
      <c r="DK48" s="1071"/>
      <c r="DL48" s="1069"/>
      <c r="DM48" s="1070"/>
      <c r="DN48" s="1070"/>
      <c r="DO48" s="1070"/>
      <c r="DP48" s="1071"/>
      <c r="DQ48" s="1069"/>
      <c r="DR48" s="1070"/>
      <c r="DS48" s="1070"/>
      <c r="DT48" s="1070"/>
      <c r="DU48" s="1071"/>
      <c r="DV48" s="1072"/>
      <c r="DW48" s="1073"/>
      <c r="DX48" s="1073"/>
      <c r="DY48" s="1073"/>
      <c r="DZ48" s="1074"/>
      <c r="EA48" s="212"/>
    </row>
    <row r="49" spans="1:131" s="213" customFormat="1" ht="26.25" customHeight="1">
      <c r="A49" s="225">
        <v>22</v>
      </c>
      <c r="B49" s="1103"/>
      <c r="C49" s="1104"/>
      <c r="D49" s="1104"/>
      <c r="E49" s="1104"/>
      <c r="F49" s="1104"/>
      <c r="G49" s="1104"/>
      <c r="H49" s="1104"/>
      <c r="I49" s="1104"/>
      <c r="J49" s="1104"/>
      <c r="K49" s="1104"/>
      <c r="L49" s="1104"/>
      <c r="M49" s="1104"/>
      <c r="N49" s="1104"/>
      <c r="O49" s="1104"/>
      <c r="P49" s="1105"/>
      <c r="Q49" s="1115"/>
      <c r="R49" s="1116"/>
      <c r="S49" s="1116"/>
      <c r="T49" s="1116"/>
      <c r="U49" s="1116"/>
      <c r="V49" s="1116"/>
      <c r="W49" s="1116"/>
      <c r="X49" s="1116"/>
      <c r="Y49" s="1116"/>
      <c r="Z49" s="1116"/>
      <c r="AA49" s="1116"/>
      <c r="AB49" s="1116"/>
      <c r="AC49" s="1116"/>
      <c r="AD49" s="1116"/>
      <c r="AE49" s="1117"/>
      <c r="AF49" s="1109"/>
      <c r="AG49" s="1110"/>
      <c r="AH49" s="1110"/>
      <c r="AI49" s="1110"/>
      <c r="AJ49" s="1111"/>
      <c r="AK49" s="1049"/>
      <c r="AL49" s="1040"/>
      <c r="AM49" s="1040"/>
      <c r="AN49" s="1040"/>
      <c r="AO49" s="1040"/>
      <c r="AP49" s="1040"/>
      <c r="AQ49" s="1040"/>
      <c r="AR49" s="1040"/>
      <c r="AS49" s="1040"/>
      <c r="AT49" s="1040"/>
      <c r="AU49" s="1040"/>
      <c r="AV49" s="1040"/>
      <c r="AW49" s="1040"/>
      <c r="AX49" s="1040"/>
      <c r="AY49" s="1040"/>
      <c r="AZ49" s="1114"/>
      <c r="BA49" s="1114"/>
      <c r="BB49" s="1114"/>
      <c r="BC49" s="1114"/>
      <c r="BD49" s="1114"/>
      <c r="BE49" s="1098"/>
      <c r="BF49" s="1098"/>
      <c r="BG49" s="1098"/>
      <c r="BH49" s="1098"/>
      <c r="BI49" s="1099"/>
      <c r="BJ49" s="401"/>
      <c r="BK49" s="401"/>
      <c r="BL49" s="401"/>
      <c r="BM49" s="401"/>
      <c r="BN49" s="401"/>
      <c r="BO49" s="229"/>
      <c r="BP49" s="229"/>
      <c r="BQ49" s="226">
        <v>43</v>
      </c>
      <c r="BR49" s="227"/>
      <c r="BS49" s="1088"/>
      <c r="BT49" s="1089"/>
      <c r="BU49" s="1089"/>
      <c r="BV49" s="1089"/>
      <c r="BW49" s="1089"/>
      <c r="BX49" s="1089"/>
      <c r="BY49" s="1089"/>
      <c r="BZ49" s="1089"/>
      <c r="CA49" s="1089"/>
      <c r="CB49" s="1089"/>
      <c r="CC49" s="1089"/>
      <c r="CD49" s="1089"/>
      <c r="CE49" s="1089"/>
      <c r="CF49" s="1089"/>
      <c r="CG49" s="1090"/>
      <c r="CH49" s="1069"/>
      <c r="CI49" s="1070"/>
      <c r="CJ49" s="1070"/>
      <c r="CK49" s="1070"/>
      <c r="CL49" s="1071"/>
      <c r="CM49" s="1069"/>
      <c r="CN49" s="1070"/>
      <c r="CO49" s="1070"/>
      <c r="CP49" s="1070"/>
      <c r="CQ49" s="1071"/>
      <c r="CR49" s="1069"/>
      <c r="CS49" s="1070"/>
      <c r="CT49" s="1070"/>
      <c r="CU49" s="1070"/>
      <c r="CV49" s="1071"/>
      <c r="CW49" s="1069"/>
      <c r="CX49" s="1070"/>
      <c r="CY49" s="1070"/>
      <c r="CZ49" s="1070"/>
      <c r="DA49" s="1071"/>
      <c r="DB49" s="1069"/>
      <c r="DC49" s="1070"/>
      <c r="DD49" s="1070"/>
      <c r="DE49" s="1070"/>
      <c r="DF49" s="1071"/>
      <c r="DG49" s="1069"/>
      <c r="DH49" s="1070"/>
      <c r="DI49" s="1070"/>
      <c r="DJ49" s="1070"/>
      <c r="DK49" s="1071"/>
      <c r="DL49" s="1069"/>
      <c r="DM49" s="1070"/>
      <c r="DN49" s="1070"/>
      <c r="DO49" s="1070"/>
      <c r="DP49" s="1071"/>
      <c r="DQ49" s="1069"/>
      <c r="DR49" s="1070"/>
      <c r="DS49" s="1070"/>
      <c r="DT49" s="1070"/>
      <c r="DU49" s="1071"/>
      <c r="DV49" s="1072"/>
      <c r="DW49" s="1073"/>
      <c r="DX49" s="1073"/>
      <c r="DY49" s="1073"/>
      <c r="DZ49" s="1074"/>
      <c r="EA49" s="212"/>
    </row>
    <row r="50" spans="1:131" s="213" customFormat="1" ht="26.25" customHeight="1">
      <c r="A50" s="225">
        <v>23</v>
      </c>
      <c r="B50" s="1103"/>
      <c r="C50" s="1104"/>
      <c r="D50" s="1104"/>
      <c r="E50" s="1104"/>
      <c r="F50" s="1104"/>
      <c r="G50" s="1104"/>
      <c r="H50" s="1104"/>
      <c r="I50" s="1104"/>
      <c r="J50" s="1104"/>
      <c r="K50" s="1104"/>
      <c r="L50" s="1104"/>
      <c r="M50" s="1104"/>
      <c r="N50" s="1104"/>
      <c r="O50" s="1104"/>
      <c r="P50" s="1105"/>
      <c r="Q50" s="1106"/>
      <c r="R50" s="1107"/>
      <c r="S50" s="1107"/>
      <c r="T50" s="1107"/>
      <c r="U50" s="1107"/>
      <c r="V50" s="1107"/>
      <c r="W50" s="1107"/>
      <c r="X50" s="1107"/>
      <c r="Y50" s="1107"/>
      <c r="Z50" s="1107"/>
      <c r="AA50" s="1107"/>
      <c r="AB50" s="1107"/>
      <c r="AC50" s="1107"/>
      <c r="AD50" s="1107"/>
      <c r="AE50" s="1108"/>
      <c r="AF50" s="1109"/>
      <c r="AG50" s="1110"/>
      <c r="AH50" s="1110"/>
      <c r="AI50" s="1110"/>
      <c r="AJ50" s="1111"/>
      <c r="AK50" s="1112"/>
      <c r="AL50" s="1107"/>
      <c r="AM50" s="1107"/>
      <c r="AN50" s="1107"/>
      <c r="AO50" s="1107"/>
      <c r="AP50" s="1107"/>
      <c r="AQ50" s="1107"/>
      <c r="AR50" s="1107"/>
      <c r="AS50" s="1107"/>
      <c r="AT50" s="1107"/>
      <c r="AU50" s="1107"/>
      <c r="AV50" s="1107"/>
      <c r="AW50" s="1107"/>
      <c r="AX50" s="1107"/>
      <c r="AY50" s="1107"/>
      <c r="AZ50" s="1113"/>
      <c r="BA50" s="1113"/>
      <c r="BB50" s="1113"/>
      <c r="BC50" s="1113"/>
      <c r="BD50" s="1113"/>
      <c r="BE50" s="1098"/>
      <c r="BF50" s="1098"/>
      <c r="BG50" s="1098"/>
      <c r="BH50" s="1098"/>
      <c r="BI50" s="1099"/>
      <c r="BJ50" s="401"/>
      <c r="BK50" s="401"/>
      <c r="BL50" s="401"/>
      <c r="BM50" s="401"/>
      <c r="BN50" s="401"/>
      <c r="BO50" s="229"/>
      <c r="BP50" s="229"/>
      <c r="BQ50" s="226">
        <v>44</v>
      </c>
      <c r="BR50" s="227"/>
      <c r="BS50" s="1088"/>
      <c r="BT50" s="1089"/>
      <c r="BU50" s="1089"/>
      <c r="BV50" s="1089"/>
      <c r="BW50" s="1089"/>
      <c r="BX50" s="1089"/>
      <c r="BY50" s="1089"/>
      <c r="BZ50" s="1089"/>
      <c r="CA50" s="1089"/>
      <c r="CB50" s="1089"/>
      <c r="CC50" s="1089"/>
      <c r="CD50" s="1089"/>
      <c r="CE50" s="1089"/>
      <c r="CF50" s="1089"/>
      <c r="CG50" s="1090"/>
      <c r="CH50" s="1069"/>
      <c r="CI50" s="1070"/>
      <c r="CJ50" s="1070"/>
      <c r="CK50" s="1070"/>
      <c r="CL50" s="1071"/>
      <c r="CM50" s="1069"/>
      <c r="CN50" s="1070"/>
      <c r="CO50" s="1070"/>
      <c r="CP50" s="1070"/>
      <c r="CQ50" s="1071"/>
      <c r="CR50" s="1069"/>
      <c r="CS50" s="1070"/>
      <c r="CT50" s="1070"/>
      <c r="CU50" s="1070"/>
      <c r="CV50" s="1071"/>
      <c r="CW50" s="1069"/>
      <c r="CX50" s="1070"/>
      <c r="CY50" s="1070"/>
      <c r="CZ50" s="1070"/>
      <c r="DA50" s="1071"/>
      <c r="DB50" s="1069"/>
      <c r="DC50" s="1070"/>
      <c r="DD50" s="1070"/>
      <c r="DE50" s="1070"/>
      <c r="DF50" s="1071"/>
      <c r="DG50" s="1069"/>
      <c r="DH50" s="1070"/>
      <c r="DI50" s="1070"/>
      <c r="DJ50" s="1070"/>
      <c r="DK50" s="1071"/>
      <c r="DL50" s="1069"/>
      <c r="DM50" s="1070"/>
      <c r="DN50" s="1070"/>
      <c r="DO50" s="1070"/>
      <c r="DP50" s="1071"/>
      <c r="DQ50" s="1069"/>
      <c r="DR50" s="1070"/>
      <c r="DS50" s="1070"/>
      <c r="DT50" s="1070"/>
      <c r="DU50" s="1071"/>
      <c r="DV50" s="1072"/>
      <c r="DW50" s="1073"/>
      <c r="DX50" s="1073"/>
      <c r="DY50" s="1073"/>
      <c r="DZ50" s="1074"/>
      <c r="EA50" s="212"/>
    </row>
    <row r="51" spans="1:131" s="213" customFormat="1" ht="26.25" customHeight="1">
      <c r="A51" s="225">
        <v>24</v>
      </c>
      <c r="B51" s="1103"/>
      <c r="C51" s="1104"/>
      <c r="D51" s="1104"/>
      <c r="E51" s="1104"/>
      <c r="F51" s="1104"/>
      <c r="G51" s="1104"/>
      <c r="H51" s="1104"/>
      <c r="I51" s="1104"/>
      <c r="J51" s="1104"/>
      <c r="K51" s="1104"/>
      <c r="L51" s="1104"/>
      <c r="M51" s="1104"/>
      <c r="N51" s="1104"/>
      <c r="O51" s="1104"/>
      <c r="P51" s="1105"/>
      <c r="Q51" s="1106"/>
      <c r="R51" s="1107"/>
      <c r="S51" s="1107"/>
      <c r="T51" s="1107"/>
      <c r="U51" s="1107"/>
      <c r="V51" s="1107"/>
      <c r="W51" s="1107"/>
      <c r="X51" s="1107"/>
      <c r="Y51" s="1107"/>
      <c r="Z51" s="1107"/>
      <c r="AA51" s="1107"/>
      <c r="AB51" s="1107"/>
      <c r="AC51" s="1107"/>
      <c r="AD51" s="1107"/>
      <c r="AE51" s="1108"/>
      <c r="AF51" s="1109"/>
      <c r="AG51" s="1110"/>
      <c r="AH51" s="1110"/>
      <c r="AI51" s="1110"/>
      <c r="AJ51" s="1111"/>
      <c r="AK51" s="1112"/>
      <c r="AL51" s="1107"/>
      <c r="AM51" s="1107"/>
      <c r="AN51" s="1107"/>
      <c r="AO51" s="1107"/>
      <c r="AP51" s="1107"/>
      <c r="AQ51" s="1107"/>
      <c r="AR51" s="1107"/>
      <c r="AS51" s="1107"/>
      <c r="AT51" s="1107"/>
      <c r="AU51" s="1107"/>
      <c r="AV51" s="1107"/>
      <c r="AW51" s="1107"/>
      <c r="AX51" s="1107"/>
      <c r="AY51" s="1107"/>
      <c r="AZ51" s="1113"/>
      <c r="BA51" s="1113"/>
      <c r="BB51" s="1113"/>
      <c r="BC51" s="1113"/>
      <c r="BD51" s="1113"/>
      <c r="BE51" s="1098"/>
      <c r="BF51" s="1098"/>
      <c r="BG51" s="1098"/>
      <c r="BH51" s="1098"/>
      <c r="BI51" s="1099"/>
      <c r="BJ51" s="401"/>
      <c r="BK51" s="401"/>
      <c r="BL51" s="401"/>
      <c r="BM51" s="401"/>
      <c r="BN51" s="401"/>
      <c r="BO51" s="229"/>
      <c r="BP51" s="229"/>
      <c r="BQ51" s="226">
        <v>45</v>
      </c>
      <c r="BR51" s="227"/>
      <c r="BS51" s="1088"/>
      <c r="BT51" s="1089"/>
      <c r="BU51" s="1089"/>
      <c r="BV51" s="1089"/>
      <c r="BW51" s="1089"/>
      <c r="BX51" s="1089"/>
      <c r="BY51" s="1089"/>
      <c r="BZ51" s="1089"/>
      <c r="CA51" s="1089"/>
      <c r="CB51" s="1089"/>
      <c r="CC51" s="1089"/>
      <c r="CD51" s="1089"/>
      <c r="CE51" s="1089"/>
      <c r="CF51" s="1089"/>
      <c r="CG51" s="1090"/>
      <c r="CH51" s="1069"/>
      <c r="CI51" s="1070"/>
      <c r="CJ51" s="1070"/>
      <c r="CK51" s="1070"/>
      <c r="CL51" s="1071"/>
      <c r="CM51" s="1069"/>
      <c r="CN51" s="1070"/>
      <c r="CO51" s="1070"/>
      <c r="CP51" s="1070"/>
      <c r="CQ51" s="1071"/>
      <c r="CR51" s="1069"/>
      <c r="CS51" s="1070"/>
      <c r="CT51" s="1070"/>
      <c r="CU51" s="1070"/>
      <c r="CV51" s="1071"/>
      <c r="CW51" s="1069"/>
      <c r="CX51" s="1070"/>
      <c r="CY51" s="1070"/>
      <c r="CZ51" s="1070"/>
      <c r="DA51" s="1071"/>
      <c r="DB51" s="1069"/>
      <c r="DC51" s="1070"/>
      <c r="DD51" s="1070"/>
      <c r="DE51" s="1070"/>
      <c r="DF51" s="1071"/>
      <c r="DG51" s="1069"/>
      <c r="DH51" s="1070"/>
      <c r="DI51" s="1070"/>
      <c r="DJ51" s="1070"/>
      <c r="DK51" s="1071"/>
      <c r="DL51" s="1069"/>
      <c r="DM51" s="1070"/>
      <c r="DN51" s="1070"/>
      <c r="DO51" s="1070"/>
      <c r="DP51" s="1071"/>
      <c r="DQ51" s="1069"/>
      <c r="DR51" s="1070"/>
      <c r="DS51" s="1070"/>
      <c r="DT51" s="1070"/>
      <c r="DU51" s="1071"/>
      <c r="DV51" s="1072"/>
      <c r="DW51" s="1073"/>
      <c r="DX51" s="1073"/>
      <c r="DY51" s="1073"/>
      <c r="DZ51" s="1074"/>
      <c r="EA51" s="212"/>
    </row>
    <row r="52" spans="1:131" s="213" customFormat="1" ht="26.25" customHeight="1">
      <c r="A52" s="225">
        <v>25</v>
      </c>
      <c r="B52" s="1103"/>
      <c r="C52" s="1104"/>
      <c r="D52" s="1104"/>
      <c r="E52" s="1104"/>
      <c r="F52" s="1104"/>
      <c r="G52" s="1104"/>
      <c r="H52" s="1104"/>
      <c r="I52" s="1104"/>
      <c r="J52" s="1104"/>
      <c r="K52" s="1104"/>
      <c r="L52" s="1104"/>
      <c r="M52" s="1104"/>
      <c r="N52" s="1104"/>
      <c r="O52" s="1104"/>
      <c r="P52" s="1105"/>
      <c r="Q52" s="1106"/>
      <c r="R52" s="1107"/>
      <c r="S52" s="1107"/>
      <c r="T52" s="1107"/>
      <c r="U52" s="1107"/>
      <c r="V52" s="1107"/>
      <c r="W52" s="1107"/>
      <c r="X52" s="1107"/>
      <c r="Y52" s="1107"/>
      <c r="Z52" s="1107"/>
      <c r="AA52" s="1107"/>
      <c r="AB52" s="1107"/>
      <c r="AC52" s="1107"/>
      <c r="AD52" s="1107"/>
      <c r="AE52" s="1108"/>
      <c r="AF52" s="1109"/>
      <c r="AG52" s="1110"/>
      <c r="AH52" s="1110"/>
      <c r="AI52" s="1110"/>
      <c r="AJ52" s="1111"/>
      <c r="AK52" s="1112"/>
      <c r="AL52" s="1107"/>
      <c r="AM52" s="1107"/>
      <c r="AN52" s="1107"/>
      <c r="AO52" s="1107"/>
      <c r="AP52" s="1107"/>
      <c r="AQ52" s="1107"/>
      <c r="AR52" s="1107"/>
      <c r="AS52" s="1107"/>
      <c r="AT52" s="1107"/>
      <c r="AU52" s="1107"/>
      <c r="AV52" s="1107"/>
      <c r="AW52" s="1107"/>
      <c r="AX52" s="1107"/>
      <c r="AY52" s="1107"/>
      <c r="AZ52" s="1113"/>
      <c r="BA52" s="1113"/>
      <c r="BB52" s="1113"/>
      <c r="BC52" s="1113"/>
      <c r="BD52" s="1113"/>
      <c r="BE52" s="1098"/>
      <c r="BF52" s="1098"/>
      <c r="BG52" s="1098"/>
      <c r="BH52" s="1098"/>
      <c r="BI52" s="1099"/>
      <c r="BJ52" s="401"/>
      <c r="BK52" s="401"/>
      <c r="BL52" s="401"/>
      <c r="BM52" s="401"/>
      <c r="BN52" s="401"/>
      <c r="BO52" s="229"/>
      <c r="BP52" s="229"/>
      <c r="BQ52" s="226">
        <v>46</v>
      </c>
      <c r="BR52" s="227"/>
      <c r="BS52" s="1088"/>
      <c r="BT52" s="1089"/>
      <c r="BU52" s="1089"/>
      <c r="BV52" s="1089"/>
      <c r="BW52" s="1089"/>
      <c r="BX52" s="1089"/>
      <c r="BY52" s="1089"/>
      <c r="BZ52" s="1089"/>
      <c r="CA52" s="1089"/>
      <c r="CB52" s="1089"/>
      <c r="CC52" s="1089"/>
      <c r="CD52" s="1089"/>
      <c r="CE52" s="1089"/>
      <c r="CF52" s="1089"/>
      <c r="CG52" s="1090"/>
      <c r="CH52" s="1069"/>
      <c r="CI52" s="1070"/>
      <c r="CJ52" s="1070"/>
      <c r="CK52" s="1070"/>
      <c r="CL52" s="1071"/>
      <c r="CM52" s="1069"/>
      <c r="CN52" s="1070"/>
      <c r="CO52" s="1070"/>
      <c r="CP52" s="1070"/>
      <c r="CQ52" s="1071"/>
      <c r="CR52" s="1069"/>
      <c r="CS52" s="1070"/>
      <c r="CT52" s="1070"/>
      <c r="CU52" s="1070"/>
      <c r="CV52" s="1071"/>
      <c r="CW52" s="1069"/>
      <c r="CX52" s="1070"/>
      <c r="CY52" s="1070"/>
      <c r="CZ52" s="1070"/>
      <c r="DA52" s="1071"/>
      <c r="DB52" s="1069"/>
      <c r="DC52" s="1070"/>
      <c r="DD52" s="1070"/>
      <c r="DE52" s="1070"/>
      <c r="DF52" s="1071"/>
      <c r="DG52" s="1069"/>
      <c r="DH52" s="1070"/>
      <c r="DI52" s="1070"/>
      <c r="DJ52" s="1070"/>
      <c r="DK52" s="1071"/>
      <c r="DL52" s="1069"/>
      <c r="DM52" s="1070"/>
      <c r="DN52" s="1070"/>
      <c r="DO52" s="1070"/>
      <c r="DP52" s="1071"/>
      <c r="DQ52" s="1069"/>
      <c r="DR52" s="1070"/>
      <c r="DS52" s="1070"/>
      <c r="DT52" s="1070"/>
      <c r="DU52" s="1071"/>
      <c r="DV52" s="1072"/>
      <c r="DW52" s="1073"/>
      <c r="DX52" s="1073"/>
      <c r="DY52" s="1073"/>
      <c r="DZ52" s="1074"/>
      <c r="EA52" s="212"/>
    </row>
    <row r="53" spans="1:131" s="213" customFormat="1" ht="26.25" customHeight="1">
      <c r="A53" s="225">
        <v>26</v>
      </c>
      <c r="B53" s="1103"/>
      <c r="C53" s="1104"/>
      <c r="D53" s="1104"/>
      <c r="E53" s="1104"/>
      <c r="F53" s="1104"/>
      <c r="G53" s="1104"/>
      <c r="H53" s="1104"/>
      <c r="I53" s="1104"/>
      <c r="J53" s="1104"/>
      <c r="K53" s="1104"/>
      <c r="L53" s="1104"/>
      <c r="M53" s="1104"/>
      <c r="N53" s="1104"/>
      <c r="O53" s="1104"/>
      <c r="P53" s="1105"/>
      <c r="Q53" s="1106"/>
      <c r="R53" s="1107"/>
      <c r="S53" s="1107"/>
      <c r="T53" s="1107"/>
      <c r="U53" s="1107"/>
      <c r="V53" s="1107"/>
      <c r="W53" s="1107"/>
      <c r="X53" s="1107"/>
      <c r="Y53" s="1107"/>
      <c r="Z53" s="1107"/>
      <c r="AA53" s="1107"/>
      <c r="AB53" s="1107"/>
      <c r="AC53" s="1107"/>
      <c r="AD53" s="1107"/>
      <c r="AE53" s="1108"/>
      <c r="AF53" s="1109"/>
      <c r="AG53" s="1110"/>
      <c r="AH53" s="1110"/>
      <c r="AI53" s="1110"/>
      <c r="AJ53" s="1111"/>
      <c r="AK53" s="1112"/>
      <c r="AL53" s="1107"/>
      <c r="AM53" s="1107"/>
      <c r="AN53" s="1107"/>
      <c r="AO53" s="1107"/>
      <c r="AP53" s="1107"/>
      <c r="AQ53" s="1107"/>
      <c r="AR53" s="1107"/>
      <c r="AS53" s="1107"/>
      <c r="AT53" s="1107"/>
      <c r="AU53" s="1107"/>
      <c r="AV53" s="1107"/>
      <c r="AW53" s="1107"/>
      <c r="AX53" s="1107"/>
      <c r="AY53" s="1107"/>
      <c r="AZ53" s="1113"/>
      <c r="BA53" s="1113"/>
      <c r="BB53" s="1113"/>
      <c r="BC53" s="1113"/>
      <c r="BD53" s="1113"/>
      <c r="BE53" s="1098"/>
      <c r="BF53" s="1098"/>
      <c r="BG53" s="1098"/>
      <c r="BH53" s="1098"/>
      <c r="BI53" s="1099"/>
      <c r="BJ53" s="401"/>
      <c r="BK53" s="401"/>
      <c r="BL53" s="401"/>
      <c r="BM53" s="401"/>
      <c r="BN53" s="401"/>
      <c r="BO53" s="229"/>
      <c r="BP53" s="229"/>
      <c r="BQ53" s="226">
        <v>47</v>
      </c>
      <c r="BR53" s="227"/>
      <c r="BS53" s="1088"/>
      <c r="BT53" s="1089"/>
      <c r="BU53" s="1089"/>
      <c r="BV53" s="1089"/>
      <c r="BW53" s="1089"/>
      <c r="BX53" s="1089"/>
      <c r="BY53" s="1089"/>
      <c r="BZ53" s="1089"/>
      <c r="CA53" s="1089"/>
      <c r="CB53" s="1089"/>
      <c r="CC53" s="1089"/>
      <c r="CD53" s="1089"/>
      <c r="CE53" s="1089"/>
      <c r="CF53" s="1089"/>
      <c r="CG53" s="1090"/>
      <c r="CH53" s="1069"/>
      <c r="CI53" s="1070"/>
      <c r="CJ53" s="1070"/>
      <c r="CK53" s="1070"/>
      <c r="CL53" s="1071"/>
      <c r="CM53" s="1069"/>
      <c r="CN53" s="1070"/>
      <c r="CO53" s="1070"/>
      <c r="CP53" s="1070"/>
      <c r="CQ53" s="1071"/>
      <c r="CR53" s="1069"/>
      <c r="CS53" s="1070"/>
      <c r="CT53" s="1070"/>
      <c r="CU53" s="1070"/>
      <c r="CV53" s="1071"/>
      <c r="CW53" s="1069"/>
      <c r="CX53" s="1070"/>
      <c r="CY53" s="1070"/>
      <c r="CZ53" s="1070"/>
      <c r="DA53" s="1071"/>
      <c r="DB53" s="1069"/>
      <c r="DC53" s="1070"/>
      <c r="DD53" s="1070"/>
      <c r="DE53" s="1070"/>
      <c r="DF53" s="1071"/>
      <c r="DG53" s="1069"/>
      <c r="DH53" s="1070"/>
      <c r="DI53" s="1070"/>
      <c r="DJ53" s="1070"/>
      <c r="DK53" s="1071"/>
      <c r="DL53" s="1069"/>
      <c r="DM53" s="1070"/>
      <c r="DN53" s="1070"/>
      <c r="DO53" s="1070"/>
      <c r="DP53" s="1071"/>
      <c r="DQ53" s="1069"/>
      <c r="DR53" s="1070"/>
      <c r="DS53" s="1070"/>
      <c r="DT53" s="1070"/>
      <c r="DU53" s="1071"/>
      <c r="DV53" s="1072"/>
      <c r="DW53" s="1073"/>
      <c r="DX53" s="1073"/>
      <c r="DY53" s="1073"/>
      <c r="DZ53" s="1074"/>
      <c r="EA53" s="212"/>
    </row>
    <row r="54" spans="1:131" s="213" customFormat="1" ht="26.25" customHeight="1">
      <c r="A54" s="225">
        <v>27</v>
      </c>
      <c r="B54" s="1103"/>
      <c r="C54" s="1104"/>
      <c r="D54" s="1104"/>
      <c r="E54" s="1104"/>
      <c r="F54" s="1104"/>
      <c r="G54" s="1104"/>
      <c r="H54" s="1104"/>
      <c r="I54" s="1104"/>
      <c r="J54" s="1104"/>
      <c r="K54" s="1104"/>
      <c r="L54" s="1104"/>
      <c r="M54" s="1104"/>
      <c r="N54" s="1104"/>
      <c r="O54" s="1104"/>
      <c r="P54" s="1105"/>
      <c r="Q54" s="1106"/>
      <c r="R54" s="1107"/>
      <c r="S54" s="1107"/>
      <c r="T54" s="1107"/>
      <c r="U54" s="1107"/>
      <c r="V54" s="1107"/>
      <c r="W54" s="1107"/>
      <c r="X54" s="1107"/>
      <c r="Y54" s="1107"/>
      <c r="Z54" s="1107"/>
      <c r="AA54" s="1107"/>
      <c r="AB54" s="1107"/>
      <c r="AC54" s="1107"/>
      <c r="AD54" s="1107"/>
      <c r="AE54" s="1108"/>
      <c r="AF54" s="1109"/>
      <c r="AG54" s="1110"/>
      <c r="AH54" s="1110"/>
      <c r="AI54" s="1110"/>
      <c r="AJ54" s="1111"/>
      <c r="AK54" s="1112"/>
      <c r="AL54" s="1107"/>
      <c r="AM54" s="1107"/>
      <c r="AN54" s="1107"/>
      <c r="AO54" s="1107"/>
      <c r="AP54" s="1107"/>
      <c r="AQ54" s="1107"/>
      <c r="AR54" s="1107"/>
      <c r="AS54" s="1107"/>
      <c r="AT54" s="1107"/>
      <c r="AU54" s="1107"/>
      <c r="AV54" s="1107"/>
      <c r="AW54" s="1107"/>
      <c r="AX54" s="1107"/>
      <c r="AY54" s="1107"/>
      <c r="AZ54" s="1113"/>
      <c r="BA54" s="1113"/>
      <c r="BB54" s="1113"/>
      <c r="BC54" s="1113"/>
      <c r="BD54" s="1113"/>
      <c r="BE54" s="1098"/>
      <c r="BF54" s="1098"/>
      <c r="BG54" s="1098"/>
      <c r="BH54" s="1098"/>
      <c r="BI54" s="1099"/>
      <c r="BJ54" s="401"/>
      <c r="BK54" s="401"/>
      <c r="BL54" s="401"/>
      <c r="BM54" s="401"/>
      <c r="BN54" s="401"/>
      <c r="BO54" s="229"/>
      <c r="BP54" s="229"/>
      <c r="BQ54" s="226">
        <v>48</v>
      </c>
      <c r="BR54" s="227"/>
      <c r="BS54" s="1088"/>
      <c r="BT54" s="1089"/>
      <c r="BU54" s="1089"/>
      <c r="BV54" s="1089"/>
      <c r="BW54" s="1089"/>
      <c r="BX54" s="1089"/>
      <c r="BY54" s="1089"/>
      <c r="BZ54" s="1089"/>
      <c r="CA54" s="1089"/>
      <c r="CB54" s="1089"/>
      <c r="CC54" s="1089"/>
      <c r="CD54" s="1089"/>
      <c r="CE54" s="1089"/>
      <c r="CF54" s="1089"/>
      <c r="CG54" s="1090"/>
      <c r="CH54" s="1069"/>
      <c r="CI54" s="1070"/>
      <c r="CJ54" s="1070"/>
      <c r="CK54" s="1070"/>
      <c r="CL54" s="1071"/>
      <c r="CM54" s="1069"/>
      <c r="CN54" s="1070"/>
      <c r="CO54" s="1070"/>
      <c r="CP54" s="1070"/>
      <c r="CQ54" s="1071"/>
      <c r="CR54" s="1069"/>
      <c r="CS54" s="1070"/>
      <c r="CT54" s="1070"/>
      <c r="CU54" s="1070"/>
      <c r="CV54" s="1071"/>
      <c r="CW54" s="1069"/>
      <c r="CX54" s="1070"/>
      <c r="CY54" s="1070"/>
      <c r="CZ54" s="1070"/>
      <c r="DA54" s="1071"/>
      <c r="DB54" s="1069"/>
      <c r="DC54" s="1070"/>
      <c r="DD54" s="1070"/>
      <c r="DE54" s="1070"/>
      <c r="DF54" s="1071"/>
      <c r="DG54" s="1069"/>
      <c r="DH54" s="1070"/>
      <c r="DI54" s="1070"/>
      <c r="DJ54" s="1070"/>
      <c r="DK54" s="1071"/>
      <c r="DL54" s="1069"/>
      <c r="DM54" s="1070"/>
      <c r="DN54" s="1070"/>
      <c r="DO54" s="1070"/>
      <c r="DP54" s="1071"/>
      <c r="DQ54" s="1069"/>
      <c r="DR54" s="1070"/>
      <c r="DS54" s="1070"/>
      <c r="DT54" s="1070"/>
      <c r="DU54" s="1071"/>
      <c r="DV54" s="1072"/>
      <c r="DW54" s="1073"/>
      <c r="DX54" s="1073"/>
      <c r="DY54" s="1073"/>
      <c r="DZ54" s="1074"/>
      <c r="EA54" s="212"/>
    </row>
    <row r="55" spans="1:131" s="213" customFormat="1" ht="26.25" customHeight="1">
      <c r="A55" s="225">
        <v>28</v>
      </c>
      <c r="B55" s="1103"/>
      <c r="C55" s="1104"/>
      <c r="D55" s="1104"/>
      <c r="E55" s="1104"/>
      <c r="F55" s="1104"/>
      <c r="G55" s="1104"/>
      <c r="H55" s="1104"/>
      <c r="I55" s="1104"/>
      <c r="J55" s="1104"/>
      <c r="K55" s="1104"/>
      <c r="L55" s="1104"/>
      <c r="M55" s="1104"/>
      <c r="N55" s="1104"/>
      <c r="O55" s="1104"/>
      <c r="P55" s="1105"/>
      <c r="Q55" s="1106"/>
      <c r="R55" s="1107"/>
      <c r="S55" s="1107"/>
      <c r="T55" s="1107"/>
      <c r="U55" s="1107"/>
      <c r="V55" s="1107"/>
      <c r="W55" s="1107"/>
      <c r="X55" s="1107"/>
      <c r="Y55" s="1107"/>
      <c r="Z55" s="1107"/>
      <c r="AA55" s="1107"/>
      <c r="AB55" s="1107"/>
      <c r="AC55" s="1107"/>
      <c r="AD55" s="1107"/>
      <c r="AE55" s="1108"/>
      <c r="AF55" s="1109"/>
      <c r="AG55" s="1110"/>
      <c r="AH55" s="1110"/>
      <c r="AI55" s="1110"/>
      <c r="AJ55" s="1111"/>
      <c r="AK55" s="1112"/>
      <c r="AL55" s="1107"/>
      <c r="AM55" s="1107"/>
      <c r="AN55" s="1107"/>
      <c r="AO55" s="1107"/>
      <c r="AP55" s="1107"/>
      <c r="AQ55" s="1107"/>
      <c r="AR55" s="1107"/>
      <c r="AS55" s="1107"/>
      <c r="AT55" s="1107"/>
      <c r="AU55" s="1107"/>
      <c r="AV55" s="1107"/>
      <c r="AW55" s="1107"/>
      <c r="AX55" s="1107"/>
      <c r="AY55" s="1107"/>
      <c r="AZ55" s="1113"/>
      <c r="BA55" s="1113"/>
      <c r="BB55" s="1113"/>
      <c r="BC55" s="1113"/>
      <c r="BD55" s="1113"/>
      <c r="BE55" s="1098"/>
      <c r="BF55" s="1098"/>
      <c r="BG55" s="1098"/>
      <c r="BH55" s="1098"/>
      <c r="BI55" s="1099"/>
      <c r="BJ55" s="401"/>
      <c r="BK55" s="401"/>
      <c r="BL55" s="401"/>
      <c r="BM55" s="401"/>
      <c r="BN55" s="401"/>
      <c r="BO55" s="229"/>
      <c r="BP55" s="229"/>
      <c r="BQ55" s="226">
        <v>49</v>
      </c>
      <c r="BR55" s="227"/>
      <c r="BS55" s="1088"/>
      <c r="BT55" s="1089"/>
      <c r="BU55" s="1089"/>
      <c r="BV55" s="1089"/>
      <c r="BW55" s="1089"/>
      <c r="BX55" s="1089"/>
      <c r="BY55" s="1089"/>
      <c r="BZ55" s="1089"/>
      <c r="CA55" s="1089"/>
      <c r="CB55" s="1089"/>
      <c r="CC55" s="1089"/>
      <c r="CD55" s="1089"/>
      <c r="CE55" s="1089"/>
      <c r="CF55" s="1089"/>
      <c r="CG55" s="1090"/>
      <c r="CH55" s="1069"/>
      <c r="CI55" s="1070"/>
      <c r="CJ55" s="1070"/>
      <c r="CK55" s="1070"/>
      <c r="CL55" s="1071"/>
      <c r="CM55" s="1069"/>
      <c r="CN55" s="1070"/>
      <c r="CO55" s="1070"/>
      <c r="CP55" s="1070"/>
      <c r="CQ55" s="1071"/>
      <c r="CR55" s="1069"/>
      <c r="CS55" s="1070"/>
      <c r="CT55" s="1070"/>
      <c r="CU55" s="1070"/>
      <c r="CV55" s="1071"/>
      <c r="CW55" s="1069"/>
      <c r="CX55" s="1070"/>
      <c r="CY55" s="1070"/>
      <c r="CZ55" s="1070"/>
      <c r="DA55" s="1071"/>
      <c r="DB55" s="1069"/>
      <c r="DC55" s="1070"/>
      <c r="DD55" s="1070"/>
      <c r="DE55" s="1070"/>
      <c r="DF55" s="1071"/>
      <c r="DG55" s="1069"/>
      <c r="DH55" s="1070"/>
      <c r="DI55" s="1070"/>
      <c r="DJ55" s="1070"/>
      <c r="DK55" s="1071"/>
      <c r="DL55" s="1069"/>
      <c r="DM55" s="1070"/>
      <c r="DN55" s="1070"/>
      <c r="DO55" s="1070"/>
      <c r="DP55" s="1071"/>
      <c r="DQ55" s="1069"/>
      <c r="DR55" s="1070"/>
      <c r="DS55" s="1070"/>
      <c r="DT55" s="1070"/>
      <c r="DU55" s="1071"/>
      <c r="DV55" s="1072"/>
      <c r="DW55" s="1073"/>
      <c r="DX55" s="1073"/>
      <c r="DY55" s="1073"/>
      <c r="DZ55" s="1074"/>
      <c r="EA55" s="212"/>
    </row>
    <row r="56" spans="1:131" s="213" customFormat="1" ht="26.25" customHeight="1">
      <c r="A56" s="225">
        <v>29</v>
      </c>
      <c r="B56" s="1103"/>
      <c r="C56" s="1104"/>
      <c r="D56" s="1104"/>
      <c r="E56" s="1104"/>
      <c r="F56" s="1104"/>
      <c r="G56" s="1104"/>
      <c r="H56" s="1104"/>
      <c r="I56" s="1104"/>
      <c r="J56" s="1104"/>
      <c r="K56" s="1104"/>
      <c r="L56" s="1104"/>
      <c r="M56" s="1104"/>
      <c r="N56" s="1104"/>
      <c r="O56" s="1104"/>
      <c r="P56" s="1105"/>
      <c r="Q56" s="1106"/>
      <c r="R56" s="1107"/>
      <c r="S56" s="1107"/>
      <c r="T56" s="1107"/>
      <c r="U56" s="1107"/>
      <c r="V56" s="1107"/>
      <c r="W56" s="1107"/>
      <c r="X56" s="1107"/>
      <c r="Y56" s="1107"/>
      <c r="Z56" s="1107"/>
      <c r="AA56" s="1107"/>
      <c r="AB56" s="1107"/>
      <c r="AC56" s="1107"/>
      <c r="AD56" s="1107"/>
      <c r="AE56" s="1108"/>
      <c r="AF56" s="1109"/>
      <c r="AG56" s="1110"/>
      <c r="AH56" s="1110"/>
      <c r="AI56" s="1110"/>
      <c r="AJ56" s="1111"/>
      <c r="AK56" s="1112"/>
      <c r="AL56" s="1107"/>
      <c r="AM56" s="1107"/>
      <c r="AN56" s="1107"/>
      <c r="AO56" s="1107"/>
      <c r="AP56" s="1107"/>
      <c r="AQ56" s="1107"/>
      <c r="AR56" s="1107"/>
      <c r="AS56" s="1107"/>
      <c r="AT56" s="1107"/>
      <c r="AU56" s="1107"/>
      <c r="AV56" s="1107"/>
      <c r="AW56" s="1107"/>
      <c r="AX56" s="1107"/>
      <c r="AY56" s="1107"/>
      <c r="AZ56" s="1113"/>
      <c r="BA56" s="1113"/>
      <c r="BB56" s="1113"/>
      <c r="BC56" s="1113"/>
      <c r="BD56" s="1113"/>
      <c r="BE56" s="1098"/>
      <c r="BF56" s="1098"/>
      <c r="BG56" s="1098"/>
      <c r="BH56" s="1098"/>
      <c r="BI56" s="1099"/>
      <c r="BJ56" s="401"/>
      <c r="BK56" s="401"/>
      <c r="BL56" s="401"/>
      <c r="BM56" s="401"/>
      <c r="BN56" s="401"/>
      <c r="BO56" s="229"/>
      <c r="BP56" s="229"/>
      <c r="BQ56" s="226">
        <v>50</v>
      </c>
      <c r="BR56" s="227"/>
      <c r="BS56" s="1088"/>
      <c r="BT56" s="1089"/>
      <c r="BU56" s="1089"/>
      <c r="BV56" s="1089"/>
      <c r="BW56" s="1089"/>
      <c r="BX56" s="1089"/>
      <c r="BY56" s="1089"/>
      <c r="BZ56" s="1089"/>
      <c r="CA56" s="1089"/>
      <c r="CB56" s="1089"/>
      <c r="CC56" s="1089"/>
      <c r="CD56" s="1089"/>
      <c r="CE56" s="1089"/>
      <c r="CF56" s="1089"/>
      <c r="CG56" s="1090"/>
      <c r="CH56" s="1069"/>
      <c r="CI56" s="1070"/>
      <c r="CJ56" s="1070"/>
      <c r="CK56" s="1070"/>
      <c r="CL56" s="1071"/>
      <c r="CM56" s="1069"/>
      <c r="CN56" s="1070"/>
      <c r="CO56" s="1070"/>
      <c r="CP56" s="1070"/>
      <c r="CQ56" s="1071"/>
      <c r="CR56" s="1069"/>
      <c r="CS56" s="1070"/>
      <c r="CT56" s="1070"/>
      <c r="CU56" s="1070"/>
      <c r="CV56" s="1071"/>
      <c r="CW56" s="1069"/>
      <c r="CX56" s="1070"/>
      <c r="CY56" s="1070"/>
      <c r="CZ56" s="1070"/>
      <c r="DA56" s="1071"/>
      <c r="DB56" s="1069"/>
      <c r="DC56" s="1070"/>
      <c r="DD56" s="1070"/>
      <c r="DE56" s="1070"/>
      <c r="DF56" s="1071"/>
      <c r="DG56" s="1069"/>
      <c r="DH56" s="1070"/>
      <c r="DI56" s="1070"/>
      <c r="DJ56" s="1070"/>
      <c r="DK56" s="1071"/>
      <c r="DL56" s="1069"/>
      <c r="DM56" s="1070"/>
      <c r="DN56" s="1070"/>
      <c r="DO56" s="1070"/>
      <c r="DP56" s="1071"/>
      <c r="DQ56" s="1069"/>
      <c r="DR56" s="1070"/>
      <c r="DS56" s="1070"/>
      <c r="DT56" s="1070"/>
      <c r="DU56" s="1071"/>
      <c r="DV56" s="1072"/>
      <c r="DW56" s="1073"/>
      <c r="DX56" s="1073"/>
      <c r="DY56" s="1073"/>
      <c r="DZ56" s="1074"/>
      <c r="EA56" s="212"/>
    </row>
    <row r="57" spans="1:131" s="213" customFormat="1" ht="26.25" customHeight="1">
      <c r="A57" s="225">
        <v>30</v>
      </c>
      <c r="B57" s="1103"/>
      <c r="C57" s="1104"/>
      <c r="D57" s="1104"/>
      <c r="E57" s="1104"/>
      <c r="F57" s="1104"/>
      <c r="G57" s="1104"/>
      <c r="H57" s="1104"/>
      <c r="I57" s="1104"/>
      <c r="J57" s="1104"/>
      <c r="K57" s="1104"/>
      <c r="L57" s="1104"/>
      <c r="M57" s="1104"/>
      <c r="N57" s="1104"/>
      <c r="O57" s="1104"/>
      <c r="P57" s="1105"/>
      <c r="Q57" s="1106"/>
      <c r="R57" s="1107"/>
      <c r="S57" s="1107"/>
      <c r="T57" s="1107"/>
      <c r="U57" s="1107"/>
      <c r="V57" s="1107"/>
      <c r="W57" s="1107"/>
      <c r="X57" s="1107"/>
      <c r="Y57" s="1107"/>
      <c r="Z57" s="1107"/>
      <c r="AA57" s="1107"/>
      <c r="AB57" s="1107"/>
      <c r="AC57" s="1107"/>
      <c r="AD57" s="1107"/>
      <c r="AE57" s="1108"/>
      <c r="AF57" s="1109"/>
      <c r="AG57" s="1110"/>
      <c r="AH57" s="1110"/>
      <c r="AI57" s="1110"/>
      <c r="AJ57" s="1111"/>
      <c r="AK57" s="1112"/>
      <c r="AL57" s="1107"/>
      <c r="AM57" s="1107"/>
      <c r="AN57" s="1107"/>
      <c r="AO57" s="1107"/>
      <c r="AP57" s="1107"/>
      <c r="AQ57" s="1107"/>
      <c r="AR57" s="1107"/>
      <c r="AS57" s="1107"/>
      <c r="AT57" s="1107"/>
      <c r="AU57" s="1107"/>
      <c r="AV57" s="1107"/>
      <c r="AW57" s="1107"/>
      <c r="AX57" s="1107"/>
      <c r="AY57" s="1107"/>
      <c r="AZ57" s="1113"/>
      <c r="BA57" s="1113"/>
      <c r="BB57" s="1113"/>
      <c r="BC57" s="1113"/>
      <c r="BD57" s="1113"/>
      <c r="BE57" s="1098"/>
      <c r="BF57" s="1098"/>
      <c r="BG57" s="1098"/>
      <c r="BH57" s="1098"/>
      <c r="BI57" s="1099"/>
      <c r="BJ57" s="401"/>
      <c r="BK57" s="401"/>
      <c r="BL57" s="401"/>
      <c r="BM57" s="401"/>
      <c r="BN57" s="401"/>
      <c r="BO57" s="229"/>
      <c r="BP57" s="229"/>
      <c r="BQ57" s="226">
        <v>51</v>
      </c>
      <c r="BR57" s="227"/>
      <c r="BS57" s="1088"/>
      <c r="BT57" s="1089"/>
      <c r="BU57" s="1089"/>
      <c r="BV57" s="1089"/>
      <c r="BW57" s="1089"/>
      <c r="BX57" s="1089"/>
      <c r="BY57" s="1089"/>
      <c r="BZ57" s="1089"/>
      <c r="CA57" s="1089"/>
      <c r="CB57" s="1089"/>
      <c r="CC57" s="1089"/>
      <c r="CD57" s="1089"/>
      <c r="CE57" s="1089"/>
      <c r="CF57" s="1089"/>
      <c r="CG57" s="1090"/>
      <c r="CH57" s="1069"/>
      <c r="CI57" s="1070"/>
      <c r="CJ57" s="1070"/>
      <c r="CK57" s="1070"/>
      <c r="CL57" s="1071"/>
      <c r="CM57" s="1069"/>
      <c r="CN57" s="1070"/>
      <c r="CO57" s="1070"/>
      <c r="CP57" s="1070"/>
      <c r="CQ57" s="1071"/>
      <c r="CR57" s="1069"/>
      <c r="CS57" s="1070"/>
      <c r="CT57" s="1070"/>
      <c r="CU57" s="1070"/>
      <c r="CV57" s="1071"/>
      <c r="CW57" s="1069"/>
      <c r="CX57" s="1070"/>
      <c r="CY57" s="1070"/>
      <c r="CZ57" s="1070"/>
      <c r="DA57" s="1071"/>
      <c r="DB57" s="1069"/>
      <c r="DC57" s="1070"/>
      <c r="DD57" s="1070"/>
      <c r="DE57" s="1070"/>
      <c r="DF57" s="1071"/>
      <c r="DG57" s="1069"/>
      <c r="DH57" s="1070"/>
      <c r="DI57" s="1070"/>
      <c r="DJ57" s="1070"/>
      <c r="DK57" s="1071"/>
      <c r="DL57" s="1069"/>
      <c r="DM57" s="1070"/>
      <c r="DN57" s="1070"/>
      <c r="DO57" s="1070"/>
      <c r="DP57" s="1071"/>
      <c r="DQ57" s="1069"/>
      <c r="DR57" s="1070"/>
      <c r="DS57" s="1070"/>
      <c r="DT57" s="1070"/>
      <c r="DU57" s="1071"/>
      <c r="DV57" s="1072"/>
      <c r="DW57" s="1073"/>
      <c r="DX57" s="1073"/>
      <c r="DY57" s="1073"/>
      <c r="DZ57" s="1074"/>
      <c r="EA57" s="212"/>
    </row>
    <row r="58" spans="1:131" s="213" customFormat="1" ht="26.25" customHeight="1">
      <c r="A58" s="225">
        <v>31</v>
      </c>
      <c r="B58" s="1103"/>
      <c r="C58" s="1104"/>
      <c r="D58" s="1104"/>
      <c r="E58" s="1104"/>
      <c r="F58" s="1104"/>
      <c r="G58" s="1104"/>
      <c r="H58" s="1104"/>
      <c r="I58" s="1104"/>
      <c r="J58" s="1104"/>
      <c r="K58" s="1104"/>
      <c r="L58" s="1104"/>
      <c r="M58" s="1104"/>
      <c r="N58" s="1104"/>
      <c r="O58" s="1104"/>
      <c r="P58" s="1105"/>
      <c r="Q58" s="1106"/>
      <c r="R58" s="1107"/>
      <c r="S58" s="1107"/>
      <c r="T58" s="1107"/>
      <c r="U58" s="1107"/>
      <c r="V58" s="1107"/>
      <c r="W58" s="1107"/>
      <c r="X58" s="1107"/>
      <c r="Y58" s="1107"/>
      <c r="Z58" s="1107"/>
      <c r="AA58" s="1107"/>
      <c r="AB58" s="1107"/>
      <c r="AC58" s="1107"/>
      <c r="AD58" s="1107"/>
      <c r="AE58" s="1108"/>
      <c r="AF58" s="1109"/>
      <c r="AG58" s="1110"/>
      <c r="AH58" s="1110"/>
      <c r="AI58" s="1110"/>
      <c r="AJ58" s="1111"/>
      <c r="AK58" s="1112"/>
      <c r="AL58" s="1107"/>
      <c r="AM58" s="1107"/>
      <c r="AN58" s="1107"/>
      <c r="AO58" s="1107"/>
      <c r="AP58" s="1107"/>
      <c r="AQ58" s="1107"/>
      <c r="AR58" s="1107"/>
      <c r="AS58" s="1107"/>
      <c r="AT58" s="1107"/>
      <c r="AU58" s="1107"/>
      <c r="AV58" s="1107"/>
      <c r="AW58" s="1107"/>
      <c r="AX58" s="1107"/>
      <c r="AY58" s="1107"/>
      <c r="AZ58" s="1113"/>
      <c r="BA58" s="1113"/>
      <c r="BB58" s="1113"/>
      <c r="BC58" s="1113"/>
      <c r="BD58" s="1113"/>
      <c r="BE58" s="1098"/>
      <c r="BF58" s="1098"/>
      <c r="BG58" s="1098"/>
      <c r="BH58" s="1098"/>
      <c r="BI58" s="1099"/>
      <c r="BJ58" s="401"/>
      <c r="BK58" s="401"/>
      <c r="BL58" s="401"/>
      <c r="BM58" s="401"/>
      <c r="BN58" s="401"/>
      <c r="BO58" s="229"/>
      <c r="BP58" s="229"/>
      <c r="BQ58" s="226">
        <v>52</v>
      </c>
      <c r="BR58" s="227"/>
      <c r="BS58" s="1088"/>
      <c r="BT58" s="1089"/>
      <c r="BU58" s="1089"/>
      <c r="BV58" s="1089"/>
      <c r="BW58" s="1089"/>
      <c r="BX58" s="1089"/>
      <c r="BY58" s="1089"/>
      <c r="BZ58" s="1089"/>
      <c r="CA58" s="1089"/>
      <c r="CB58" s="1089"/>
      <c r="CC58" s="1089"/>
      <c r="CD58" s="1089"/>
      <c r="CE58" s="1089"/>
      <c r="CF58" s="1089"/>
      <c r="CG58" s="1090"/>
      <c r="CH58" s="1069"/>
      <c r="CI58" s="1070"/>
      <c r="CJ58" s="1070"/>
      <c r="CK58" s="1070"/>
      <c r="CL58" s="1071"/>
      <c r="CM58" s="1069"/>
      <c r="CN58" s="1070"/>
      <c r="CO58" s="1070"/>
      <c r="CP58" s="1070"/>
      <c r="CQ58" s="1071"/>
      <c r="CR58" s="1069"/>
      <c r="CS58" s="1070"/>
      <c r="CT58" s="1070"/>
      <c r="CU58" s="1070"/>
      <c r="CV58" s="1071"/>
      <c r="CW58" s="1069"/>
      <c r="CX58" s="1070"/>
      <c r="CY58" s="1070"/>
      <c r="CZ58" s="1070"/>
      <c r="DA58" s="1071"/>
      <c r="DB58" s="1069"/>
      <c r="DC58" s="1070"/>
      <c r="DD58" s="1070"/>
      <c r="DE58" s="1070"/>
      <c r="DF58" s="1071"/>
      <c r="DG58" s="1069"/>
      <c r="DH58" s="1070"/>
      <c r="DI58" s="1070"/>
      <c r="DJ58" s="1070"/>
      <c r="DK58" s="1071"/>
      <c r="DL58" s="1069"/>
      <c r="DM58" s="1070"/>
      <c r="DN58" s="1070"/>
      <c r="DO58" s="1070"/>
      <c r="DP58" s="1071"/>
      <c r="DQ58" s="1069"/>
      <c r="DR58" s="1070"/>
      <c r="DS58" s="1070"/>
      <c r="DT58" s="1070"/>
      <c r="DU58" s="1071"/>
      <c r="DV58" s="1072"/>
      <c r="DW58" s="1073"/>
      <c r="DX58" s="1073"/>
      <c r="DY58" s="1073"/>
      <c r="DZ58" s="1074"/>
      <c r="EA58" s="212"/>
    </row>
    <row r="59" spans="1:131" s="213" customFormat="1" ht="26.25" customHeight="1">
      <c r="A59" s="225">
        <v>32</v>
      </c>
      <c r="B59" s="1103"/>
      <c r="C59" s="1104"/>
      <c r="D59" s="1104"/>
      <c r="E59" s="1104"/>
      <c r="F59" s="1104"/>
      <c r="G59" s="1104"/>
      <c r="H59" s="1104"/>
      <c r="I59" s="1104"/>
      <c r="J59" s="1104"/>
      <c r="K59" s="1104"/>
      <c r="L59" s="1104"/>
      <c r="M59" s="1104"/>
      <c r="N59" s="1104"/>
      <c r="O59" s="1104"/>
      <c r="P59" s="1105"/>
      <c r="Q59" s="1106"/>
      <c r="R59" s="1107"/>
      <c r="S59" s="1107"/>
      <c r="T59" s="1107"/>
      <c r="U59" s="1107"/>
      <c r="V59" s="1107"/>
      <c r="W59" s="1107"/>
      <c r="X59" s="1107"/>
      <c r="Y59" s="1107"/>
      <c r="Z59" s="1107"/>
      <c r="AA59" s="1107"/>
      <c r="AB59" s="1107"/>
      <c r="AC59" s="1107"/>
      <c r="AD59" s="1107"/>
      <c r="AE59" s="1108"/>
      <c r="AF59" s="1109"/>
      <c r="AG59" s="1110"/>
      <c r="AH59" s="1110"/>
      <c r="AI59" s="1110"/>
      <c r="AJ59" s="1111"/>
      <c r="AK59" s="1112"/>
      <c r="AL59" s="1107"/>
      <c r="AM59" s="1107"/>
      <c r="AN59" s="1107"/>
      <c r="AO59" s="1107"/>
      <c r="AP59" s="1107"/>
      <c r="AQ59" s="1107"/>
      <c r="AR59" s="1107"/>
      <c r="AS59" s="1107"/>
      <c r="AT59" s="1107"/>
      <c r="AU59" s="1107"/>
      <c r="AV59" s="1107"/>
      <c r="AW59" s="1107"/>
      <c r="AX59" s="1107"/>
      <c r="AY59" s="1107"/>
      <c r="AZ59" s="1113"/>
      <c r="BA59" s="1113"/>
      <c r="BB59" s="1113"/>
      <c r="BC59" s="1113"/>
      <c r="BD59" s="1113"/>
      <c r="BE59" s="1098"/>
      <c r="BF59" s="1098"/>
      <c r="BG59" s="1098"/>
      <c r="BH59" s="1098"/>
      <c r="BI59" s="1099"/>
      <c r="BJ59" s="401"/>
      <c r="BK59" s="401"/>
      <c r="BL59" s="401"/>
      <c r="BM59" s="401"/>
      <c r="BN59" s="401"/>
      <c r="BO59" s="229"/>
      <c r="BP59" s="229"/>
      <c r="BQ59" s="226">
        <v>53</v>
      </c>
      <c r="BR59" s="227"/>
      <c r="BS59" s="1088"/>
      <c r="BT59" s="1089"/>
      <c r="BU59" s="1089"/>
      <c r="BV59" s="1089"/>
      <c r="BW59" s="1089"/>
      <c r="BX59" s="1089"/>
      <c r="BY59" s="1089"/>
      <c r="BZ59" s="1089"/>
      <c r="CA59" s="1089"/>
      <c r="CB59" s="1089"/>
      <c r="CC59" s="1089"/>
      <c r="CD59" s="1089"/>
      <c r="CE59" s="1089"/>
      <c r="CF59" s="1089"/>
      <c r="CG59" s="1090"/>
      <c r="CH59" s="1069"/>
      <c r="CI59" s="1070"/>
      <c r="CJ59" s="1070"/>
      <c r="CK59" s="1070"/>
      <c r="CL59" s="1071"/>
      <c r="CM59" s="1069"/>
      <c r="CN59" s="1070"/>
      <c r="CO59" s="1070"/>
      <c r="CP59" s="1070"/>
      <c r="CQ59" s="1071"/>
      <c r="CR59" s="1069"/>
      <c r="CS59" s="1070"/>
      <c r="CT59" s="1070"/>
      <c r="CU59" s="1070"/>
      <c r="CV59" s="1071"/>
      <c r="CW59" s="1069"/>
      <c r="CX59" s="1070"/>
      <c r="CY59" s="1070"/>
      <c r="CZ59" s="1070"/>
      <c r="DA59" s="1071"/>
      <c r="DB59" s="1069"/>
      <c r="DC59" s="1070"/>
      <c r="DD59" s="1070"/>
      <c r="DE59" s="1070"/>
      <c r="DF59" s="1071"/>
      <c r="DG59" s="1069"/>
      <c r="DH59" s="1070"/>
      <c r="DI59" s="1070"/>
      <c r="DJ59" s="1070"/>
      <c r="DK59" s="1071"/>
      <c r="DL59" s="1069"/>
      <c r="DM59" s="1070"/>
      <c r="DN59" s="1070"/>
      <c r="DO59" s="1070"/>
      <c r="DP59" s="1071"/>
      <c r="DQ59" s="1069"/>
      <c r="DR59" s="1070"/>
      <c r="DS59" s="1070"/>
      <c r="DT59" s="1070"/>
      <c r="DU59" s="1071"/>
      <c r="DV59" s="1072"/>
      <c r="DW59" s="1073"/>
      <c r="DX59" s="1073"/>
      <c r="DY59" s="1073"/>
      <c r="DZ59" s="1074"/>
      <c r="EA59" s="212"/>
    </row>
    <row r="60" spans="1:131" s="213" customFormat="1" ht="26.25" customHeight="1">
      <c r="A60" s="225">
        <v>33</v>
      </c>
      <c r="B60" s="1103"/>
      <c r="C60" s="1104"/>
      <c r="D60" s="1104"/>
      <c r="E60" s="1104"/>
      <c r="F60" s="1104"/>
      <c r="G60" s="1104"/>
      <c r="H60" s="1104"/>
      <c r="I60" s="1104"/>
      <c r="J60" s="1104"/>
      <c r="K60" s="1104"/>
      <c r="L60" s="1104"/>
      <c r="M60" s="1104"/>
      <c r="N60" s="1104"/>
      <c r="O60" s="1104"/>
      <c r="P60" s="1105"/>
      <c r="Q60" s="1106"/>
      <c r="R60" s="1107"/>
      <c r="S60" s="1107"/>
      <c r="T60" s="1107"/>
      <c r="U60" s="1107"/>
      <c r="V60" s="1107"/>
      <c r="W60" s="1107"/>
      <c r="X60" s="1107"/>
      <c r="Y60" s="1107"/>
      <c r="Z60" s="1107"/>
      <c r="AA60" s="1107"/>
      <c r="AB60" s="1107"/>
      <c r="AC60" s="1107"/>
      <c r="AD60" s="1107"/>
      <c r="AE60" s="1108"/>
      <c r="AF60" s="1109"/>
      <c r="AG60" s="1110"/>
      <c r="AH60" s="1110"/>
      <c r="AI60" s="1110"/>
      <c r="AJ60" s="1111"/>
      <c r="AK60" s="1112"/>
      <c r="AL60" s="1107"/>
      <c r="AM60" s="1107"/>
      <c r="AN60" s="1107"/>
      <c r="AO60" s="1107"/>
      <c r="AP60" s="1107"/>
      <c r="AQ60" s="1107"/>
      <c r="AR60" s="1107"/>
      <c r="AS60" s="1107"/>
      <c r="AT60" s="1107"/>
      <c r="AU60" s="1107"/>
      <c r="AV60" s="1107"/>
      <c r="AW60" s="1107"/>
      <c r="AX60" s="1107"/>
      <c r="AY60" s="1107"/>
      <c r="AZ60" s="1113"/>
      <c r="BA60" s="1113"/>
      <c r="BB60" s="1113"/>
      <c r="BC60" s="1113"/>
      <c r="BD60" s="1113"/>
      <c r="BE60" s="1098"/>
      <c r="BF60" s="1098"/>
      <c r="BG60" s="1098"/>
      <c r="BH60" s="1098"/>
      <c r="BI60" s="1099"/>
      <c r="BJ60" s="401"/>
      <c r="BK60" s="401"/>
      <c r="BL60" s="401"/>
      <c r="BM60" s="401"/>
      <c r="BN60" s="401"/>
      <c r="BO60" s="229"/>
      <c r="BP60" s="229"/>
      <c r="BQ60" s="226">
        <v>54</v>
      </c>
      <c r="BR60" s="227"/>
      <c r="BS60" s="1088"/>
      <c r="BT60" s="1089"/>
      <c r="BU60" s="1089"/>
      <c r="BV60" s="1089"/>
      <c r="BW60" s="1089"/>
      <c r="BX60" s="1089"/>
      <c r="BY60" s="1089"/>
      <c r="BZ60" s="1089"/>
      <c r="CA60" s="1089"/>
      <c r="CB60" s="1089"/>
      <c r="CC60" s="1089"/>
      <c r="CD60" s="1089"/>
      <c r="CE60" s="1089"/>
      <c r="CF60" s="1089"/>
      <c r="CG60" s="1090"/>
      <c r="CH60" s="1069"/>
      <c r="CI60" s="1070"/>
      <c r="CJ60" s="1070"/>
      <c r="CK60" s="1070"/>
      <c r="CL60" s="1071"/>
      <c r="CM60" s="1069"/>
      <c r="CN60" s="1070"/>
      <c r="CO60" s="1070"/>
      <c r="CP60" s="1070"/>
      <c r="CQ60" s="1071"/>
      <c r="CR60" s="1069"/>
      <c r="CS60" s="1070"/>
      <c r="CT60" s="1070"/>
      <c r="CU60" s="1070"/>
      <c r="CV60" s="1071"/>
      <c r="CW60" s="1069"/>
      <c r="CX60" s="1070"/>
      <c r="CY60" s="1070"/>
      <c r="CZ60" s="1070"/>
      <c r="DA60" s="1071"/>
      <c r="DB60" s="1069"/>
      <c r="DC60" s="1070"/>
      <c r="DD60" s="1070"/>
      <c r="DE60" s="1070"/>
      <c r="DF60" s="1071"/>
      <c r="DG60" s="1069"/>
      <c r="DH60" s="1070"/>
      <c r="DI60" s="1070"/>
      <c r="DJ60" s="1070"/>
      <c r="DK60" s="1071"/>
      <c r="DL60" s="1069"/>
      <c r="DM60" s="1070"/>
      <c r="DN60" s="1070"/>
      <c r="DO60" s="1070"/>
      <c r="DP60" s="1071"/>
      <c r="DQ60" s="1069"/>
      <c r="DR60" s="1070"/>
      <c r="DS60" s="1070"/>
      <c r="DT60" s="1070"/>
      <c r="DU60" s="1071"/>
      <c r="DV60" s="1072"/>
      <c r="DW60" s="1073"/>
      <c r="DX60" s="1073"/>
      <c r="DY60" s="1073"/>
      <c r="DZ60" s="1074"/>
      <c r="EA60" s="212"/>
    </row>
    <row r="61" spans="1:131" s="213" customFormat="1" ht="26.25" customHeight="1" thickBot="1">
      <c r="A61" s="225">
        <v>34</v>
      </c>
      <c r="B61" s="1103"/>
      <c r="C61" s="1104"/>
      <c r="D61" s="1104"/>
      <c r="E61" s="1104"/>
      <c r="F61" s="1104"/>
      <c r="G61" s="1104"/>
      <c r="H61" s="1104"/>
      <c r="I61" s="1104"/>
      <c r="J61" s="1104"/>
      <c r="K61" s="1104"/>
      <c r="L61" s="1104"/>
      <c r="M61" s="1104"/>
      <c r="N61" s="1104"/>
      <c r="O61" s="1104"/>
      <c r="P61" s="1105"/>
      <c r="Q61" s="1106"/>
      <c r="R61" s="1107"/>
      <c r="S61" s="1107"/>
      <c r="T61" s="1107"/>
      <c r="U61" s="1107"/>
      <c r="V61" s="1107"/>
      <c r="W61" s="1107"/>
      <c r="X61" s="1107"/>
      <c r="Y61" s="1107"/>
      <c r="Z61" s="1107"/>
      <c r="AA61" s="1107"/>
      <c r="AB61" s="1107"/>
      <c r="AC61" s="1107"/>
      <c r="AD61" s="1107"/>
      <c r="AE61" s="1108"/>
      <c r="AF61" s="1109"/>
      <c r="AG61" s="1110"/>
      <c r="AH61" s="1110"/>
      <c r="AI61" s="1110"/>
      <c r="AJ61" s="1111"/>
      <c r="AK61" s="1112"/>
      <c r="AL61" s="1107"/>
      <c r="AM61" s="1107"/>
      <c r="AN61" s="1107"/>
      <c r="AO61" s="1107"/>
      <c r="AP61" s="1107"/>
      <c r="AQ61" s="1107"/>
      <c r="AR61" s="1107"/>
      <c r="AS61" s="1107"/>
      <c r="AT61" s="1107"/>
      <c r="AU61" s="1107"/>
      <c r="AV61" s="1107"/>
      <c r="AW61" s="1107"/>
      <c r="AX61" s="1107"/>
      <c r="AY61" s="1107"/>
      <c r="AZ61" s="1113"/>
      <c r="BA61" s="1113"/>
      <c r="BB61" s="1113"/>
      <c r="BC61" s="1113"/>
      <c r="BD61" s="1113"/>
      <c r="BE61" s="1098"/>
      <c r="BF61" s="1098"/>
      <c r="BG61" s="1098"/>
      <c r="BH61" s="1098"/>
      <c r="BI61" s="1099"/>
      <c r="BJ61" s="401"/>
      <c r="BK61" s="401"/>
      <c r="BL61" s="401"/>
      <c r="BM61" s="401"/>
      <c r="BN61" s="401"/>
      <c r="BO61" s="229"/>
      <c r="BP61" s="229"/>
      <c r="BQ61" s="226">
        <v>55</v>
      </c>
      <c r="BR61" s="227"/>
      <c r="BS61" s="1088"/>
      <c r="BT61" s="1089"/>
      <c r="BU61" s="1089"/>
      <c r="BV61" s="1089"/>
      <c r="BW61" s="1089"/>
      <c r="BX61" s="1089"/>
      <c r="BY61" s="1089"/>
      <c r="BZ61" s="1089"/>
      <c r="CA61" s="1089"/>
      <c r="CB61" s="1089"/>
      <c r="CC61" s="1089"/>
      <c r="CD61" s="1089"/>
      <c r="CE61" s="1089"/>
      <c r="CF61" s="1089"/>
      <c r="CG61" s="1090"/>
      <c r="CH61" s="1069"/>
      <c r="CI61" s="1070"/>
      <c r="CJ61" s="1070"/>
      <c r="CK61" s="1070"/>
      <c r="CL61" s="1071"/>
      <c r="CM61" s="1069"/>
      <c r="CN61" s="1070"/>
      <c r="CO61" s="1070"/>
      <c r="CP61" s="1070"/>
      <c r="CQ61" s="1071"/>
      <c r="CR61" s="1069"/>
      <c r="CS61" s="1070"/>
      <c r="CT61" s="1070"/>
      <c r="CU61" s="1070"/>
      <c r="CV61" s="1071"/>
      <c r="CW61" s="1069"/>
      <c r="CX61" s="1070"/>
      <c r="CY61" s="1070"/>
      <c r="CZ61" s="1070"/>
      <c r="DA61" s="1071"/>
      <c r="DB61" s="1069"/>
      <c r="DC61" s="1070"/>
      <c r="DD61" s="1070"/>
      <c r="DE61" s="1070"/>
      <c r="DF61" s="1071"/>
      <c r="DG61" s="1069"/>
      <c r="DH61" s="1070"/>
      <c r="DI61" s="1070"/>
      <c r="DJ61" s="1070"/>
      <c r="DK61" s="1071"/>
      <c r="DL61" s="1069"/>
      <c r="DM61" s="1070"/>
      <c r="DN61" s="1070"/>
      <c r="DO61" s="1070"/>
      <c r="DP61" s="1071"/>
      <c r="DQ61" s="1069"/>
      <c r="DR61" s="1070"/>
      <c r="DS61" s="1070"/>
      <c r="DT61" s="1070"/>
      <c r="DU61" s="1071"/>
      <c r="DV61" s="1072"/>
      <c r="DW61" s="1073"/>
      <c r="DX61" s="1073"/>
      <c r="DY61" s="1073"/>
      <c r="DZ61" s="1074"/>
      <c r="EA61" s="212"/>
    </row>
    <row r="62" spans="1:131" s="213" customFormat="1" ht="26.25" customHeight="1">
      <c r="A62" s="225">
        <v>35</v>
      </c>
      <c r="B62" s="1103"/>
      <c r="C62" s="1104"/>
      <c r="D62" s="1104"/>
      <c r="E62" s="1104"/>
      <c r="F62" s="1104"/>
      <c r="G62" s="1104"/>
      <c r="H62" s="1104"/>
      <c r="I62" s="1104"/>
      <c r="J62" s="1104"/>
      <c r="K62" s="1104"/>
      <c r="L62" s="1104"/>
      <c r="M62" s="1104"/>
      <c r="N62" s="1104"/>
      <c r="O62" s="1104"/>
      <c r="P62" s="1105"/>
      <c r="Q62" s="1106"/>
      <c r="R62" s="1107"/>
      <c r="S62" s="1107"/>
      <c r="T62" s="1107"/>
      <c r="U62" s="1107"/>
      <c r="V62" s="1107"/>
      <c r="W62" s="1107"/>
      <c r="X62" s="1107"/>
      <c r="Y62" s="1107"/>
      <c r="Z62" s="1107"/>
      <c r="AA62" s="1107"/>
      <c r="AB62" s="1107"/>
      <c r="AC62" s="1107"/>
      <c r="AD62" s="1107"/>
      <c r="AE62" s="1108"/>
      <c r="AF62" s="1109"/>
      <c r="AG62" s="1110"/>
      <c r="AH62" s="1110"/>
      <c r="AI62" s="1110"/>
      <c r="AJ62" s="1111"/>
      <c r="AK62" s="1112"/>
      <c r="AL62" s="1107"/>
      <c r="AM62" s="1107"/>
      <c r="AN62" s="1107"/>
      <c r="AO62" s="1107"/>
      <c r="AP62" s="1107"/>
      <c r="AQ62" s="1107"/>
      <c r="AR62" s="1107"/>
      <c r="AS62" s="1107"/>
      <c r="AT62" s="1107"/>
      <c r="AU62" s="1107"/>
      <c r="AV62" s="1107"/>
      <c r="AW62" s="1107"/>
      <c r="AX62" s="1107"/>
      <c r="AY62" s="1107"/>
      <c r="AZ62" s="1113"/>
      <c r="BA62" s="1113"/>
      <c r="BB62" s="1113"/>
      <c r="BC62" s="1113"/>
      <c r="BD62" s="1113"/>
      <c r="BE62" s="1098"/>
      <c r="BF62" s="1098"/>
      <c r="BG62" s="1098"/>
      <c r="BH62" s="1098"/>
      <c r="BI62" s="1099"/>
      <c r="BJ62" s="1100" t="s">
        <v>242</v>
      </c>
      <c r="BK62" s="1101"/>
      <c r="BL62" s="1101"/>
      <c r="BM62" s="1101"/>
      <c r="BN62" s="1102"/>
      <c r="BO62" s="229"/>
      <c r="BP62" s="229"/>
      <c r="BQ62" s="226">
        <v>56</v>
      </c>
      <c r="BR62" s="227"/>
      <c r="BS62" s="1088"/>
      <c r="BT62" s="1089"/>
      <c r="BU62" s="1089"/>
      <c r="BV62" s="1089"/>
      <c r="BW62" s="1089"/>
      <c r="BX62" s="1089"/>
      <c r="BY62" s="1089"/>
      <c r="BZ62" s="1089"/>
      <c r="CA62" s="1089"/>
      <c r="CB62" s="1089"/>
      <c r="CC62" s="1089"/>
      <c r="CD62" s="1089"/>
      <c r="CE62" s="1089"/>
      <c r="CF62" s="1089"/>
      <c r="CG62" s="1090"/>
      <c r="CH62" s="1069"/>
      <c r="CI62" s="1070"/>
      <c r="CJ62" s="1070"/>
      <c r="CK62" s="1070"/>
      <c r="CL62" s="1071"/>
      <c r="CM62" s="1069"/>
      <c r="CN62" s="1070"/>
      <c r="CO62" s="1070"/>
      <c r="CP62" s="1070"/>
      <c r="CQ62" s="1071"/>
      <c r="CR62" s="1069"/>
      <c r="CS62" s="1070"/>
      <c r="CT62" s="1070"/>
      <c r="CU62" s="1070"/>
      <c r="CV62" s="1071"/>
      <c r="CW62" s="1069"/>
      <c r="CX62" s="1070"/>
      <c r="CY62" s="1070"/>
      <c r="CZ62" s="1070"/>
      <c r="DA62" s="1071"/>
      <c r="DB62" s="1069"/>
      <c r="DC62" s="1070"/>
      <c r="DD62" s="1070"/>
      <c r="DE62" s="1070"/>
      <c r="DF62" s="1071"/>
      <c r="DG62" s="1069"/>
      <c r="DH62" s="1070"/>
      <c r="DI62" s="1070"/>
      <c r="DJ62" s="1070"/>
      <c r="DK62" s="1071"/>
      <c r="DL62" s="1069"/>
      <c r="DM62" s="1070"/>
      <c r="DN62" s="1070"/>
      <c r="DO62" s="1070"/>
      <c r="DP62" s="1071"/>
      <c r="DQ62" s="1069"/>
      <c r="DR62" s="1070"/>
      <c r="DS62" s="1070"/>
      <c r="DT62" s="1070"/>
      <c r="DU62" s="1071"/>
      <c r="DV62" s="1072"/>
      <c r="DW62" s="1073"/>
      <c r="DX62" s="1073"/>
      <c r="DY62" s="1073"/>
      <c r="DZ62" s="1074"/>
      <c r="EA62" s="212"/>
    </row>
    <row r="63" spans="1:131" s="213" customFormat="1" ht="26.25" customHeight="1" thickBot="1">
      <c r="A63" s="228" t="s">
        <v>238</v>
      </c>
      <c r="B63" s="1013" t="s">
        <v>243</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4"/>
      <c r="AF63" s="1095">
        <v>266</v>
      </c>
      <c r="AG63" s="1028"/>
      <c r="AH63" s="1028"/>
      <c r="AI63" s="1028"/>
      <c r="AJ63" s="1096"/>
      <c r="AK63" s="1097"/>
      <c r="AL63" s="1032"/>
      <c r="AM63" s="1032"/>
      <c r="AN63" s="1032"/>
      <c r="AO63" s="1032"/>
      <c r="AP63" s="1028">
        <v>2836</v>
      </c>
      <c r="AQ63" s="1028"/>
      <c r="AR63" s="1028"/>
      <c r="AS63" s="1028"/>
      <c r="AT63" s="1028"/>
      <c r="AU63" s="1028">
        <v>2413</v>
      </c>
      <c r="AV63" s="1028"/>
      <c r="AW63" s="1028"/>
      <c r="AX63" s="1028"/>
      <c r="AY63" s="1028"/>
      <c r="AZ63" s="1091"/>
      <c r="BA63" s="1091"/>
      <c r="BB63" s="1091"/>
      <c r="BC63" s="1091"/>
      <c r="BD63" s="1091"/>
      <c r="BE63" s="1029"/>
      <c r="BF63" s="1029"/>
      <c r="BG63" s="1029"/>
      <c r="BH63" s="1029"/>
      <c r="BI63" s="1030"/>
      <c r="BJ63" s="1092" t="s">
        <v>511</v>
      </c>
      <c r="BK63" s="1020"/>
      <c r="BL63" s="1020"/>
      <c r="BM63" s="1020"/>
      <c r="BN63" s="1093"/>
      <c r="BO63" s="229"/>
      <c r="BP63" s="229"/>
      <c r="BQ63" s="226">
        <v>57</v>
      </c>
      <c r="BR63" s="227"/>
      <c r="BS63" s="1088"/>
      <c r="BT63" s="1089"/>
      <c r="BU63" s="1089"/>
      <c r="BV63" s="1089"/>
      <c r="BW63" s="1089"/>
      <c r="BX63" s="1089"/>
      <c r="BY63" s="1089"/>
      <c r="BZ63" s="1089"/>
      <c r="CA63" s="1089"/>
      <c r="CB63" s="1089"/>
      <c r="CC63" s="1089"/>
      <c r="CD63" s="1089"/>
      <c r="CE63" s="1089"/>
      <c r="CF63" s="1089"/>
      <c r="CG63" s="1090"/>
      <c r="CH63" s="1069"/>
      <c r="CI63" s="1070"/>
      <c r="CJ63" s="1070"/>
      <c r="CK63" s="1070"/>
      <c r="CL63" s="1071"/>
      <c r="CM63" s="1069"/>
      <c r="CN63" s="1070"/>
      <c r="CO63" s="1070"/>
      <c r="CP63" s="1070"/>
      <c r="CQ63" s="1071"/>
      <c r="CR63" s="1069"/>
      <c r="CS63" s="1070"/>
      <c r="CT63" s="1070"/>
      <c r="CU63" s="1070"/>
      <c r="CV63" s="1071"/>
      <c r="CW63" s="1069"/>
      <c r="CX63" s="1070"/>
      <c r="CY63" s="1070"/>
      <c r="CZ63" s="1070"/>
      <c r="DA63" s="1071"/>
      <c r="DB63" s="1069"/>
      <c r="DC63" s="1070"/>
      <c r="DD63" s="1070"/>
      <c r="DE63" s="1070"/>
      <c r="DF63" s="1071"/>
      <c r="DG63" s="1069"/>
      <c r="DH63" s="1070"/>
      <c r="DI63" s="1070"/>
      <c r="DJ63" s="1070"/>
      <c r="DK63" s="1071"/>
      <c r="DL63" s="1069"/>
      <c r="DM63" s="1070"/>
      <c r="DN63" s="1070"/>
      <c r="DO63" s="1070"/>
      <c r="DP63" s="1071"/>
      <c r="DQ63" s="1069"/>
      <c r="DR63" s="1070"/>
      <c r="DS63" s="1070"/>
      <c r="DT63" s="1070"/>
      <c r="DU63" s="1071"/>
      <c r="DV63" s="1072"/>
      <c r="DW63" s="1073"/>
      <c r="DX63" s="1073"/>
      <c r="DY63" s="1073"/>
      <c r="DZ63" s="1074"/>
      <c r="EA63" s="212"/>
    </row>
    <row r="64" spans="1:131" s="213" customFormat="1" ht="26.25" customHeight="1">
      <c r="A64" s="229"/>
      <c r="B64" s="229"/>
      <c r="C64" s="229"/>
      <c r="D64" s="229"/>
      <c r="E64" s="229"/>
      <c r="F64" s="229"/>
      <c r="G64" s="229"/>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29"/>
      <c r="AY64" s="229"/>
      <c r="AZ64" s="229"/>
      <c r="BA64" s="229"/>
      <c r="BB64" s="229"/>
      <c r="BC64" s="229"/>
      <c r="BD64" s="229"/>
      <c r="BE64" s="229"/>
      <c r="BF64" s="229"/>
      <c r="BG64" s="229"/>
      <c r="BH64" s="229"/>
      <c r="BI64" s="229"/>
      <c r="BJ64" s="229"/>
      <c r="BK64" s="229"/>
      <c r="BL64" s="229"/>
      <c r="BM64" s="229"/>
      <c r="BN64" s="229"/>
      <c r="BO64" s="229"/>
      <c r="BP64" s="229"/>
      <c r="BQ64" s="226">
        <v>58</v>
      </c>
      <c r="BR64" s="227"/>
      <c r="BS64" s="1088"/>
      <c r="BT64" s="1089"/>
      <c r="BU64" s="1089"/>
      <c r="BV64" s="1089"/>
      <c r="BW64" s="1089"/>
      <c r="BX64" s="1089"/>
      <c r="BY64" s="1089"/>
      <c r="BZ64" s="1089"/>
      <c r="CA64" s="1089"/>
      <c r="CB64" s="1089"/>
      <c r="CC64" s="1089"/>
      <c r="CD64" s="1089"/>
      <c r="CE64" s="1089"/>
      <c r="CF64" s="1089"/>
      <c r="CG64" s="1090"/>
      <c r="CH64" s="1069"/>
      <c r="CI64" s="1070"/>
      <c r="CJ64" s="1070"/>
      <c r="CK64" s="1070"/>
      <c r="CL64" s="1071"/>
      <c r="CM64" s="1069"/>
      <c r="CN64" s="1070"/>
      <c r="CO64" s="1070"/>
      <c r="CP64" s="1070"/>
      <c r="CQ64" s="1071"/>
      <c r="CR64" s="1069"/>
      <c r="CS64" s="1070"/>
      <c r="CT64" s="1070"/>
      <c r="CU64" s="1070"/>
      <c r="CV64" s="1071"/>
      <c r="CW64" s="1069"/>
      <c r="CX64" s="1070"/>
      <c r="CY64" s="1070"/>
      <c r="CZ64" s="1070"/>
      <c r="DA64" s="1071"/>
      <c r="DB64" s="1069"/>
      <c r="DC64" s="1070"/>
      <c r="DD64" s="1070"/>
      <c r="DE64" s="1070"/>
      <c r="DF64" s="1071"/>
      <c r="DG64" s="1069"/>
      <c r="DH64" s="1070"/>
      <c r="DI64" s="1070"/>
      <c r="DJ64" s="1070"/>
      <c r="DK64" s="1071"/>
      <c r="DL64" s="1069"/>
      <c r="DM64" s="1070"/>
      <c r="DN64" s="1070"/>
      <c r="DO64" s="1070"/>
      <c r="DP64" s="1071"/>
      <c r="DQ64" s="1069"/>
      <c r="DR64" s="1070"/>
      <c r="DS64" s="1070"/>
      <c r="DT64" s="1070"/>
      <c r="DU64" s="1071"/>
      <c r="DV64" s="1072"/>
      <c r="DW64" s="1073"/>
      <c r="DX64" s="1073"/>
      <c r="DY64" s="1073"/>
      <c r="DZ64" s="1074"/>
      <c r="EA64" s="212"/>
    </row>
    <row r="65" spans="1:131" s="213" customFormat="1" ht="26.25" customHeight="1" thickBot="1">
      <c r="A65" s="401" t="s">
        <v>244</v>
      </c>
      <c r="B65" s="401"/>
      <c r="C65" s="401"/>
      <c r="D65" s="401"/>
      <c r="E65" s="401"/>
      <c r="F65" s="401"/>
      <c r="G65" s="401"/>
      <c r="H65" s="401"/>
      <c r="I65" s="401"/>
      <c r="J65" s="401"/>
      <c r="K65" s="401"/>
      <c r="L65" s="401"/>
      <c r="M65" s="401"/>
      <c r="N65" s="401"/>
      <c r="O65" s="401"/>
      <c r="P65" s="401"/>
      <c r="Q65" s="401"/>
      <c r="R65" s="401"/>
      <c r="S65" s="401"/>
      <c r="T65" s="401"/>
      <c r="U65" s="401"/>
      <c r="V65" s="401"/>
      <c r="W65" s="401"/>
      <c r="X65" s="401"/>
      <c r="Y65" s="401"/>
      <c r="Z65" s="401"/>
      <c r="AA65" s="401"/>
      <c r="AB65" s="401"/>
      <c r="AC65" s="401"/>
      <c r="AD65" s="401"/>
      <c r="AE65" s="401"/>
      <c r="AF65" s="401"/>
      <c r="AG65" s="401"/>
      <c r="AH65" s="401"/>
      <c r="AI65" s="401"/>
      <c r="AJ65" s="401"/>
      <c r="AK65" s="401"/>
      <c r="AL65" s="401"/>
      <c r="AM65" s="401"/>
      <c r="AN65" s="401"/>
      <c r="AO65" s="401"/>
      <c r="AP65" s="401"/>
      <c r="AQ65" s="401"/>
      <c r="AR65" s="401"/>
      <c r="AS65" s="401"/>
      <c r="AT65" s="401"/>
      <c r="AU65" s="401"/>
      <c r="AV65" s="401"/>
      <c r="AW65" s="401"/>
      <c r="AX65" s="401"/>
      <c r="AY65" s="401"/>
      <c r="AZ65" s="401"/>
      <c r="BA65" s="401"/>
      <c r="BB65" s="401"/>
      <c r="BC65" s="401"/>
      <c r="BD65" s="401"/>
      <c r="BE65" s="229"/>
      <c r="BF65" s="229"/>
      <c r="BG65" s="229"/>
      <c r="BH65" s="229"/>
      <c r="BI65" s="229"/>
      <c r="BJ65" s="229"/>
      <c r="BK65" s="229"/>
      <c r="BL65" s="229"/>
      <c r="BM65" s="229"/>
      <c r="BN65" s="229"/>
      <c r="BO65" s="229"/>
      <c r="BP65" s="229"/>
      <c r="BQ65" s="226">
        <v>59</v>
      </c>
      <c r="BR65" s="227"/>
      <c r="BS65" s="1088"/>
      <c r="BT65" s="1089"/>
      <c r="BU65" s="1089"/>
      <c r="BV65" s="1089"/>
      <c r="BW65" s="1089"/>
      <c r="BX65" s="1089"/>
      <c r="BY65" s="1089"/>
      <c r="BZ65" s="1089"/>
      <c r="CA65" s="1089"/>
      <c r="CB65" s="1089"/>
      <c r="CC65" s="1089"/>
      <c r="CD65" s="1089"/>
      <c r="CE65" s="1089"/>
      <c r="CF65" s="1089"/>
      <c r="CG65" s="1090"/>
      <c r="CH65" s="1069"/>
      <c r="CI65" s="1070"/>
      <c r="CJ65" s="1070"/>
      <c r="CK65" s="1070"/>
      <c r="CL65" s="1071"/>
      <c r="CM65" s="1069"/>
      <c r="CN65" s="1070"/>
      <c r="CO65" s="1070"/>
      <c r="CP65" s="1070"/>
      <c r="CQ65" s="1071"/>
      <c r="CR65" s="1069"/>
      <c r="CS65" s="1070"/>
      <c r="CT65" s="1070"/>
      <c r="CU65" s="1070"/>
      <c r="CV65" s="1071"/>
      <c r="CW65" s="1069"/>
      <c r="CX65" s="1070"/>
      <c r="CY65" s="1070"/>
      <c r="CZ65" s="1070"/>
      <c r="DA65" s="1071"/>
      <c r="DB65" s="1069"/>
      <c r="DC65" s="1070"/>
      <c r="DD65" s="1070"/>
      <c r="DE65" s="1070"/>
      <c r="DF65" s="1071"/>
      <c r="DG65" s="1069"/>
      <c r="DH65" s="1070"/>
      <c r="DI65" s="1070"/>
      <c r="DJ65" s="1070"/>
      <c r="DK65" s="1071"/>
      <c r="DL65" s="1069"/>
      <c r="DM65" s="1070"/>
      <c r="DN65" s="1070"/>
      <c r="DO65" s="1070"/>
      <c r="DP65" s="1071"/>
      <c r="DQ65" s="1069"/>
      <c r="DR65" s="1070"/>
      <c r="DS65" s="1070"/>
      <c r="DT65" s="1070"/>
      <c r="DU65" s="1071"/>
      <c r="DV65" s="1072"/>
      <c r="DW65" s="1073"/>
      <c r="DX65" s="1073"/>
      <c r="DY65" s="1073"/>
      <c r="DZ65" s="1074"/>
      <c r="EA65" s="212"/>
    </row>
    <row r="66" spans="1:131" s="213" customFormat="1" ht="26.25" customHeight="1">
      <c r="A66" s="1075" t="s">
        <v>245</v>
      </c>
      <c r="B66" s="1076"/>
      <c r="C66" s="1076"/>
      <c r="D66" s="1076"/>
      <c r="E66" s="1076"/>
      <c r="F66" s="1076"/>
      <c r="G66" s="1076"/>
      <c r="H66" s="1076"/>
      <c r="I66" s="1076"/>
      <c r="J66" s="1076"/>
      <c r="K66" s="1076"/>
      <c r="L66" s="1076"/>
      <c r="M66" s="1076"/>
      <c r="N66" s="1076"/>
      <c r="O66" s="1076"/>
      <c r="P66" s="1077"/>
      <c r="Q66" s="1061" t="s">
        <v>513</v>
      </c>
      <c r="R66" s="1062"/>
      <c r="S66" s="1062"/>
      <c r="T66" s="1062"/>
      <c r="U66" s="1063"/>
      <c r="V66" s="1061" t="s">
        <v>514</v>
      </c>
      <c r="W66" s="1062"/>
      <c r="X66" s="1062"/>
      <c r="Y66" s="1062"/>
      <c r="Z66" s="1063"/>
      <c r="AA66" s="1061" t="s">
        <v>515</v>
      </c>
      <c r="AB66" s="1062"/>
      <c r="AC66" s="1062"/>
      <c r="AD66" s="1062"/>
      <c r="AE66" s="1063"/>
      <c r="AF66" s="1081" t="s">
        <v>516</v>
      </c>
      <c r="AG66" s="1082"/>
      <c r="AH66" s="1082"/>
      <c r="AI66" s="1082"/>
      <c r="AJ66" s="1083"/>
      <c r="AK66" s="1061" t="s">
        <v>526</v>
      </c>
      <c r="AL66" s="1076"/>
      <c r="AM66" s="1076"/>
      <c r="AN66" s="1076"/>
      <c r="AO66" s="1077"/>
      <c r="AP66" s="1061" t="s">
        <v>527</v>
      </c>
      <c r="AQ66" s="1062"/>
      <c r="AR66" s="1062"/>
      <c r="AS66" s="1062"/>
      <c r="AT66" s="1063"/>
      <c r="AU66" s="1061" t="s">
        <v>528</v>
      </c>
      <c r="AV66" s="1062"/>
      <c r="AW66" s="1062"/>
      <c r="AX66" s="1062"/>
      <c r="AY66" s="1063"/>
      <c r="AZ66" s="1061" t="s">
        <v>234</v>
      </c>
      <c r="BA66" s="1062"/>
      <c r="BB66" s="1062"/>
      <c r="BC66" s="1062"/>
      <c r="BD66" s="1067"/>
      <c r="BE66" s="229"/>
      <c r="BF66" s="229"/>
      <c r="BG66" s="229"/>
      <c r="BH66" s="229"/>
      <c r="BI66" s="229"/>
      <c r="BJ66" s="229"/>
      <c r="BK66" s="229"/>
      <c r="BL66" s="229"/>
      <c r="BM66" s="229"/>
      <c r="BN66" s="229"/>
      <c r="BO66" s="229"/>
      <c r="BP66" s="229"/>
      <c r="BQ66" s="226">
        <v>60</v>
      </c>
      <c r="BR66" s="231"/>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12"/>
    </row>
    <row r="67" spans="1:131" s="213" customFormat="1" ht="26.25" customHeight="1" thickBot="1">
      <c r="A67" s="1078"/>
      <c r="B67" s="1079"/>
      <c r="C67" s="1079"/>
      <c r="D67" s="1079"/>
      <c r="E67" s="1079"/>
      <c r="F67" s="1079"/>
      <c r="G67" s="1079"/>
      <c r="H67" s="1079"/>
      <c r="I67" s="1079"/>
      <c r="J67" s="1079"/>
      <c r="K67" s="1079"/>
      <c r="L67" s="1079"/>
      <c r="M67" s="1079"/>
      <c r="N67" s="1079"/>
      <c r="O67" s="1079"/>
      <c r="P67" s="1080"/>
      <c r="Q67" s="1064"/>
      <c r="R67" s="1065"/>
      <c r="S67" s="1065"/>
      <c r="T67" s="1065"/>
      <c r="U67" s="1066"/>
      <c r="V67" s="1064"/>
      <c r="W67" s="1065"/>
      <c r="X67" s="1065"/>
      <c r="Y67" s="1065"/>
      <c r="Z67" s="1066"/>
      <c r="AA67" s="1064"/>
      <c r="AB67" s="1065"/>
      <c r="AC67" s="1065"/>
      <c r="AD67" s="1065"/>
      <c r="AE67" s="1066"/>
      <c r="AF67" s="1084"/>
      <c r="AG67" s="1085"/>
      <c r="AH67" s="1085"/>
      <c r="AI67" s="1085"/>
      <c r="AJ67" s="1086"/>
      <c r="AK67" s="1087"/>
      <c r="AL67" s="1079"/>
      <c r="AM67" s="1079"/>
      <c r="AN67" s="1079"/>
      <c r="AO67" s="1080"/>
      <c r="AP67" s="1064"/>
      <c r="AQ67" s="1065"/>
      <c r="AR67" s="1065"/>
      <c r="AS67" s="1065"/>
      <c r="AT67" s="1066"/>
      <c r="AU67" s="1064"/>
      <c r="AV67" s="1065"/>
      <c r="AW67" s="1065"/>
      <c r="AX67" s="1065"/>
      <c r="AY67" s="1066"/>
      <c r="AZ67" s="1064"/>
      <c r="BA67" s="1065"/>
      <c r="BB67" s="1065"/>
      <c r="BC67" s="1065"/>
      <c r="BD67" s="1068"/>
      <c r="BE67" s="229"/>
      <c r="BF67" s="229"/>
      <c r="BG67" s="229"/>
      <c r="BH67" s="229"/>
      <c r="BI67" s="229"/>
      <c r="BJ67" s="229"/>
      <c r="BK67" s="229"/>
      <c r="BL67" s="229"/>
      <c r="BM67" s="229"/>
      <c r="BN67" s="229"/>
      <c r="BO67" s="229"/>
      <c r="BP67" s="229"/>
      <c r="BQ67" s="226">
        <v>61</v>
      </c>
      <c r="BR67" s="231"/>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12"/>
    </row>
    <row r="68" spans="1:131" s="213" customFormat="1" ht="26.25" customHeight="1" thickTop="1">
      <c r="A68" s="222">
        <v>1</v>
      </c>
      <c r="B68" s="1057" t="s">
        <v>529</v>
      </c>
      <c r="C68" s="1058"/>
      <c r="D68" s="1058"/>
      <c r="E68" s="1058"/>
      <c r="F68" s="1058"/>
      <c r="G68" s="1058"/>
      <c r="H68" s="1058"/>
      <c r="I68" s="1058"/>
      <c r="J68" s="1058"/>
      <c r="K68" s="1058"/>
      <c r="L68" s="1058"/>
      <c r="M68" s="1058"/>
      <c r="N68" s="1058"/>
      <c r="O68" s="1058"/>
      <c r="P68" s="1059"/>
      <c r="Q68" s="1060">
        <v>12013</v>
      </c>
      <c r="R68" s="1054"/>
      <c r="S68" s="1054"/>
      <c r="T68" s="1054"/>
      <c r="U68" s="1054"/>
      <c r="V68" s="1054">
        <v>11800</v>
      </c>
      <c r="W68" s="1054"/>
      <c r="X68" s="1054"/>
      <c r="Y68" s="1054"/>
      <c r="Z68" s="1054"/>
      <c r="AA68" s="1054">
        <v>213</v>
      </c>
      <c r="AB68" s="1054"/>
      <c r="AC68" s="1054"/>
      <c r="AD68" s="1054"/>
      <c r="AE68" s="1054"/>
      <c r="AF68" s="1054">
        <v>213</v>
      </c>
      <c r="AG68" s="1054"/>
      <c r="AH68" s="1054"/>
      <c r="AI68" s="1054"/>
      <c r="AJ68" s="1054"/>
      <c r="AK68" s="1054" t="s">
        <v>509</v>
      </c>
      <c r="AL68" s="1054"/>
      <c r="AM68" s="1054"/>
      <c r="AN68" s="1054"/>
      <c r="AO68" s="1054"/>
      <c r="AP68" s="1054" t="s">
        <v>509</v>
      </c>
      <c r="AQ68" s="1054"/>
      <c r="AR68" s="1054"/>
      <c r="AS68" s="1054"/>
      <c r="AT68" s="1054"/>
      <c r="AU68" s="1054" t="s">
        <v>509</v>
      </c>
      <c r="AV68" s="1054"/>
      <c r="AW68" s="1054"/>
      <c r="AX68" s="1054"/>
      <c r="AY68" s="1054"/>
      <c r="AZ68" s="1055"/>
      <c r="BA68" s="1055"/>
      <c r="BB68" s="1055"/>
      <c r="BC68" s="1055"/>
      <c r="BD68" s="1056"/>
      <c r="BE68" s="229"/>
      <c r="BF68" s="229"/>
      <c r="BG68" s="229"/>
      <c r="BH68" s="229"/>
      <c r="BI68" s="229"/>
      <c r="BJ68" s="229"/>
      <c r="BK68" s="229"/>
      <c r="BL68" s="229"/>
      <c r="BM68" s="229"/>
      <c r="BN68" s="229"/>
      <c r="BO68" s="229"/>
      <c r="BP68" s="229"/>
      <c r="BQ68" s="226">
        <v>62</v>
      </c>
      <c r="BR68" s="231"/>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12"/>
    </row>
    <row r="69" spans="1:131" s="213" customFormat="1" ht="26.25" customHeight="1">
      <c r="A69" s="225">
        <v>2</v>
      </c>
      <c r="B69" s="1043" t="s">
        <v>530</v>
      </c>
      <c r="C69" s="1044"/>
      <c r="D69" s="1044"/>
      <c r="E69" s="1044"/>
      <c r="F69" s="1044"/>
      <c r="G69" s="1044"/>
      <c r="H69" s="1044"/>
      <c r="I69" s="1044"/>
      <c r="J69" s="1044"/>
      <c r="K69" s="1044"/>
      <c r="L69" s="1044"/>
      <c r="M69" s="1044"/>
      <c r="N69" s="1044"/>
      <c r="O69" s="1044"/>
      <c r="P69" s="1045"/>
      <c r="Q69" s="1046">
        <v>37</v>
      </c>
      <c r="R69" s="1040"/>
      <c r="S69" s="1040"/>
      <c r="T69" s="1040"/>
      <c r="U69" s="1040"/>
      <c r="V69" s="1040">
        <v>29</v>
      </c>
      <c r="W69" s="1040"/>
      <c r="X69" s="1040"/>
      <c r="Y69" s="1040"/>
      <c r="Z69" s="1040"/>
      <c r="AA69" s="1040">
        <v>8</v>
      </c>
      <c r="AB69" s="1040"/>
      <c r="AC69" s="1040"/>
      <c r="AD69" s="1040"/>
      <c r="AE69" s="1040"/>
      <c r="AF69" s="1040">
        <v>8</v>
      </c>
      <c r="AG69" s="1040"/>
      <c r="AH69" s="1040"/>
      <c r="AI69" s="1040"/>
      <c r="AJ69" s="1040"/>
      <c r="AK69" s="1040" t="s">
        <v>509</v>
      </c>
      <c r="AL69" s="1040"/>
      <c r="AM69" s="1040"/>
      <c r="AN69" s="1040"/>
      <c r="AO69" s="1040"/>
      <c r="AP69" s="1040" t="s">
        <v>509</v>
      </c>
      <c r="AQ69" s="1040"/>
      <c r="AR69" s="1040"/>
      <c r="AS69" s="1040"/>
      <c r="AT69" s="1040"/>
      <c r="AU69" s="1040" t="s">
        <v>509</v>
      </c>
      <c r="AV69" s="1040"/>
      <c r="AW69" s="1040"/>
      <c r="AX69" s="1040"/>
      <c r="AY69" s="1040"/>
      <c r="AZ69" s="1041"/>
      <c r="BA69" s="1041"/>
      <c r="BB69" s="1041"/>
      <c r="BC69" s="1041"/>
      <c r="BD69" s="1042"/>
      <c r="BE69" s="229"/>
      <c r="BF69" s="229"/>
      <c r="BG69" s="229"/>
      <c r="BH69" s="229"/>
      <c r="BI69" s="229"/>
      <c r="BJ69" s="229"/>
      <c r="BK69" s="229"/>
      <c r="BL69" s="229"/>
      <c r="BM69" s="229"/>
      <c r="BN69" s="229"/>
      <c r="BO69" s="229"/>
      <c r="BP69" s="229"/>
      <c r="BQ69" s="226">
        <v>63</v>
      </c>
      <c r="BR69" s="231"/>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12"/>
    </row>
    <row r="70" spans="1:131" s="213" customFormat="1" ht="26.25" customHeight="1">
      <c r="A70" s="225">
        <v>3</v>
      </c>
      <c r="B70" s="1043" t="s">
        <v>531</v>
      </c>
      <c r="C70" s="1044"/>
      <c r="D70" s="1044"/>
      <c r="E70" s="1044"/>
      <c r="F70" s="1044"/>
      <c r="G70" s="1044"/>
      <c r="H70" s="1044"/>
      <c r="I70" s="1044"/>
      <c r="J70" s="1044"/>
      <c r="K70" s="1044"/>
      <c r="L70" s="1044"/>
      <c r="M70" s="1044"/>
      <c r="N70" s="1044"/>
      <c r="O70" s="1044"/>
      <c r="P70" s="1045"/>
      <c r="Q70" s="1046">
        <v>185</v>
      </c>
      <c r="R70" s="1040"/>
      <c r="S70" s="1040"/>
      <c r="T70" s="1040"/>
      <c r="U70" s="1040"/>
      <c r="V70" s="1040">
        <v>177</v>
      </c>
      <c r="W70" s="1040"/>
      <c r="X70" s="1040"/>
      <c r="Y70" s="1040"/>
      <c r="Z70" s="1040"/>
      <c r="AA70" s="1040">
        <v>8</v>
      </c>
      <c r="AB70" s="1040"/>
      <c r="AC70" s="1040"/>
      <c r="AD70" s="1040"/>
      <c r="AE70" s="1040"/>
      <c r="AF70" s="1040">
        <v>8</v>
      </c>
      <c r="AG70" s="1040"/>
      <c r="AH70" s="1040"/>
      <c r="AI70" s="1040"/>
      <c r="AJ70" s="1040"/>
      <c r="AK70" s="1040" t="s">
        <v>509</v>
      </c>
      <c r="AL70" s="1040"/>
      <c r="AM70" s="1040"/>
      <c r="AN70" s="1040"/>
      <c r="AO70" s="1040"/>
      <c r="AP70" s="1040" t="s">
        <v>509</v>
      </c>
      <c r="AQ70" s="1040"/>
      <c r="AR70" s="1040"/>
      <c r="AS70" s="1040"/>
      <c r="AT70" s="1040"/>
      <c r="AU70" s="1040" t="s">
        <v>509</v>
      </c>
      <c r="AV70" s="1040"/>
      <c r="AW70" s="1040"/>
      <c r="AX70" s="1040"/>
      <c r="AY70" s="1040"/>
      <c r="AZ70" s="1041"/>
      <c r="BA70" s="1041"/>
      <c r="BB70" s="1041"/>
      <c r="BC70" s="1041"/>
      <c r="BD70" s="1042"/>
      <c r="BE70" s="229"/>
      <c r="BF70" s="229"/>
      <c r="BG70" s="229"/>
      <c r="BH70" s="229"/>
      <c r="BI70" s="229"/>
      <c r="BJ70" s="229"/>
      <c r="BK70" s="229"/>
      <c r="BL70" s="229"/>
      <c r="BM70" s="229"/>
      <c r="BN70" s="229"/>
      <c r="BO70" s="229"/>
      <c r="BP70" s="229"/>
      <c r="BQ70" s="226">
        <v>64</v>
      </c>
      <c r="BR70" s="231"/>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12"/>
    </row>
    <row r="71" spans="1:131" s="213" customFormat="1" ht="26.25" customHeight="1">
      <c r="A71" s="225">
        <v>4</v>
      </c>
      <c r="B71" s="1043" t="s">
        <v>532</v>
      </c>
      <c r="C71" s="1044"/>
      <c r="D71" s="1044"/>
      <c r="E71" s="1044"/>
      <c r="F71" s="1044"/>
      <c r="G71" s="1044"/>
      <c r="H71" s="1044"/>
      <c r="I71" s="1044"/>
      <c r="J71" s="1044"/>
      <c r="K71" s="1044"/>
      <c r="L71" s="1044"/>
      <c r="M71" s="1044"/>
      <c r="N71" s="1044"/>
      <c r="O71" s="1044"/>
      <c r="P71" s="1045"/>
      <c r="Q71" s="1046">
        <v>4</v>
      </c>
      <c r="R71" s="1040"/>
      <c r="S71" s="1040"/>
      <c r="T71" s="1040"/>
      <c r="U71" s="1040"/>
      <c r="V71" s="1040">
        <v>3</v>
      </c>
      <c r="W71" s="1040"/>
      <c r="X71" s="1040"/>
      <c r="Y71" s="1040"/>
      <c r="Z71" s="1040"/>
      <c r="AA71" s="1040">
        <v>1</v>
      </c>
      <c r="AB71" s="1040"/>
      <c r="AC71" s="1040"/>
      <c r="AD71" s="1040"/>
      <c r="AE71" s="1040"/>
      <c r="AF71" s="1040">
        <v>1</v>
      </c>
      <c r="AG71" s="1040"/>
      <c r="AH71" s="1040"/>
      <c r="AI71" s="1040"/>
      <c r="AJ71" s="1040"/>
      <c r="AK71" s="1040" t="s">
        <v>509</v>
      </c>
      <c r="AL71" s="1040"/>
      <c r="AM71" s="1040"/>
      <c r="AN71" s="1040"/>
      <c r="AO71" s="1040"/>
      <c r="AP71" s="1040" t="s">
        <v>509</v>
      </c>
      <c r="AQ71" s="1040"/>
      <c r="AR71" s="1040"/>
      <c r="AS71" s="1040"/>
      <c r="AT71" s="1040"/>
      <c r="AU71" s="1040" t="s">
        <v>509</v>
      </c>
      <c r="AV71" s="1040"/>
      <c r="AW71" s="1040"/>
      <c r="AX71" s="1040"/>
      <c r="AY71" s="1040"/>
      <c r="AZ71" s="1041"/>
      <c r="BA71" s="1041"/>
      <c r="BB71" s="1041"/>
      <c r="BC71" s="1041"/>
      <c r="BD71" s="1042"/>
      <c r="BE71" s="229"/>
      <c r="BF71" s="229"/>
      <c r="BG71" s="229"/>
      <c r="BH71" s="229"/>
      <c r="BI71" s="229"/>
      <c r="BJ71" s="229"/>
      <c r="BK71" s="229"/>
      <c r="BL71" s="229"/>
      <c r="BM71" s="229"/>
      <c r="BN71" s="229"/>
      <c r="BO71" s="229"/>
      <c r="BP71" s="229"/>
      <c r="BQ71" s="226">
        <v>65</v>
      </c>
      <c r="BR71" s="231"/>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12"/>
    </row>
    <row r="72" spans="1:131" s="213" customFormat="1" ht="26.25" customHeight="1">
      <c r="A72" s="225">
        <v>5</v>
      </c>
      <c r="B72" s="1043" t="s">
        <v>533</v>
      </c>
      <c r="C72" s="1044"/>
      <c r="D72" s="1044"/>
      <c r="E72" s="1044"/>
      <c r="F72" s="1044"/>
      <c r="G72" s="1044"/>
      <c r="H72" s="1044"/>
      <c r="I72" s="1044"/>
      <c r="J72" s="1044"/>
      <c r="K72" s="1044"/>
      <c r="L72" s="1044"/>
      <c r="M72" s="1044"/>
      <c r="N72" s="1044"/>
      <c r="O72" s="1044"/>
      <c r="P72" s="1045"/>
      <c r="Q72" s="1046">
        <v>13</v>
      </c>
      <c r="R72" s="1040"/>
      <c r="S72" s="1040"/>
      <c r="T72" s="1040"/>
      <c r="U72" s="1040"/>
      <c r="V72" s="1040">
        <v>11</v>
      </c>
      <c r="W72" s="1040"/>
      <c r="X72" s="1040"/>
      <c r="Y72" s="1040"/>
      <c r="Z72" s="1040"/>
      <c r="AA72" s="1040">
        <v>2</v>
      </c>
      <c r="AB72" s="1040"/>
      <c r="AC72" s="1040"/>
      <c r="AD72" s="1040"/>
      <c r="AE72" s="1040"/>
      <c r="AF72" s="1040">
        <v>2</v>
      </c>
      <c r="AG72" s="1040"/>
      <c r="AH72" s="1040"/>
      <c r="AI72" s="1040"/>
      <c r="AJ72" s="1040"/>
      <c r="AK72" s="1040">
        <v>1</v>
      </c>
      <c r="AL72" s="1040"/>
      <c r="AM72" s="1040"/>
      <c r="AN72" s="1040"/>
      <c r="AO72" s="1040"/>
      <c r="AP72" s="1040" t="s">
        <v>509</v>
      </c>
      <c r="AQ72" s="1040"/>
      <c r="AR72" s="1040"/>
      <c r="AS72" s="1040"/>
      <c r="AT72" s="1040"/>
      <c r="AU72" s="1040" t="s">
        <v>509</v>
      </c>
      <c r="AV72" s="1040"/>
      <c r="AW72" s="1040"/>
      <c r="AX72" s="1040"/>
      <c r="AY72" s="1040"/>
      <c r="AZ72" s="1041"/>
      <c r="BA72" s="1041"/>
      <c r="BB72" s="1041"/>
      <c r="BC72" s="1041"/>
      <c r="BD72" s="1042"/>
      <c r="BE72" s="229"/>
      <c r="BF72" s="229"/>
      <c r="BG72" s="229"/>
      <c r="BH72" s="229"/>
      <c r="BI72" s="229"/>
      <c r="BJ72" s="229"/>
      <c r="BK72" s="229"/>
      <c r="BL72" s="229"/>
      <c r="BM72" s="229"/>
      <c r="BN72" s="229"/>
      <c r="BO72" s="229"/>
      <c r="BP72" s="229"/>
      <c r="BQ72" s="226">
        <v>66</v>
      </c>
      <c r="BR72" s="231"/>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12"/>
    </row>
    <row r="73" spans="1:131" s="213" customFormat="1" ht="26.25" customHeight="1">
      <c r="A73" s="225">
        <v>6</v>
      </c>
      <c r="B73" s="1043" t="s">
        <v>534</v>
      </c>
      <c r="C73" s="1044"/>
      <c r="D73" s="1044"/>
      <c r="E73" s="1044"/>
      <c r="F73" s="1044"/>
      <c r="G73" s="1044"/>
      <c r="H73" s="1044"/>
      <c r="I73" s="1044"/>
      <c r="J73" s="1044"/>
      <c r="K73" s="1044"/>
      <c r="L73" s="1044"/>
      <c r="M73" s="1044"/>
      <c r="N73" s="1044"/>
      <c r="O73" s="1044"/>
      <c r="P73" s="1045"/>
      <c r="Q73" s="1046">
        <v>1518</v>
      </c>
      <c r="R73" s="1040"/>
      <c r="S73" s="1040"/>
      <c r="T73" s="1040"/>
      <c r="U73" s="1040"/>
      <c r="V73" s="1040">
        <v>1459</v>
      </c>
      <c r="W73" s="1040"/>
      <c r="X73" s="1040"/>
      <c r="Y73" s="1040"/>
      <c r="Z73" s="1040"/>
      <c r="AA73" s="1040">
        <v>60</v>
      </c>
      <c r="AB73" s="1040"/>
      <c r="AC73" s="1040"/>
      <c r="AD73" s="1040"/>
      <c r="AE73" s="1040"/>
      <c r="AF73" s="1040">
        <v>60</v>
      </c>
      <c r="AG73" s="1040"/>
      <c r="AH73" s="1040"/>
      <c r="AI73" s="1040"/>
      <c r="AJ73" s="1040"/>
      <c r="AK73" s="1040">
        <v>145</v>
      </c>
      <c r="AL73" s="1040"/>
      <c r="AM73" s="1040"/>
      <c r="AN73" s="1040"/>
      <c r="AO73" s="1040"/>
      <c r="AP73" s="1040">
        <v>572</v>
      </c>
      <c r="AQ73" s="1040"/>
      <c r="AR73" s="1040"/>
      <c r="AS73" s="1040"/>
      <c r="AT73" s="1040"/>
      <c r="AU73" s="1040">
        <v>42</v>
      </c>
      <c r="AV73" s="1040"/>
      <c r="AW73" s="1040"/>
      <c r="AX73" s="1040"/>
      <c r="AY73" s="1040"/>
      <c r="AZ73" s="1041"/>
      <c r="BA73" s="1041"/>
      <c r="BB73" s="1041"/>
      <c r="BC73" s="1041"/>
      <c r="BD73" s="1042"/>
      <c r="BE73" s="229"/>
      <c r="BF73" s="229"/>
      <c r="BG73" s="229"/>
      <c r="BH73" s="229"/>
      <c r="BI73" s="229"/>
      <c r="BJ73" s="229"/>
      <c r="BK73" s="229"/>
      <c r="BL73" s="229"/>
      <c r="BM73" s="229"/>
      <c r="BN73" s="229"/>
      <c r="BO73" s="229"/>
      <c r="BP73" s="229"/>
      <c r="BQ73" s="226">
        <v>67</v>
      </c>
      <c r="BR73" s="231"/>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12"/>
    </row>
    <row r="74" spans="1:131" s="213" customFormat="1" ht="26.25" customHeight="1">
      <c r="A74" s="225">
        <v>7</v>
      </c>
      <c r="B74" s="1043" t="s">
        <v>535</v>
      </c>
      <c r="C74" s="1044"/>
      <c r="D74" s="1044"/>
      <c r="E74" s="1044"/>
      <c r="F74" s="1044"/>
      <c r="G74" s="1044"/>
      <c r="H74" s="1044"/>
      <c r="I74" s="1044"/>
      <c r="J74" s="1044"/>
      <c r="K74" s="1044"/>
      <c r="L74" s="1044"/>
      <c r="M74" s="1044"/>
      <c r="N74" s="1044"/>
      <c r="O74" s="1044"/>
      <c r="P74" s="1045"/>
      <c r="Q74" s="1046">
        <v>115</v>
      </c>
      <c r="R74" s="1040"/>
      <c r="S74" s="1040"/>
      <c r="T74" s="1040"/>
      <c r="U74" s="1040"/>
      <c r="V74" s="1040">
        <v>98</v>
      </c>
      <c r="W74" s="1040"/>
      <c r="X74" s="1040"/>
      <c r="Y74" s="1040"/>
      <c r="Z74" s="1040"/>
      <c r="AA74" s="1040">
        <v>17</v>
      </c>
      <c r="AB74" s="1040"/>
      <c r="AC74" s="1040"/>
      <c r="AD74" s="1040"/>
      <c r="AE74" s="1040"/>
      <c r="AF74" s="1040">
        <v>6</v>
      </c>
      <c r="AG74" s="1040"/>
      <c r="AH74" s="1040"/>
      <c r="AI74" s="1040"/>
      <c r="AJ74" s="1040"/>
      <c r="AK74" s="1040">
        <v>7</v>
      </c>
      <c r="AL74" s="1040"/>
      <c r="AM74" s="1040"/>
      <c r="AN74" s="1040"/>
      <c r="AO74" s="1040"/>
      <c r="AP74" s="1040">
        <v>51</v>
      </c>
      <c r="AQ74" s="1040"/>
      <c r="AR74" s="1040"/>
      <c r="AS74" s="1040"/>
      <c r="AT74" s="1040"/>
      <c r="AU74" s="1040">
        <v>33</v>
      </c>
      <c r="AV74" s="1040"/>
      <c r="AW74" s="1040"/>
      <c r="AX74" s="1040"/>
      <c r="AY74" s="1040"/>
      <c r="AZ74" s="1041"/>
      <c r="BA74" s="1041"/>
      <c r="BB74" s="1041"/>
      <c r="BC74" s="1041"/>
      <c r="BD74" s="1042"/>
      <c r="BE74" s="229"/>
      <c r="BF74" s="229"/>
      <c r="BG74" s="229"/>
      <c r="BH74" s="229"/>
      <c r="BI74" s="229"/>
      <c r="BJ74" s="229"/>
      <c r="BK74" s="229"/>
      <c r="BL74" s="229"/>
      <c r="BM74" s="229"/>
      <c r="BN74" s="229"/>
      <c r="BO74" s="229"/>
      <c r="BP74" s="229"/>
      <c r="BQ74" s="226">
        <v>68</v>
      </c>
      <c r="BR74" s="231"/>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12"/>
    </row>
    <row r="75" spans="1:131" s="213" customFormat="1" ht="26.25" customHeight="1">
      <c r="A75" s="225">
        <v>8</v>
      </c>
      <c r="B75" s="1043" t="s">
        <v>536</v>
      </c>
      <c r="C75" s="1044"/>
      <c r="D75" s="1044"/>
      <c r="E75" s="1044"/>
      <c r="F75" s="1044"/>
      <c r="G75" s="1044"/>
      <c r="H75" s="1044"/>
      <c r="I75" s="1044"/>
      <c r="J75" s="1044"/>
      <c r="K75" s="1044"/>
      <c r="L75" s="1044"/>
      <c r="M75" s="1044"/>
      <c r="N75" s="1044"/>
      <c r="O75" s="1044"/>
      <c r="P75" s="1045"/>
      <c r="Q75" s="1046">
        <v>80</v>
      </c>
      <c r="R75" s="1040"/>
      <c r="S75" s="1040"/>
      <c r="T75" s="1040"/>
      <c r="U75" s="1040"/>
      <c r="V75" s="1040">
        <v>75</v>
      </c>
      <c r="W75" s="1040"/>
      <c r="X75" s="1040"/>
      <c r="Y75" s="1040"/>
      <c r="Z75" s="1040"/>
      <c r="AA75" s="1040">
        <v>5</v>
      </c>
      <c r="AB75" s="1040"/>
      <c r="AC75" s="1040"/>
      <c r="AD75" s="1040"/>
      <c r="AE75" s="1040"/>
      <c r="AF75" s="1040">
        <v>5</v>
      </c>
      <c r="AG75" s="1040"/>
      <c r="AH75" s="1040"/>
      <c r="AI75" s="1040"/>
      <c r="AJ75" s="1040"/>
      <c r="AK75" s="1040" t="s">
        <v>509</v>
      </c>
      <c r="AL75" s="1040"/>
      <c r="AM75" s="1040"/>
      <c r="AN75" s="1040"/>
      <c r="AO75" s="1040"/>
      <c r="AP75" s="1040" t="s">
        <v>509</v>
      </c>
      <c r="AQ75" s="1040"/>
      <c r="AR75" s="1040"/>
      <c r="AS75" s="1040"/>
      <c r="AT75" s="1040"/>
      <c r="AU75" s="1040" t="s">
        <v>509</v>
      </c>
      <c r="AV75" s="1040"/>
      <c r="AW75" s="1040"/>
      <c r="AX75" s="1040"/>
      <c r="AY75" s="1040"/>
      <c r="AZ75" s="1041"/>
      <c r="BA75" s="1041"/>
      <c r="BB75" s="1041"/>
      <c r="BC75" s="1041"/>
      <c r="BD75" s="1042"/>
      <c r="BE75" s="229"/>
      <c r="BF75" s="229"/>
      <c r="BG75" s="229"/>
      <c r="BH75" s="229"/>
      <c r="BI75" s="229"/>
      <c r="BJ75" s="229"/>
      <c r="BK75" s="229"/>
      <c r="BL75" s="229"/>
      <c r="BM75" s="229"/>
      <c r="BN75" s="229"/>
      <c r="BO75" s="229"/>
      <c r="BP75" s="229"/>
      <c r="BQ75" s="226">
        <v>69</v>
      </c>
      <c r="BR75" s="231"/>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12"/>
    </row>
    <row r="76" spans="1:131" s="213" customFormat="1" ht="26.25" customHeight="1">
      <c r="A76" s="225">
        <v>9</v>
      </c>
      <c r="B76" s="1043" t="s">
        <v>537</v>
      </c>
      <c r="C76" s="1044"/>
      <c r="D76" s="1044"/>
      <c r="E76" s="1044"/>
      <c r="F76" s="1044"/>
      <c r="G76" s="1044"/>
      <c r="H76" s="1044"/>
      <c r="I76" s="1044"/>
      <c r="J76" s="1044"/>
      <c r="K76" s="1044"/>
      <c r="L76" s="1044"/>
      <c r="M76" s="1044"/>
      <c r="N76" s="1044"/>
      <c r="O76" s="1044"/>
      <c r="P76" s="1045"/>
      <c r="Q76" s="1053">
        <v>204</v>
      </c>
      <c r="R76" s="1048"/>
      <c r="S76" s="1048"/>
      <c r="T76" s="1048"/>
      <c r="U76" s="1049"/>
      <c r="V76" s="1047">
        <v>195</v>
      </c>
      <c r="W76" s="1048"/>
      <c r="X76" s="1048"/>
      <c r="Y76" s="1048"/>
      <c r="Z76" s="1049"/>
      <c r="AA76" s="1047">
        <v>9</v>
      </c>
      <c r="AB76" s="1048"/>
      <c r="AC76" s="1048"/>
      <c r="AD76" s="1048"/>
      <c r="AE76" s="1049"/>
      <c r="AF76" s="1047">
        <v>9</v>
      </c>
      <c r="AG76" s="1048"/>
      <c r="AH76" s="1048"/>
      <c r="AI76" s="1048"/>
      <c r="AJ76" s="1049"/>
      <c r="AK76" s="1047">
        <v>16</v>
      </c>
      <c r="AL76" s="1048"/>
      <c r="AM76" s="1048"/>
      <c r="AN76" s="1048"/>
      <c r="AO76" s="1049"/>
      <c r="AP76" s="1047" t="s">
        <v>509</v>
      </c>
      <c r="AQ76" s="1048"/>
      <c r="AR76" s="1048"/>
      <c r="AS76" s="1048"/>
      <c r="AT76" s="1049"/>
      <c r="AU76" s="1047" t="s">
        <v>509</v>
      </c>
      <c r="AV76" s="1048"/>
      <c r="AW76" s="1048"/>
      <c r="AX76" s="1048"/>
      <c r="AY76" s="1049"/>
      <c r="AZ76" s="1041"/>
      <c r="BA76" s="1041"/>
      <c r="BB76" s="1041"/>
      <c r="BC76" s="1041"/>
      <c r="BD76" s="1042"/>
      <c r="BE76" s="229"/>
      <c r="BF76" s="229"/>
      <c r="BG76" s="229"/>
      <c r="BH76" s="229"/>
      <c r="BI76" s="229"/>
      <c r="BJ76" s="229"/>
      <c r="BK76" s="229"/>
      <c r="BL76" s="229"/>
      <c r="BM76" s="229"/>
      <c r="BN76" s="229"/>
      <c r="BO76" s="229"/>
      <c r="BP76" s="229"/>
      <c r="BQ76" s="226">
        <v>70</v>
      </c>
      <c r="BR76" s="231"/>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12"/>
    </row>
    <row r="77" spans="1:131" s="213" customFormat="1" ht="26.25" customHeight="1">
      <c r="A77" s="225">
        <v>10</v>
      </c>
      <c r="B77" s="1043" t="s">
        <v>538</v>
      </c>
      <c r="C77" s="1044"/>
      <c r="D77" s="1044"/>
      <c r="E77" s="1044"/>
      <c r="F77" s="1044"/>
      <c r="G77" s="1044"/>
      <c r="H77" s="1044"/>
      <c r="I77" s="1044"/>
      <c r="J77" s="1044"/>
      <c r="K77" s="1044"/>
      <c r="L77" s="1044"/>
      <c r="M77" s="1044"/>
      <c r="N77" s="1044"/>
      <c r="O77" s="1044"/>
      <c r="P77" s="1045"/>
      <c r="Q77" s="1053">
        <v>66</v>
      </c>
      <c r="R77" s="1048"/>
      <c r="S77" s="1048"/>
      <c r="T77" s="1048"/>
      <c r="U77" s="1049"/>
      <c r="V77" s="1047">
        <v>66</v>
      </c>
      <c r="W77" s="1048"/>
      <c r="X77" s="1048"/>
      <c r="Y77" s="1048"/>
      <c r="Z77" s="1049"/>
      <c r="AA77" s="1047" t="s">
        <v>509</v>
      </c>
      <c r="AB77" s="1048"/>
      <c r="AC77" s="1048"/>
      <c r="AD77" s="1048"/>
      <c r="AE77" s="1049"/>
      <c r="AF77" s="1047" t="s">
        <v>509</v>
      </c>
      <c r="AG77" s="1048"/>
      <c r="AH77" s="1048"/>
      <c r="AI77" s="1048"/>
      <c r="AJ77" s="1049"/>
      <c r="AK77" s="1047" t="s">
        <v>509</v>
      </c>
      <c r="AL77" s="1048"/>
      <c r="AM77" s="1048"/>
      <c r="AN77" s="1048"/>
      <c r="AO77" s="1049"/>
      <c r="AP77" s="1047" t="s">
        <v>509</v>
      </c>
      <c r="AQ77" s="1048"/>
      <c r="AR77" s="1048"/>
      <c r="AS77" s="1048"/>
      <c r="AT77" s="1049"/>
      <c r="AU77" s="1047" t="s">
        <v>509</v>
      </c>
      <c r="AV77" s="1048"/>
      <c r="AW77" s="1048"/>
      <c r="AX77" s="1048"/>
      <c r="AY77" s="1049"/>
      <c r="AZ77" s="1041"/>
      <c r="BA77" s="1041"/>
      <c r="BB77" s="1041"/>
      <c r="BC77" s="1041"/>
      <c r="BD77" s="1042"/>
      <c r="BE77" s="229"/>
      <c r="BF77" s="229"/>
      <c r="BG77" s="229"/>
      <c r="BH77" s="229"/>
      <c r="BI77" s="229"/>
      <c r="BJ77" s="229"/>
      <c r="BK77" s="229"/>
      <c r="BL77" s="229"/>
      <c r="BM77" s="229"/>
      <c r="BN77" s="229"/>
      <c r="BO77" s="229"/>
      <c r="BP77" s="229"/>
      <c r="BQ77" s="226">
        <v>71</v>
      </c>
      <c r="BR77" s="231"/>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12"/>
    </row>
    <row r="78" spans="1:131" s="213" customFormat="1" ht="26.25" customHeight="1">
      <c r="A78" s="225">
        <v>11</v>
      </c>
      <c r="B78" s="1043" t="s">
        <v>539</v>
      </c>
      <c r="C78" s="1044"/>
      <c r="D78" s="1044"/>
      <c r="E78" s="1044"/>
      <c r="F78" s="1044"/>
      <c r="G78" s="1044"/>
      <c r="H78" s="1044"/>
      <c r="I78" s="1044"/>
      <c r="J78" s="1044"/>
      <c r="K78" s="1044"/>
      <c r="L78" s="1044"/>
      <c r="M78" s="1044"/>
      <c r="N78" s="1044"/>
      <c r="O78" s="1044"/>
      <c r="P78" s="1045"/>
      <c r="Q78" s="1046">
        <v>247</v>
      </c>
      <c r="R78" s="1040"/>
      <c r="S78" s="1040"/>
      <c r="T78" s="1040"/>
      <c r="U78" s="1040"/>
      <c r="V78" s="1040">
        <v>205</v>
      </c>
      <c r="W78" s="1040"/>
      <c r="X78" s="1040"/>
      <c r="Y78" s="1040"/>
      <c r="Z78" s="1040"/>
      <c r="AA78" s="1040">
        <v>42</v>
      </c>
      <c r="AB78" s="1040"/>
      <c r="AC78" s="1040"/>
      <c r="AD78" s="1040"/>
      <c r="AE78" s="1040"/>
      <c r="AF78" s="1040">
        <v>42</v>
      </c>
      <c r="AG78" s="1040"/>
      <c r="AH78" s="1040"/>
      <c r="AI78" s="1040"/>
      <c r="AJ78" s="1040"/>
      <c r="AK78" s="1040">
        <v>53</v>
      </c>
      <c r="AL78" s="1040"/>
      <c r="AM78" s="1040"/>
      <c r="AN78" s="1040"/>
      <c r="AO78" s="1040"/>
      <c r="AP78" s="1040" t="s">
        <v>509</v>
      </c>
      <c r="AQ78" s="1040"/>
      <c r="AR78" s="1040"/>
      <c r="AS78" s="1040"/>
      <c r="AT78" s="1040"/>
      <c r="AU78" s="1040" t="s">
        <v>509</v>
      </c>
      <c r="AV78" s="1040"/>
      <c r="AW78" s="1040"/>
      <c r="AX78" s="1040"/>
      <c r="AY78" s="1040"/>
      <c r="AZ78" s="1041"/>
      <c r="BA78" s="1041"/>
      <c r="BB78" s="1041"/>
      <c r="BC78" s="1041"/>
      <c r="BD78" s="1042"/>
      <c r="BE78" s="229"/>
      <c r="BF78" s="229"/>
      <c r="BG78" s="229"/>
      <c r="BH78" s="229"/>
      <c r="BI78" s="229"/>
      <c r="BJ78" s="232"/>
      <c r="BK78" s="232"/>
      <c r="BL78" s="232"/>
      <c r="BM78" s="232"/>
      <c r="BN78" s="232"/>
      <c r="BO78" s="229"/>
      <c r="BP78" s="229"/>
      <c r="BQ78" s="226">
        <v>72</v>
      </c>
      <c r="BR78" s="231"/>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12"/>
    </row>
    <row r="79" spans="1:131" s="213" customFormat="1" ht="26.25" customHeight="1">
      <c r="A79" s="225">
        <v>12</v>
      </c>
      <c r="B79" s="1043" t="s">
        <v>540</v>
      </c>
      <c r="C79" s="1044"/>
      <c r="D79" s="1044"/>
      <c r="E79" s="1044"/>
      <c r="F79" s="1044"/>
      <c r="G79" s="1044"/>
      <c r="H79" s="1044"/>
      <c r="I79" s="1044"/>
      <c r="J79" s="1044"/>
      <c r="K79" s="1044"/>
      <c r="L79" s="1044"/>
      <c r="M79" s="1044"/>
      <c r="N79" s="1044"/>
      <c r="O79" s="1044"/>
      <c r="P79" s="1045"/>
      <c r="Q79" s="1046">
        <v>758744</v>
      </c>
      <c r="R79" s="1040"/>
      <c r="S79" s="1040"/>
      <c r="T79" s="1040"/>
      <c r="U79" s="1040"/>
      <c r="V79" s="1040">
        <v>730814</v>
      </c>
      <c r="W79" s="1040"/>
      <c r="X79" s="1040"/>
      <c r="Y79" s="1040"/>
      <c r="Z79" s="1040"/>
      <c r="AA79" s="1040">
        <v>27930</v>
      </c>
      <c r="AB79" s="1040"/>
      <c r="AC79" s="1040"/>
      <c r="AD79" s="1040"/>
      <c r="AE79" s="1040"/>
      <c r="AF79" s="1040">
        <v>27930</v>
      </c>
      <c r="AG79" s="1040"/>
      <c r="AH79" s="1040"/>
      <c r="AI79" s="1040"/>
      <c r="AJ79" s="1040"/>
      <c r="AK79" s="1040" t="s">
        <v>509</v>
      </c>
      <c r="AL79" s="1040"/>
      <c r="AM79" s="1040"/>
      <c r="AN79" s="1040"/>
      <c r="AO79" s="1040"/>
      <c r="AP79" s="1040" t="s">
        <v>509</v>
      </c>
      <c r="AQ79" s="1040"/>
      <c r="AR79" s="1040"/>
      <c r="AS79" s="1040"/>
      <c r="AT79" s="1040"/>
      <c r="AU79" s="1040" t="s">
        <v>509</v>
      </c>
      <c r="AV79" s="1040"/>
      <c r="AW79" s="1040"/>
      <c r="AX79" s="1040"/>
      <c r="AY79" s="1040"/>
      <c r="AZ79" s="1041"/>
      <c r="BA79" s="1041"/>
      <c r="BB79" s="1041"/>
      <c r="BC79" s="1041"/>
      <c r="BD79" s="1042"/>
      <c r="BE79" s="229"/>
      <c r="BF79" s="229"/>
      <c r="BG79" s="229"/>
      <c r="BH79" s="229"/>
      <c r="BI79" s="229"/>
      <c r="BJ79" s="232"/>
      <c r="BK79" s="232"/>
      <c r="BL79" s="232"/>
      <c r="BM79" s="232"/>
      <c r="BN79" s="232"/>
      <c r="BO79" s="229"/>
      <c r="BP79" s="229"/>
      <c r="BQ79" s="226">
        <v>73</v>
      </c>
      <c r="BR79" s="231"/>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12"/>
    </row>
    <row r="80" spans="1:131" s="213" customFormat="1" ht="26.25" customHeight="1">
      <c r="A80" s="225">
        <v>13</v>
      </c>
      <c r="B80" s="1043" t="s">
        <v>541</v>
      </c>
      <c r="C80" s="1044"/>
      <c r="D80" s="1044"/>
      <c r="E80" s="1044"/>
      <c r="F80" s="1044"/>
      <c r="G80" s="1044"/>
      <c r="H80" s="1044"/>
      <c r="I80" s="1044"/>
      <c r="J80" s="1044"/>
      <c r="K80" s="1044"/>
      <c r="L80" s="1044"/>
      <c r="M80" s="1044"/>
      <c r="N80" s="1044"/>
      <c r="O80" s="1044"/>
      <c r="P80" s="1045"/>
      <c r="Q80" s="1046">
        <v>477</v>
      </c>
      <c r="R80" s="1040"/>
      <c r="S80" s="1040"/>
      <c r="T80" s="1040"/>
      <c r="U80" s="1040"/>
      <c r="V80" s="1040">
        <v>453</v>
      </c>
      <c r="W80" s="1040"/>
      <c r="X80" s="1040"/>
      <c r="Y80" s="1040"/>
      <c r="Z80" s="1040"/>
      <c r="AA80" s="1040">
        <v>24</v>
      </c>
      <c r="AB80" s="1040"/>
      <c r="AC80" s="1040"/>
      <c r="AD80" s="1040"/>
      <c r="AE80" s="1040"/>
      <c r="AF80" s="1040">
        <v>24</v>
      </c>
      <c r="AG80" s="1040"/>
      <c r="AH80" s="1040"/>
      <c r="AI80" s="1040"/>
      <c r="AJ80" s="1040"/>
      <c r="AK80" s="1040" t="s">
        <v>509</v>
      </c>
      <c r="AL80" s="1040"/>
      <c r="AM80" s="1040"/>
      <c r="AN80" s="1040"/>
      <c r="AO80" s="1040"/>
      <c r="AP80" s="1040">
        <v>417</v>
      </c>
      <c r="AQ80" s="1040"/>
      <c r="AR80" s="1040"/>
      <c r="AS80" s="1040"/>
      <c r="AT80" s="1040"/>
      <c r="AU80" s="1040">
        <v>83</v>
      </c>
      <c r="AV80" s="1040"/>
      <c r="AW80" s="1040"/>
      <c r="AX80" s="1040"/>
      <c r="AY80" s="1040"/>
      <c r="AZ80" s="1041"/>
      <c r="BA80" s="1041"/>
      <c r="BB80" s="1041"/>
      <c r="BC80" s="1041"/>
      <c r="BD80" s="1042"/>
      <c r="BE80" s="229"/>
      <c r="BF80" s="229"/>
      <c r="BG80" s="229"/>
      <c r="BH80" s="229"/>
      <c r="BI80" s="229"/>
      <c r="BJ80" s="229"/>
      <c r="BK80" s="229"/>
      <c r="BL80" s="229"/>
      <c r="BM80" s="229"/>
      <c r="BN80" s="229"/>
      <c r="BO80" s="229"/>
      <c r="BP80" s="229"/>
      <c r="BQ80" s="226">
        <v>74</v>
      </c>
      <c r="BR80" s="231"/>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12"/>
    </row>
    <row r="81" spans="1:131" s="213" customFormat="1" ht="26.25" customHeight="1">
      <c r="A81" s="225">
        <v>14</v>
      </c>
      <c r="B81" s="1043" t="s">
        <v>542</v>
      </c>
      <c r="C81" s="1044"/>
      <c r="D81" s="1044"/>
      <c r="E81" s="1044"/>
      <c r="F81" s="1044"/>
      <c r="G81" s="1044"/>
      <c r="H81" s="1044"/>
      <c r="I81" s="1044"/>
      <c r="J81" s="1044"/>
      <c r="K81" s="1044"/>
      <c r="L81" s="1044"/>
      <c r="M81" s="1044"/>
      <c r="N81" s="1044"/>
      <c r="O81" s="1044"/>
      <c r="P81" s="1045"/>
      <c r="Q81" s="1053">
        <v>696</v>
      </c>
      <c r="R81" s="1048"/>
      <c r="S81" s="1048"/>
      <c r="T81" s="1048"/>
      <c r="U81" s="1049"/>
      <c r="V81" s="1047">
        <v>526</v>
      </c>
      <c r="W81" s="1048"/>
      <c r="X81" s="1048"/>
      <c r="Y81" s="1048"/>
      <c r="Z81" s="1049"/>
      <c r="AA81" s="1047">
        <v>170</v>
      </c>
      <c r="AB81" s="1048"/>
      <c r="AC81" s="1048"/>
      <c r="AD81" s="1048"/>
      <c r="AE81" s="1049"/>
      <c r="AF81" s="1047">
        <v>1317</v>
      </c>
      <c r="AG81" s="1048"/>
      <c r="AH81" s="1048"/>
      <c r="AI81" s="1048"/>
      <c r="AJ81" s="1049"/>
      <c r="AK81" s="1047" t="s">
        <v>509</v>
      </c>
      <c r="AL81" s="1048"/>
      <c r="AM81" s="1048"/>
      <c r="AN81" s="1048"/>
      <c r="AO81" s="1049"/>
      <c r="AP81" s="1047">
        <v>3908</v>
      </c>
      <c r="AQ81" s="1048"/>
      <c r="AR81" s="1048"/>
      <c r="AS81" s="1048"/>
      <c r="AT81" s="1049"/>
      <c r="AU81" s="1047" t="s">
        <v>509</v>
      </c>
      <c r="AV81" s="1048"/>
      <c r="AW81" s="1048"/>
      <c r="AX81" s="1048"/>
      <c r="AY81" s="1049"/>
      <c r="AZ81" s="1050"/>
      <c r="BA81" s="1051"/>
      <c r="BB81" s="1051"/>
      <c r="BC81" s="1051"/>
      <c r="BD81" s="1052"/>
      <c r="BE81" s="229"/>
      <c r="BF81" s="229"/>
      <c r="BG81" s="229"/>
      <c r="BH81" s="229"/>
      <c r="BI81" s="229"/>
      <c r="BJ81" s="229"/>
      <c r="BK81" s="229"/>
      <c r="BL81" s="229"/>
      <c r="BM81" s="229"/>
      <c r="BN81" s="229"/>
      <c r="BO81" s="229"/>
      <c r="BP81" s="229"/>
      <c r="BQ81" s="226">
        <v>75</v>
      </c>
      <c r="BR81" s="231"/>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12"/>
    </row>
    <row r="82" spans="1:131" s="213" customFormat="1" ht="26.25" customHeight="1">
      <c r="A82" s="225">
        <v>15</v>
      </c>
      <c r="B82" s="1043" t="s">
        <v>543</v>
      </c>
      <c r="C82" s="1044"/>
      <c r="D82" s="1044"/>
      <c r="E82" s="1044"/>
      <c r="F82" s="1044"/>
      <c r="G82" s="1044"/>
      <c r="H82" s="1044"/>
      <c r="I82" s="1044"/>
      <c r="J82" s="1044"/>
      <c r="K82" s="1044"/>
      <c r="L82" s="1044"/>
      <c r="M82" s="1044"/>
      <c r="N82" s="1044"/>
      <c r="O82" s="1044"/>
      <c r="P82" s="1045"/>
      <c r="Q82" s="1053">
        <v>3</v>
      </c>
      <c r="R82" s="1048"/>
      <c r="S82" s="1048"/>
      <c r="T82" s="1048"/>
      <c r="U82" s="1049"/>
      <c r="V82" s="1047">
        <v>2</v>
      </c>
      <c r="W82" s="1048"/>
      <c r="X82" s="1048"/>
      <c r="Y82" s="1048"/>
      <c r="Z82" s="1049"/>
      <c r="AA82" s="1047">
        <v>1</v>
      </c>
      <c r="AB82" s="1048"/>
      <c r="AC82" s="1048"/>
      <c r="AD82" s="1048"/>
      <c r="AE82" s="1049"/>
      <c r="AF82" s="1047">
        <v>1</v>
      </c>
      <c r="AG82" s="1048"/>
      <c r="AH82" s="1048"/>
      <c r="AI82" s="1048"/>
      <c r="AJ82" s="1049"/>
      <c r="AK82" s="1047" t="s">
        <v>509</v>
      </c>
      <c r="AL82" s="1048"/>
      <c r="AM82" s="1048"/>
      <c r="AN82" s="1048"/>
      <c r="AO82" s="1049"/>
      <c r="AP82" s="1047" t="s">
        <v>509</v>
      </c>
      <c r="AQ82" s="1048"/>
      <c r="AR82" s="1048"/>
      <c r="AS82" s="1048"/>
      <c r="AT82" s="1049"/>
      <c r="AU82" s="1047" t="s">
        <v>509</v>
      </c>
      <c r="AV82" s="1048"/>
      <c r="AW82" s="1048"/>
      <c r="AX82" s="1048"/>
      <c r="AY82" s="1049"/>
      <c r="AZ82" s="1050"/>
      <c r="BA82" s="1051"/>
      <c r="BB82" s="1051"/>
      <c r="BC82" s="1051"/>
      <c r="BD82" s="1052"/>
      <c r="BE82" s="229"/>
      <c r="BF82" s="229"/>
      <c r="BG82" s="229"/>
      <c r="BH82" s="229"/>
      <c r="BI82" s="229"/>
      <c r="BJ82" s="229"/>
      <c r="BK82" s="229"/>
      <c r="BL82" s="229"/>
      <c r="BM82" s="229"/>
      <c r="BN82" s="229"/>
      <c r="BO82" s="229"/>
      <c r="BP82" s="229"/>
      <c r="BQ82" s="226">
        <v>76</v>
      </c>
      <c r="BR82" s="231"/>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12"/>
    </row>
    <row r="83" spans="1:131" s="213" customFormat="1" ht="26.25" customHeight="1">
      <c r="A83" s="225">
        <v>16</v>
      </c>
      <c r="B83" s="1043" t="s">
        <v>544</v>
      </c>
      <c r="C83" s="1044"/>
      <c r="D83" s="1044"/>
      <c r="E83" s="1044"/>
      <c r="F83" s="1044"/>
      <c r="G83" s="1044"/>
      <c r="H83" s="1044"/>
      <c r="I83" s="1044"/>
      <c r="J83" s="1044"/>
      <c r="K83" s="1044"/>
      <c r="L83" s="1044"/>
      <c r="M83" s="1044"/>
      <c r="N83" s="1044"/>
      <c r="O83" s="1044"/>
      <c r="P83" s="1045"/>
      <c r="Q83" s="1046">
        <v>90</v>
      </c>
      <c r="R83" s="1040"/>
      <c r="S83" s="1040"/>
      <c r="T83" s="1040"/>
      <c r="U83" s="1040"/>
      <c r="V83" s="1040">
        <v>90</v>
      </c>
      <c r="W83" s="1040"/>
      <c r="X83" s="1040"/>
      <c r="Y83" s="1040"/>
      <c r="Z83" s="1040"/>
      <c r="AA83" s="1040">
        <v>0</v>
      </c>
      <c r="AB83" s="1040"/>
      <c r="AC83" s="1040"/>
      <c r="AD83" s="1040"/>
      <c r="AE83" s="1040"/>
      <c r="AF83" s="1040">
        <v>0</v>
      </c>
      <c r="AG83" s="1040"/>
      <c r="AH83" s="1040"/>
      <c r="AI83" s="1040"/>
      <c r="AJ83" s="1040"/>
      <c r="AK83" s="1040">
        <v>2</v>
      </c>
      <c r="AL83" s="1040"/>
      <c r="AM83" s="1040"/>
      <c r="AN83" s="1040"/>
      <c r="AO83" s="1040"/>
      <c r="AP83" s="1040" t="s">
        <v>509</v>
      </c>
      <c r="AQ83" s="1040"/>
      <c r="AR83" s="1040"/>
      <c r="AS83" s="1040"/>
      <c r="AT83" s="1040"/>
      <c r="AU83" s="1040" t="s">
        <v>509</v>
      </c>
      <c r="AV83" s="1040"/>
      <c r="AW83" s="1040"/>
      <c r="AX83" s="1040"/>
      <c r="AY83" s="1040"/>
      <c r="AZ83" s="1041"/>
      <c r="BA83" s="1041"/>
      <c r="BB83" s="1041"/>
      <c r="BC83" s="1041"/>
      <c r="BD83" s="1042"/>
      <c r="BE83" s="229"/>
      <c r="BF83" s="229"/>
      <c r="BG83" s="229"/>
      <c r="BH83" s="229"/>
      <c r="BI83" s="229"/>
      <c r="BJ83" s="229"/>
      <c r="BK83" s="229"/>
      <c r="BL83" s="229"/>
      <c r="BM83" s="229"/>
      <c r="BN83" s="229"/>
      <c r="BO83" s="229"/>
      <c r="BP83" s="229"/>
      <c r="BQ83" s="226">
        <v>77</v>
      </c>
      <c r="BR83" s="231"/>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12"/>
    </row>
    <row r="84" spans="1:131" s="213" customFormat="1" ht="26.25" customHeight="1">
      <c r="A84" s="225">
        <v>17</v>
      </c>
      <c r="B84" s="1043" t="s">
        <v>545</v>
      </c>
      <c r="C84" s="1044"/>
      <c r="D84" s="1044"/>
      <c r="E84" s="1044"/>
      <c r="F84" s="1044"/>
      <c r="G84" s="1044"/>
      <c r="H84" s="1044"/>
      <c r="I84" s="1044"/>
      <c r="J84" s="1044"/>
      <c r="K84" s="1044"/>
      <c r="L84" s="1044"/>
      <c r="M84" s="1044"/>
      <c r="N84" s="1044"/>
      <c r="O84" s="1044"/>
      <c r="P84" s="1045"/>
      <c r="Q84" s="1046">
        <v>1054</v>
      </c>
      <c r="R84" s="1040"/>
      <c r="S84" s="1040"/>
      <c r="T84" s="1040"/>
      <c r="U84" s="1040"/>
      <c r="V84" s="1040">
        <v>1025</v>
      </c>
      <c r="W84" s="1040"/>
      <c r="X84" s="1040"/>
      <c r="Y84" s="1040"/>
      <c r="Z84" s="1040"/>
      <c r="AA84" s="1040">
        <v>29</v>
      </c>
      <c r="AB84" s="1040"/>
      <c r="AC84" s="1040"/>
      <c r="AD84" s="1040"/>
      <c r="AE84" s="1040"/>
      <c r="AF84" s="1040">
        <v>29</v>
      </c>
      <c r="AG84" s="1040"/>
      <c r="AH84" s="1040"/>
      <c r="AI84" s="1040"/>
      <c r="AJ84" s="1040"/>
      <c r="AK84" s="1040" t="s">
        <v>509</v>
      </c>
      <c r="AL84" s="1040"/>
      <c r="AM84" s="1040"/>
      <c r="AN84" s="1040"/>
      <c r="AO84" s="1040"/>
      <c r="AP84" s="1040" t="s">
        <v>509</v>
      </c>
      <c r="AQ84" s="1040"/>
      <c r="AR84" s="1040"/>
      <c r="AS84" s="1040"/>
      <c r="AT84" s="1040"/>
      <c r="AU84" s="1040" t="s">
        <v>509</v>
      </c>
      <c r="AV84" s="1040"/>
      <c r="AW84" s="1040"/>
      <c r="AX84" s="1040"/>
      <c r="AY84" s="1040"/>
      <c r="AZ84" s="1041"/>
      <c r="BA84" s="1041"/>
      <c r="BB84" s="1041"/>
      <c r="BC84" s="1041"/>
      <c r="BD84" s="1042"/>
      <c r="BE84" s="229"/>
      <c r="BF84" s="229"/>
      <c r="BG84" s="229"/>
      <c r="BH84" s="229"/>
      <c r="BI84" s="229"/>
      <c r="BJ84" s="229"/>
      <c r="BK84" s="229"/>
      <c r="BL84" s="229"/>
      <c r="BM84" s="229"/>
      <c r="BN84" s="229"/>
      <c r="BO84" s="229"/>
      <c r="BP84" s="229"/>
      <c r="BQ84" s="226">
        <v>78</v>
      </c>
      <c r="BR84" s="231"/>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12"/>
    </row>
    <row r="85" spans="1:131" s="213" customFormat="1" ht="26.25" customHeight="1">
      <c r="A85" s="225">
        <v>18</v>
      </c>
      <c r="B85" s="1043" t="s">
        <v>546</v>
      </c>
      <c r="C85" s="1044"/>
      <c r="D85" s="1044"/>
      <c r="E85" s="1044"/>
      <c r="F85" s="1044"/>
      <c r="G85" s="1044"/>
      <c r="H85" s="1044"/>
      <c r="I85" s="1044"/>
      <c r="J85" s="1044"/>
      <c r="K85" s="1044"/>
      <c r="L85" s="1044"/>
      <c r="M85" s="1044"/>
      <c r="N85" s="1044"/>
      <c r="O85" s="1044"/>
      <c r="P85" s="1045"/>
      <c r="Q85" s="1046">
        <v>68421</v>
      </c>
      <c r="R85" s="1040"/>
      <c r="S85" s="1040"/>
      <c r="T85" s="1040"/>
      <c r="U85" s="1040"/>
      <c r="V85" s="1040">
        <v>65798</v>
      </c>
      <c r="W85" s="1040"/>
      <c r="X85" s="1040"/>
      <c r="Y85" s="1040"/>
      <c r="Z85" s="1040"/>
      <c r="AA85" s="1040">
        <v>2623</v>
      </c>
      <c r="AB85" s="1040"/>
      <c r="AC85" s="1040"/>
      <c r="AD85" s="1040"/>
      <c r="AE85" s="1040"/>
      <c r="AF85" s="1040">
        <v>2623</v>
      </c>
      <c r="AG85" s="1040"/>
      <c r="AH85" s="1040"/>
      <c r="AI85" s="1040"/>
      <c r="AJ85" s="1040"/>
      <c r="AK85" s="1040">
        <v>499</v>
      </c>
      <c r="AL85" s="1040"/>
      <c r="AM85" s="1040"/>
      <c r="AN85" s="1040"/>
      <c r="AO85" s="1040"/>
      <c r="AP85" s="1040" t="s">
        <v>509</v>
      </c>
      <c r="AQ85" s="1040"/>
      <c r="AR85" s="1040"/>
      <c r="AS85" s="1040"/>
      <c r="AT85" s="1040"/>
      <c r="AU85" s="1040" t="s">
        <v>509</v>
      </c>
      <c r="AV85" s="1040"/>
      <c r="AW85" s="1040"/>
      <c r="AX85" s="1040"/>
      <c r="AY85" s="1040"/>
      <c r="AZ85" s="1041"/>
      <c r="BA85" s="1041"/>
      <c r="BB85" s="1041"/>
      <c r="BC85" s="1041"/>
      <c r="BD85" s="1042"/>
      <c r="BE85" s="229"/>
      <c r="BF85" s="229"/>
      <c r="BG85" s="229"/>
      <c r="BH85" s="229"/>
      <c r="BI85" s="229"/>
      <c r="BJ85" s="229"/>
      <c r="BK85" s="229"/>
      <c r="BL85" s="229"/>
      <c r="BM85" s="229"/>
      <c r="BN85" s="229"/>
      <c r="BO85" s="229"/>
      <c r="BP85" s="229"/>
      <c r="BQ85" s="226">
        <v>79</v>
      </c>
      <c r="BR85" s="231"/>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12"/>
    </row>
    <row r="86" spans="1:131" s="213" customFormat="1" ht="26.25" customHeight="1">
      <c r="A86" s="225">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29"/>
      <c r="BF86" s="229"/>
      <c r="BG86" s="229"/>
      <c r="BH86" s="229"/>
      <c r="BI86" s="229"/>
      <c r="BJ86" s="229"/>
      <c r="BK86" s="229"/>
      <c r="BL86" s="229"/>
      <c r="BM86" s="229"/>
      <c r="BN86" s="229"/>
      <c r="BO86" s="229"/>
      <c r="BP86" s="229"/>
      <c r="BQ86" s="226">
        <v>80</v>
      </c>
      <c r="BR86" s="231"/>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12"/>
    </row>
    <row r="87" spans="1:131" s="213" customFormat="1" ht="26.25" customHeight="1">
      <c r="A87" s="233">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29"/>
      <c r="BF87" s="229"/>
      <c r="BG87" s="229"/>
      <c r="BH87" s="229"/>
      <c r="BI87" s="229"/>
      <c r="BJ87" s="229"/>
      <c r="BK87" s="229"/>
      <c r="BL87" s="229"/>
      <c r="BM87" s="229"/>
      <c r="BN87" s="229"/>
      <c r="BO87" s="229"/>
      <c r="BP87" s="229"/>
      <c r="BQ87" s="226">
        <v>81</v>
      </c>
      <c r="BR87" s="231"/>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12"/>
    </row>
    <row r="88" spans="1:131" s="213" customFormat="1" ht="26.25" customHeight="1" thickBot="1">
      <c r="A88" s="228" t="s">
        <v>238</v>
      </c>
      <c r="B88" s="1013" t="s">
        <v>246</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32278</v>
      </c>
      <c r="AG88" s="1028"/>
      <c r="AH88" s="1028"/>
      <c r="AI88" s="1028"/>
      <c r="AJ88" s="1028"/>
      <c r="AK88" s="1032"/>
      <c r="AL88" s="1032"/>
      <c r="AM88" s="1032"/>
      <c r="AN88" s="1032"/>
      <c r="AO88" s="1032"/>
      <c r="AP88" s="1028">
        <v>4949</v>
      </c>
      <c r="AQ88" s="1028"/>
      <c r="AR88" s="1028"/>
      <c r="AS88" s="1028"/>
      <c r="AT88" s="1028"/>
      <c r="AU88" s="1028">
        <v>159</v>
      </c>
      <c r="AV88" s="1028"/>
      <c r="AW88" s="1028"/>
      <c r="AX88" s="1028"/>
      <c r="AY88" s="1028"/>
      <c r="AZ88" s="1029"/>
      <c r="BA88" s="1029"/>
      <c r="BB88" s="1029"/>
      <c r="BC88" s="1029"/>
      <c r="BD88" s="1030"/>
      <c r="BE88" s="229"/>
      <c r="BF88" s="229"/>
      <c r="BG88" s="229"/>
      <c r="BH88" s="229"/>
      <c r="BI88" s="229"/>
      <c r="BJ88" s="229"/>
      <c r="BK88" s="229"/>
      <c r="BL88" s="229"/>
      <c r="BM88" s="229"/>
      <c r="BN88" s="229"/>
      <c r="BO88" s="229"/>
      <c r="BP88" s="229"/>
      <c r="BQ88" s="226">
        <v>82</v>
      </c>
      <c r="BR88" s="231"/>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12"/>
    </row>
    <row r="89" spans="1:131" s="213" customFormat="1" ht="26.25" hidden="1" customHeight="1">
      <c r="A89" s="234"/>
      <c r="B89" s="235"/>
      <c r="C89" s="235"/>
      <c r="D89" s="235"/>
      <c r="E89" s="235"/>
      <c r="F89" s="235"/>
      <c r="G89" s="235"/>
      <c r="H89" s="235"/>
      <c r="I89" s="235"/>
      <c r="J89" s="235"/>
      <c r="K89" s="235"/>
      <c r="L89" s="235"/>
      <c r="M89" s="235"/>
      <c r="N89" s="235"/>
      <c r="O89" s="235"/>
      <c r="P89" s="235"/>
      <c r="Q89" s="236"/>
      <c r="R89" s="236"/>
      <c r="S89" s="236"/>
      <c r="T89" s="236"/>
      <c r="U89" s="236"/>
      <c r="V89" s="236"/>
      <c r="W89" s="236"/>
      <c r="X89" s="236"/>
      <c r="Y89" s="236"/>
      <c r="Z89" s="236"/>
      <c r="AA89" s="236"/>
      <c r="AB89" s="236"/>
      <c r="AC89" s="236"/>
      <c r="AD89" s="236"/>
      <c r="AE89" s="236"/>
      <c r="AF89" s="236"/>
      <c r="AG89" s="236"/>
      <c r="AH89" s="236"/>
      <c r="AI89" s="236"/>
      <c r="AJ89" s="236"/>
      <c r="AK89" s="236"/>
      <c r="AL89" s="236"/>
      <c r="AM89" s="236"/>
      <c r="AN89" s="236"/>
      <c r="AO89" s="236"/>
      <c r="AP89" s="236"/>
      <c r="AQ89" s="236"/>
      <c r="AR89" s="236"/>
      <c r="AS89" s="236"/>
      <c r="AT89" s="236"/>
      <c r="AU89" s="236"/>
      <c r="AV89" s="236"/>
      <c r="AW89" s="236"/>
      <c r="AX89" s="236"/>
      <c r="AY89" s="236"/>
      <c r="AZ89" s="237"/>
      <c r="BA89" s="237"/>
      <c r="BB89" s="237"/>
      <c r="BC89" s="237"/>
      <c r="BD89" s="237"/>
      <c r="BE89" s="229"/>
      <c r="BF89" s="229"/>
      <c r="BG89" s="229"/>
      <c r="BH89" s="229"/>
      <c r="BI89" s="229"/>
      <c r="BJ89" s="229"/>
      <c r="BK89" s="229"/>
      <c r="BL89" s="229"/>
      <c r="BM89" s="229"/>
      <c r="BN89" s="229"/>
      <c r="BO89" s="229"/>
      <c r="BP89" s="229"/>
      <c r="BQ89" s="226">
        <v>83</v>
      </c>
      <c r="BR89" s="231"/>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12"/>
    </row>
    <row r="90" spans="1:131" s="213" customFormat="1" ht="26.25" hidden="1" customHeight="1">
      <c r="A90" s="234"/>
      <c r="B90" s="235"/>
      <c r="C90" s="235"/>
      <c r="D90" s="235"/>
      <c r="E90" s="235"/>
      <c r="F90" s="235"/>
      <c r="G90" s="235"/>
      <c r="H90" s="235"/>
      <c r="I90" s="235"/>
      <c r="J90" s="235"/>
      <c r="K90" s="235"/>
      <c r="L90" s="235"/>
      <c r="M90" s="235"/>
      <c r="N90" s="235"/>
      <c r="O90" s="235"/>
      <c r="P90" s="235"/>
      <c r="Q90" s="236"/>
      <c r="R90" s="236"/>
      <c r="S90" s="236"/>
      <c r="T90" s="236"/>
      <c r="U90" s="236"/>
      <c r="V90" s="236"/>
      <c r="W90" s="236"/>
      <c r="X90" s="236"/>
      <c r="Y90" s="236"/>
      <c r="Z90" s="236"/>
      <c r="AA90" s="236"/>
      <c r="AB90" s="236"/>
      <c r="AC90" s="236"/>
      <c r="AD90" s="236"/>
      <c r="AE90" s="236"/>
      <c r="AF90" s="236"/>
      <c r="AG90" s="236"/>
      <c r="AH90" s="236"/>
      <c r="AI90" s="236"/>
      <c r="AJ90" s="236"/>
      <c r="AK90" s="236"/>
      <c r="AL90" s="236"/>
      <c r="AM90" s="236"/>
      <c r="AN90" s="236"/>
      <c r="AO90" s="236"/>
      <c r="AP90" s="236"/>
      <c r="AQ90" s="236"/>
      <c r="AR90" s="236"/>
      <c r="AS90" s="236"/>
      <c r="AT90" s="236"/>
      <c r="AU90" s="236"/>
      <c r="AV90" s="236"/>
      <c r="AW90" s="236"/>
      <c r="AX90" s="236"/>
      <c r="AY90" s="236"/>
      <c r="AZ90" s="237"/>
      <c r="BA90" s="237"/>
      <c r="BB90" s="237"/>
      <c r="BC90" s="237"/>
      <c r="BD90" s="237"/>
      <c r="BE90" s="229"/>
      <c r="BF90" s="229"/>
      <c r="BG90" s="229"/>
      <c r="BH90" s="229"/>
      <c r="BI90" s="229"/>
      <c r="BJ90" s="229"/>
      <c r="BK90" s="229"/>
      <c r="BL90" s="229"/>
      <c r="BM90" s="229"/>
      <c r="BN90" s="229"/>
      <c r="BO90" s="229"/>
      <c r="BP90" s="229"/>
      <c r="BQ90" s="226">
        <v>84</v>
      </c>
      <c r="BR90" s="231"/>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12"/>
    </row>
    <row r="91" spans="1:131" s="213" customFormat="1" ht="26.25" hidden="1" customHeight="1">
      <c r="A91" s="234"/>
      <c r="B91" s="235"/>
      <c r="C91" s="235"/>
      <c r="D91" s="235"/>
      <c r="E91" s="235"/>
      <c r="F91" s="235"/>
      <c r="G91" s="235"/>
      <c r="H91" s="235"/>
      <c r="I91" s="235"/>
      <c r="J91" s="235"/>
      <c r="K91" s="235"/>
      <c r="L91" s="235"/>
      <c r="M91" s="235"/>
      <c r="N91" s="235"/>
      <c r="O91" s="235"/>
      <c r="P91" s="235"/>
      <c r="Q91" s="236"/>
      <c r="R91" s="236"/>
      <c r="S91" s="236"/>
      <c r="T91" s="236"/>
      <c r="U91" s="236"/>
      <c r="V91" s="236"/>
      <c r="W91" s="236"/>
      <c r="X91" s="236"/>
      <c r="Y91" s="236"/>
      <c r="Z91" s="236"/>
      <c r="AA91" s="236"/>
      <c r="AB91" s="236"/>
      <c r="AC91" s="236"/>
      <c r="AD91" s="236"/>
      <c r="AE91" s="236"/>
      <c r="AF91" s="236"/>
      <c r="AG91" s="236"/>
      <c r="AH91" s="236"/>
      <c r="AI91" s="236"/>
      <c r="AJ91" s="236"/>
      <c r="AK91" s="236"/>
      <c r="AL91" s="236"/>
      <c r="AM91" s="236"/>
      <c r="AN91" s="236"/>
      <c r="AO91" s="236"/>
      <c r="AP91" s="236"/>
      <c r="AQ91" s="236"/>
      <c r="AR91" s="236"/>
      <c r="AS91" s="236"/>
      <c r="AT91" s="236"/>
      <c r="AU91" s="236"/>
      <c r="AV91" s="236"/>
      <c r="AW91" s="236"/>
      <c r="AX91" s="236"/>
      <c r="AY91" s="236"/>
      <c r="AZ91" s="237"/>
      <c r="BA91" s="237"/>
      <c r="BB91" s="237"/>
      <c r="BC91" s="237"/>
      <c r="BD91" s="237"/>
      <c r="BE91" s="229"/>
      <c r="BF91" s="229"/>
      <c r="BG91" s="229"/>
      <c r="BH91" s="229"/>
      <c r="BI91" s="229"/>
      <c r="BJ91" s="229"/>
      <c r="BK91" s="229"/>
      <c r="BL91" s="229"/>
      <c r="BM91" s="229"/>
      <c r="BN91" s="229"/>
      <c r="BO91" s="229"/>
      <c r="BP91" s="229"/>
      <c r="BQ91" s="226">
        <v>85</v>
      </c>
      <c r="BR91" s="231"/>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12"/>
    </row>
    <row r="92" spans="1:131" s="213" customFormat="1" ht="26.25" hidden="1" customHeight="1">
      <c r="A92" s="234"/>
      <c r="B92" s="235"/>
      <c r="C92" s="235"/>
      <c r="D92" s="235"/>
      <c r="E92" s="235"/>
      <c r="F92" s="235"/>
      <c r="G92" s="235"/>
      <c r="H92" s="235"/>
      <c r="I92" s="235"/>
      <c r="J92" s="235"/>
      <c r="K92" s="235"/>
      <c r="L92" s="235"/>
      <c r="M92" s="235"/>
      <c r="N92" s="235"/>
      <c r="O92" s="235"/>
      <c r="P92" s="235"/>
      <c r="Q92" s="236"/>
      <c r="R92" s="236"/>
      <c r="S92" s="236"/>
      <c r="T92" s="236"/>
      <c r="U92" s="236"/>
      <c r="V92" s="236"/>
      <c r="W92" s="236"/>
      <c r="X92" s="236"/>
      <c r="Y92" s="236"/>
      <c r="Z92" s="236"/>
      <c r="AA92" s="236"/>
      <c r="AB92" s="236"/>
      <c r="AC92" s="236"/>
      <c r="AD92" s="236"/>
      <c r="AE92" s="236"/>
      <c r="AF92" s="236"/>
      <c r="AG92" s="236"/>
      <c r="AH92" s="236"/>
      <c r="AI92" s="236"/>
      <c r="AJ92" s="236"/>
      <c r="AK92" s="236"/>
      <c r="AL92" s="236"/>
      <c r="AM92" s="236"/>
      <c r="AN92" s="236"/>
      <c r="AO92" s="236"/>
      <c r="AP92" s="236"/>
      <c r="AQ92" s="236"/>
      <c r="AR92" s="236"/>
      <c r="AS92" s="236"/>
      <c r="AT92" s="236"/>
      <c r="AU92" s="236"/>
      <c r="AV92" s="236"/>
      <c r="AW92" s="236"/>
      <c r="AX92" s="236"/>
      <c r="AY92" s="236"/>
      <c r="AZ92" s="237"/>
      <c r="BA92" s="237"/>
      <c r="BB92" s="237"/>
      <c r="BC92" s="237"/>
      <c r="BD92" s="237"/>
      <c r="BE92" s="229"/>
      <c r="BF92" s="229"/>
      <c r="BG92" s="229"/>
      <c r="BH92" s="229"/>
      <c r="BI92" s="229"/>
      <c r="BJ92" s="229"/>
      <c r="BK92" s="229"/>
      <c r="BL92" s="229"/>
      <c r="BM92" s="229"/>
      <c r="BN92" s="229"/>
      <c r="BO92" s="229"/>
      <c r="BP92" s="229"/>
      <c r="BQ92" s="226">
        <v>86</v>
      </c>
      <c r="BR92" s="231"/>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12"/>
    </row>
    <row r="93" spans="1:131" s="213" customFormat="1" ht="26.25" hidden="1" customHeight="1">
      <c r="A93" s="234"/>
      <c r="B93" s="235"/>
      <c r="C93" s="235"/>
      <c r="D93" s="235"/>
      <c r="E93" s="235"/>
      <c r="F93" s="235"/>
      <c r="G93" s="235"/>
      <c r="H93" s="235"/>
      <c r="I93" s="235"/>
      <c r="J93" s="235"/>
      <c r="K93" s="235"/>
      <c r="L93" s="235"/>
      <c r="M93" s="235"/>
      <c r="N93" s="235"/>
      <c r="O93" s="235"/>
      <c r="P93" s="235"/>
      <c r="Q93" s="236"/>
      <c r="R93" s="236"/>
      <c r="S93" s="236"/>
      <c r="T93" s="236"/>
      <c r="U93" s="236"/>
      <c r="V93" s="236"/>
      <c r="W93" s="236"/>
      <c r="X93" s="236"/>
      <c r="Y93" s="236"/>
      <c r="Z93" s="236"/>
      <c r="AA93" s="236"/>
      <c r="AB93" s="236"/>
      <c r="AC93" s="236"/>
      <c r="AD93" s="236"/>
      <c r="AE93" s="236"/>
      <c r="AF93" s="236"/>
      <c r="AG93" s="236"/>
      <c r="AH93" s="236"/>
      <c r="AI93" s="236"/>
      <c r="AJ93" s="236"/>
      <c r="AK93" s="236"/>
      <c r="AL93" s="236"/>
      <c r="AM93" s="236"/>
      <c r="AN93" s="236"/>
      <c r="AO93" s="236"/>
      <c r="AP93" s="236"/>
      <c r="AQ93" s="236"/>
      <c r="AR93" s="236"/>
      <c r="AS93" s="236"/>
      <c r="AT93" s="236"/>
      <c r="AU93" s="236"/>
      <c r="AV93" s="236"/>
      <c r="AW93" s="236"/>
      <c r="AX93" s="236"/>
      <c r="AY93" s="236"/>
      <c r="AZ93" s="237"/>
      <c r="BA93" s="237"/>
      <c r="BB93" s="237"/>
      <c r="BC93" s="237"/>
      <c r="BD93" s="237"/>
      <c r="BE93" s="229"/>
      <c r="BF93" s="229"/>
      <c r="BG93" s="229"/>
      <c r="BH93" s="229"/>
      <c r="BI93" s="229"/>
      <c r="BJ93" s="229"/>
      <c r="BK93" s="229"/>
      <c r="BL93" s="229"/>
      <c r="BM93" s="229"/>
      <c r="BN93" s="229"/>
      <c r="BO93" s="229"/>
      <c r="BP93" s="229"/>
      <c r="BQ93" s="226">
        <v>87</v>
      </c>
      <c r="BR93" s="231"/>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12"/>
    </row>
    <row r="94" spans="1:131" s="213" customFormat="1" ht="26.25" hidden="1" customHeight="1">
      <c r="A94" s="234"/>
      <c r="B94" s="235"/>
      <c r="C94" s="235"/>
      <c r="D94" s="235"/>
      <c r="E94" s="235"/>
      <c r="F94" s="235"/>
      <c r="G94" s="235"/>
      <c r="H94" s="235"/>
      <c r="I94" s="235"/>
      <c r="J94" s="235"/>
      <c r="K94" s="235"/>
      <c r="L94" s="235"/>
      <c r="M94" s="235"/>
      <c r="N94" s="235"/>
      <c r="O94" s="235"/>
      <c r="P94" s="235"/>
      <c r="Q94" s="236"/>
      <c r="R94" s="236"/>
      <c r="S94" s="236"/>
      <c r="T94" s="236"/>
      <c r="U94" s="236"/>
      <c r="V94" s="236"/>
      <c r="W94" s="236"/>
      <c r="X94" s="236"/>
      <c r="Y94" s="236"/>
      <c r="Z94" s="236"/>
      <c r="AA94" s="236"/>
      <c r="AB94" s="236"/>
      <c r="AC94" s="236"/>
      <c r="AD94" s="236"/>
      <c r="AE94" s="236"/>
      <c r="AF94" s="236"/>
      <c r="AG94" s="236"/>
      <c r="AH94" s="236"/>
      <c r="AI94" s="236"/>
      <c r="AJ94" s="236"/>
      <c r="AK94" s="236"/>
      <c r="AL94" s="236"/>
      <c r="AM94" s="236"/>
      <c r="AN94" s="236"/>
      <c r="AO94" s="236"/>
      <c r="AP94" s="236"/>
      <c r="AQ94" s="236"/>
      <c r="AR94" s="236"/>
      <c r="AS94" s="236"/>
      <c r="AT94" s="236"/>
      <c r="AU94" s="236"/>
      <c r="AV94" s="236"/>
      <c r="AW94" s="236"/>
      <c r="AX94" s="236"/>
      <c r="AY94" s="236"/>
      <c r="AZ94" s="237"/>
      <c r="BA94" s="237"/>
      <c r="BB94" s="237"/>
      <c r="BC94" s="237"/>
      <c r="BD94" s="237"/>
      <c r="BE94" s="229"/>
      <c r="BF94" s="229"/>
      <c r="BG94" s="229"/>
      <c r="BH94" s="229"/>
      <c r="BI94" s="229"/>
      <c r="BJ94" s="229"/>
      <c r="BK94" s="229"/>
      <c r="BL94" s="229"/>
      <c r="BM94" s="229"/>
      <c r="BN94" s="229"/>
      <c r="BO94" s="229"/>
      <c r="BP94" s="229"/>
      <c r="BQ94" s="226">
        <v>88</v>
      </c>
      <c r="BR94" s="231"/>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12"/>
    </row>
    <row r="95" spans="1:131" s="213" customFormat="1" ht="26.25" hidden="1" customHeight="1">
      <c r="A95" s="234"/>
      <c r="B95" s="235"/>
      <c r="C95" s="235"/>
      <c r="D95" s="235"/>
      <c r="E95" s="235"/>
      <c r="F95" s="235"/>
      <c r="G95" s="235"/>
      <c r="H95" s="235"/>
      <c r="I95" s="235"/>
      <c r="J95" s="235"/>
      <c r="K95" s="235"/>
      <c r="L95" s="235"/>
      <c r="M95" s="235"/>
      <c r="N95" s="235"/>
      <c r="O95" s="235"/>
      <c r="P95" s="235"/>
      <c r="Q95" s="236"/>
      <c r="R95" s="236"/>
      <c r="S95" s="236"/>
      <c r="T95" s="236"/>
      <c r="U95" s="236"/>
      <c r="V95" s="236"/>
      <c r="W95" s="236"/>
      <c r="X95" s="236"/>
      <c r="Y95" s="236"/>
      <c r="Z95" s="236"/>
      <c r="AA95" s="236"/>
      <c r="AB95" s="236"/>
      <c r="AC95" s="236"/>
      <c r="AD95" s="236"/>
      <c r="AE95" s="236"/>
      <c r="AF95" s="236"/>
      <c r="AG95" s="236"/>
      <c r="AH95" s="236"/>
      <c r="AI95" s="236"/>
      <c r="AJ95" s="236"/>
      <c r="AK95" s="236"/>
      <c r="AL95" s="236"/>
      <c r="AM95" s="236"/>
      <c r="AN95" s="236"/>
      <c r="AO95" s="236"/>
      <c r="AP95" s="236"/>
      <c r="AQ95" s="236"/>
      <c r="AR95" s="236"/>
      <c r="AS95" s="236"/>
      <c r="AT95" s="236"/>
      <c r="AU95" s="236"/>
      <c r="AV95" s="236"/>
      <c r="AW95" s="236"/>
      <c r="AX95" s="236"/>
      <c r="AY95" s="236"/>
      <c r="AZ95" s="237"/>
      <c r="BA95" s="237"/>
      <c r="BB95" s="237"/>
      <c r="BC95" s="237"/>
      <c r="BD95" s="237"/>
      <c r="BE95" s="229"/>
      <c r="BF95" s="229"/>
      <c r="BG95" s="229"/>
      <c r="BH95" s="229"/>
      <c r="BI95" s="229"/>
      <c r="BJ95" s="229"/>
      <c r="BK95" s="229"/>
      <c r="BL95" s="229"/>
      <c r="BM95" s="229"/>
      <c r="BN95" s="229"/>
      <c r="BO95" s="229"/>
      <c r="BP95" s="229"/>
      <c r="BQ95" s="226">
        <v>89</v>
      </c>
      <c r="BR95" s="231"/>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12"/>
    </row>
    <row r="96" spans="1:131" s="213" customFormat="1" ht="26.25" hidden="1" customHeight="1">
      <c r="A96" s="234"/>
      <c r="B96" s="235"/>
      <c r="C96" s="235"/>
      <c r="D96" s="235"/>
      <c r="E96" s="235"/>
      <c r="F96" s="235"/>
      <c r="G96" s="235"/>
      <c r="H96" s="235"/>
      <c r="I96" s="235"/>
      <c r="J96" s="235"/>
      <c r="K96" s="235"/>
      <c r="L96" s="235"/>
      <c r="M96" s="235"/>
      <c r="N96" s="235"/>
      <c r="O96" s="235"/>
      <c r="P96" s="235"/>
      <c r="Q96" s="236"/>
      <c r="R96" s="236"/>
      <c r="S96" s="236"/>
      <c r="T96" s="236"/>
      <c r="U96" s="236"/>
      <c r="V96" s="236"/>
      <c r="W96" s="236"/>
      <c r="X96" s="236"/>
      <c r="Y96" s="236"/>
      <c r="Z96" s="236"/>
      <c r="AA96" s="236"/>
      <c r="AB96" s="236"/>
      <c r="AC96" s="236"/>
      <c r="AD96" s="236"/>
      <c r="AE96" s="236"/>
      <c r="AF96" s="236"/>
      <c r="AG96" s="236"/>
      <c r="AH96" s="236"/>
      <c r="AI96" s="236"/>
      <c r="AJ96" s="236"/>
      <c r="AK96" s="236"/>
      <c r="AL96" s="236"/>
      <c r="AM96" s="236"/>
      <c r="AN96" s="236"/>
      <c r="AO96" s="236"/>
      <c r="AP96" s="236"/>
      <c r="AQ96" s="236"/>
      <c r="AR96" s="236"/>
      <c r="AS96" s="236"/>
      <c r="AT96" s="236"/>
      <c r="AU96" s="236"/>
      <c r="AV96" s="236"/>
      <c r="AW96" s="236"/>
      <c r="AX96" s="236"/>
      <c r="AY96" s="236"/>
      <c r="AZ96" s="237"/>
      <c r="BA96" s="237"/>
      <c r="BB96" s="237"/>
      <c r="BC96" s="237"/>
      <c r="BD96" s="237"/>
      <c r="BE96" s="229"/>
      <c r="BF96" s="229"/>
      <c r="BG96" s="229"/>
      <c r="BH96" s="229"/>
      <c r="BI96" s="229"/>
      <c r="BJ96" s="229"/>
      <c r="BK96" s="229"/>
      <c r="BL96" s="229"/>
      <c r="BM96" s="229"/>
      <c r="BN96" s="229"/>
      <c r="BO96" s="229"/>
      <c r="BP96" s="229"/>
      <c r="BQ96" s="226">
        <v>90</v>
      </c>
      <c r="BR96" s="231"/>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12"/>
    </row>
    <row r="97" spans="1:131" s="213" customFormat="1" ht="26.25" hidden="1" customHeight="1">
      <c r="A97" s="234"/>
      <c r="B97" s="235"/>
      <c r="C97" s="235"/>
      <c r="D97" s="235"/>
      <c r="E97" s="235"/>
      <c r="F97" s="235"/>
      <c r="G97" s="235"/>
      <c r="H97" s="235"/>
      <c r="I97" s="235"/>
      <c r="J97" s="235"/>
      <c r="K97" s="235"/>
      <c r="L97" s="235"/>
      <c r="M97" s="235"/>
      <c r="N97" s="235"/>
      <c r="O97" s="235"/>
      <c r="P97" s="235"/>
      <c r="Q97" s="236"/>
      <c r="R97" s="236"/>
      <c r="S97" s="236"/>
      <c r="T97" s="236"/>
      <c r="U97" s="236"/>
      <c r="V97" s="236"/>
      <c r="W97" s="236"/>
      <c r="X97" s="236"/>
      <c r="Y97" s="236"/>
      <c r="Z97" s="236"/>
      <c r="AA97" s="236"/>
      <c r="AB97" s="236"/>
      <c r="AC97" s="236"/>
      <c r="AD97" s="236"/>
      <c r="AE97" s="236"/>
      <c r="AF97" s="236"/>
      <c r="AG97" s="236"/>
      <c r="AH97" s="236"/>
      <c r="AI97" s="236"/>
      <c r="AJ97" s="236"/>
      <c r="AK97" s="236"/>
      <c r="AL97" s="236"/>
      <c r="AM97" s="236"/>
      <c r="AN97" s="236"/>
      <c r="AO97" s="236"/>
      <c r="AP97" s="236"/>
      <c r="AQ97" s="236"/>
      <c r="AR97" s="236"/>
      <c r="AS97" s="236"/>
      <c r="AT97" s="236"/>
      <c r="AU97" s="236"/>
      <c r="AV97" s="236"/>
      <c r="AW97" s="236"/>
      <c r="AX97" s="236"/>
      <c r="AY97" s="236"/>
      <c r="AZ97" s="237"/>
      <c r="BA97" s="237"/>
      <c r="BB97" s="237"/>
      <c r="BC97" s="237"/>
      <c r="BD97" s="237"/>
      <c r="BE97" s="229"/>
      <c r="BF97" s="229"/>
      <c r="BG97" s="229"/>
      <c r="BH97" s="229"/>
      <c r="BI97" s="229"/>
      <c r="BJ97" s="229"/>
      <c r="BK97" s="229"/>
      <c r="BL97" s="229"/>
      <c r="BM97" s="229"/>
      <c r="BN97" s="229"/>
      <c r="BO97" s="229"/>
      <c r="BP97" s="229"/>
      <c r="BQ97" s="226">
        <v>91</v>
      </c>
      <c r="BR97" s="231"/>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12"/>
    </row>
    <row r="98" spans="1:131" s="213" customFormat="1" ht="26.25" hidden="1" customHeight="1">
      <c r="A98" s="234"/>
      <c r="B98" s="235"/>
      <c r="C98" s="235"/>
      <c r="D98" s="235"/>
      <c r="E98" s="235"/>
      <c r="F98" s="235"/>
      <c r="G98" s="235"/>
      <c r="H98" s="235"/>
      <c r="I98" s="235"/>
      <c r="J98" s="235"/>
      <c r="K98" s="235"/>
      <c r="L98" s="235"/>
      <c r="M98" s="235"/>
      <c r="N98" s="235"/>
      <c r="O98" s="235"/>
      <c r="P98" s="235"/>
      <c r="Q98" s="236"/>
      <c r="R98" s="236"/>
      <c r="S98" s="236"/>
      <c r="T98" s="236"/>
      <c r="U98" s="236"/>
      <c r="V98" s="236"/>
      <c r="W98" s="236"/>
      <c r="X98" s="236"/>
      <c r="Y98" s="236"/>
      <c r="Z98" s="236"/>
      <c r="AA98" s="236"/>
      <c r="AB98" s="236"/>
      <c r="AC98" s="236"/>
      <c r="AD98" s="236"/>
      <c r="AE98" s="236"/>
      <c r="AF98" s="236"/>
      <c r="AG98" s="236"/>
      <c r="AH98" s="236"/>
      <c r="AI98" s="236"/>
      <c r="AJ98" s="236"/>
      <c r="AK98" s="236"/>
      <c r="AL98" s="236"/>
      <c r="AM98" s="236"/>
      <c r="AN98" s="236"/>
      <c r="AO98" s="236"/>
      <c r="AP98" s="236"/>
      <c r="AQ98" s="236"/>
      <c r="AR98" s="236"/>
      <c r="AS98" s="236"/>
      <c r="AT98" s="236"/>
      <c r="AU98" s="236"/>
      <c r="AV98" s="236"/>
      <c r="AW98" s="236"/>
      <c r="AX98" s="236"/>
      <c r="AY98" s="236"/>
      <c r="AZ98" s="237"/>
      <c r="BA98" s="237"/>
      <c r="BB98" s="237"/>
      <c r="BC98" s="237"/>
      <c r="BD98" s="237"/>
      <c r="BE98" s="229"/>
      <c r="BF98" s="229"/>
      <c r="BG98" s="229"/>
      <c r="BH98" s="229"/>
      <c r="BI98" s="229"/>
      <c r="BJ98" s="229"/>
      <c r="BK98" s="229"/>
      <c r="BL98" s="229"/>
      <c r="BM98" s="229"/>
      <c r="BN98" s="229"/>
      <c r="BO98" s="229"/>
      <c r="BP98" s="229"/>
      <c r="BQ98" s="226">
        <v>92</v>
      </c>
      <c r="BR98" s="231"/>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12"/>
    </row>
    <row r="99" spans="1:131" s="213" customFormat="1" ht="26.25" hidden="1" customHeight="1">
      <c r="A99" s="234"/>
      <c r="B99" s="235"/>
      <c r="C99" s="235"/>
      <c r="D99" s="235"/>
      <c r="E99" s="235"/>
      <c r="F99" s="235"/>
      <c r="G99" s="235"/>
      <c r="H99" s="235"/>
      <c r="I99" s="235"/>
      <c r="J99" s="235"/>
      <c r="K99" s="235"/>
      <c r="L99" s="235"/>
      <c r="M99" s="235"/>
      <c r="N99" s="235"/>
      <c r="O99" s="235"/>
      <c r="P99" s="235"/>
      <c r="Q99" s="236"/>
      <c r="R99" s="236"/>
      <c r="S99" s="236"/>
      <c r="T99" s="236"/>
      <c r="U99" s="236"/>
      <c r="V99" s="236"/>
      <c r="W99" s="236"/>
      <c r="X99" s="236"/>
      <c r="Y99" s="236"/>
      <c r="Z99" s="236"/>
      <c r="AA99" s="236"/>
      <c r="AB99" s="236"/>
      <c r="AC99" s="236"/>
      <c r="AD99" s="236"/>
      <c r="AE99" s="236"/>
      <c r="AF99" s="236"/>
      <c r="AG99" s="236"/>
      <c r="AH99" s="236"/>
      <c r="AI99" s="236"/>
      <c r="AJ99" s="236"/>
      <c r="AK99" s="236"/>
      <c r="AL99" s="236"/>
      <c r="AM99" s="236"/>
      <c r="AN99" s="236"/>
      <c r="AO99" s="236"/>
      <c r="AP99" s="236"/>
      <c r="AQ99" s="236"/>
      <c r="AR99" s="236"/>
      <c r="AS99" s="236"/>
      <c r="AT99" s="236"/>
      <c r="AU99" s="236"/>
      <c r="AV99" s="236"/>
      <c r="AW99" s="236"/>
      <c r="AX99" s="236"/>
      <c r="AY99" s="236"/>
      <c r="AZ99" s="237"/>
      <c r="BA99" s="237"/>
      <c r="BB99" s="237"/>
      <c r="BC99" s="237"/>
      <c r="BD99" s="237"/>
      <c r="BE99" s="229"/>
      <c r="BF99" s="229"/>
      <c r="BG99" s="229"/>
      <c r="BH99" s="229"/>
      <c r="BI99" s="229"/>
      <c r="BJ99" s="229"/>
      <c r="BK99" s="229"/>
      <c r="BL99" s="229"/>
      <c r="BM99" s="229"/>
      <c r="BN99" s="229"/>
      <c r="BO99" s="229"/>
      <c r="BP99" s="229"/>
      <c r="BQ99" s="226">
        <v>93</v>
      </c>
      <c r="BR99" s="231"/>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12"/>
    </row>
    <row r="100" spans="1:131" s="213" customFormat="1" ht="26.25" hidden="1" customHeight="1">
      <c r="A100" s="234"/>
      <c r="B100" s="235"/>
      <c r="C100" s="235"/>
      <c r="D100" s="235"/>
      <c r="E100" s="235"/>
      <c r="F100" s="235"/>
      <c r="G100" s="235"/>
      <c r="H100" s="235"/>
      <c r="I100" s="235"/>
      <c r="J100" s="235"/>
      <c r="K100" s="235"/>
      <c r="L100" s="235"/>
      <c r="M100" s="235"/>
      <c r="N100" s="235"/>
      <c r="O100" s="235"/>
      <c r="P100" s="235"/>
      <c r="Q100" s="236"/>
      <c r="R100" s="236"/>
      <c r="S100" s="236"/>
      <c r="T100" s="236"/>
      <c r="U100" s="236"/>
      <c r="V100" s="236"/>
      <c r="W100" s="236"/>
      <c r="X100" s="236"/>
      <c r="Y100" s="236"/>
      <c r="Z100" s="236"/>
      <c r="AA100" s="236"/>
      <c r="AB100" s="236"/>
      <c r="AC100" s="236"/>
      <c r="AD100" s="236"/>
      <c r="AE100" s="236"/>
      <c r="AF100" s="236"/>
      <c r="AG100" s="236"/>
      <c r="AH100" s="236"/>
      <c r="AI100" s="236"/>
      <c r="AJ100" s="236"/>
      <c r="AK100" s="236"/>
      <c r="AL100" s="236"/>
      <c r="AM100" s="236"/>
      <c r="AN100" s="236"/>
      <c r="AO100" s="236"/>
      <c r="AP100" s="236"/>
      <c r="AQ100" s="236"/>
      <c r="AR100" s="236"/>
      <c r="AS100" s="236"/>
      <c r="AT100" s="236"/>
      <c r="AU100" s="236"/>
      <c r="AV100" s="236"/>
      <c r="AW100" s="236"/>
      <c r="AX100" s="236"/>
      <c r="AY100" s="236"/>
      <c r="AZ100" s="237"/>
      <c r="BA100" s="237"/>
      <c r="BB100" s="237"/>
      <c r="BC100" s="237"/>
      <c r="BD100" s="237"/>
      <c r="BE100" s="229"/>
      <c r="BF100" s="229"/>
      <c r="BG100" s="229"/>
      <c r="BH100" s="229"/>
      <c r="BI100" s="229"/>
      <c r="BJ100" s="229"/>
      <c r="BK100" s="229"/>
      <c r="BL100" s="229"/>
      <c r="BM100" s="229"/>
      <c r="BN100" s="229"/>
      <c r="BO100" s="229"/>
      <c r="BP100" s="229"/>
      <c r="BQ100" s="226">
        <v>94</v>
      </c>
      <c r="BR100" s="231"/>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12"/>
    </row>
    <row r="101" spans="1:131" s="213" customFormat="1" ht="26.25" hidden="1" customHeight="1">
      <c r="A101" s="234"/>
      <c r="B101" s="235"/>
      <c r="C101" s="235"/>
      <c r="D101" s="235"/>
      <c r="E101" s="235"/>
      <c r="F101" s="235"/>
      <c r="G101" s="235"/>
      <c r="H101" s="235"/>
      <c r="I101" s="235"/>
      <c r="J101" s="235"/>
      <c r="K101" s="235"/>
      <c r="L101" s="235"/>
      <c r="M101" s="235"/>
      <c r="N101" s="235"/>
      <c r="O101" s="235"/>
      <c r="P101" s="235"/>
      <c r="Q101" s="236"/>
      <c r="R101" s="236"/>
      <c r="S101" s="236"/>
      <c r="T101" s="236"/>
      <c r="U101" s="236"/>
      <c r="V101" s="236"/>
      <c r="W101" s="236"/>
      <c r="X101" s="236"/>
      <c r="Y101" s="236"/>
      <c r="Z101" s="236"/>
      <c r="AA101" s="236"/>
      <c r="AB101" s="236"/>
      <c r="AC101" s="236"/>
      <c r="AD101" s="236"/>
      <c r="AE101" s="236"/>
      <c r="AF101" s="236"/>
      <c r="AG101" s="236"/>
      <c r="AH101" s="236"/>
      <c r="AI101" s="236"/>
      <c r="AJ101" s="236"/>
      <c r="AK101" s="236"/>
      <c r="AL101" s="236"/>
      <c r="AM101" s="236"/>
      <c r="AN101" s="236"/>
      <c r="AO101" s="236"/>
      <c r="AP101" s="236"/>
      <c r="AQ101" s="236"/>
      <c r="AR101" s="236"/>
      <c r="AS101" s="236"/>
      <c r="AT101" s="236"/>
      <c r="AU101" s="236"/>
      <c r="AV101" s="236"/>
      <c r="AW101" s="236"/>
      <c r="AX101" s="236"/>
      <c r="AY101" s="236"/>
      <c r="AZ101" s="237"/>
      <c r="BA101" s="237"/>
      <c r="BB101" s="237"/>
      <c r="BC101" s="237"/>
      <c r="BD101" s="237"/>
      <c r="BE101" s="229"/>
      <c r="BF101" s="229"/>
      <c r="BG101" s="229"/>
      <c r="BH101" s="229"/>
      <c r="BI101" s="229"/>
      <c r="BJ101" s="229"/>
      <c r="BK101" s="229"/>
      <c r="BL101" s="229"/>
      <c r="BM101" s="229"/>
      <c r="BN101" s="229"/>
      <c r="BO101" s="229"/>
      <c r="BP101" s="229"/>
      <c r="BQ101" s="226">
        <v>95</v>
      </c>
      <c r="BR101" s="231"/>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12"/>
    </row>
    <row r="102" spans="1:131" s="213" customFormat="1" ht="26.25" customHeight="1" thickBot="1">
      <c r="A102" s="234"/>
      <c r="B102" s="235"/>
      <c r="C102" s="235"/>
      <c r="D102" s="235"/>
      <c r="E102" s="235"/>
      <c r="F102" s="235"/>
      <c r="G102" s="235"/>
      <c r="H102" s="235"/>
      <c r="I102" s="235"/>
      <c r="J102" s="235"/>
      <c r="K102" s="235"/>
      <c r="L102" s="235"/>
      <c r="M102" s="235"/>
      <c r="N102" s="235"/>
      <c r="O102" s="235"/>
      <c r="P102" s="235"/>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236"/>
      <c r="AL102" s="236"/>
      <c r="AM102" s="236"/>
      <c r="AN102" s="236"/>
      <c r="AO102" s="236"/>
      <c r="AP102" s="236"/>
      <c r="AQ102" s="236"/>
      <c r="AR102" s="236"/>
      <c r="AS102" s="236"/>
      <c r="AT102" s="236"/>
      <c r="AU102" s="236"/>
      <c r="AV102" s="236"/>
      <c r="AW102" s="236"/>
      <c r="AX102" s="236"/>
      <c r="AY102" s="236"/>
      <c r="AZ102" s="237"/>
      <c r="BA102" s="237"/>
      <c r="BB102" s="237"/>
      <c r="BC102" s="237"/>
      <c r="BD102" s="237"/>
      <c r="BE102" s="229"/>
      <c r="BF102" s="229"/>
      <c r="BG102" s="229"/>
      <c r="BH102" s="229"/>
      <c r="BI102" s="229"/>
      <c r="BJ102" s="229"/>
      <c r="BK102" s="229"/>
      <c r="BL102" s="229"/>
      <c r="BM102" s="229"/>
      <c r="BN102" s="229"/>
      <c r="BO102" s="229"/>
      <c r="BP102" s="229"/>
      <c r="BQ102" s="228" t="s">
        <v>238</v>
      </c>
      <c r="BR102" s="1013" t="s">
        <v>247</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5</v>
      </c>
      <c r="CS102" s="1020"/>
      <c r="CT102" s="1020"/>
      <c r="CU102" s="1020"/>
      <c r="CV102" s="1021"/>
      <c r="CW102" s="1019" t="s">
        <v>547</v>
      </c>
      <c r="CX102" s="1020"/>
      <c r="CY102" s="1020"/>
      <c r="CZ102" s="1020"/>
      <c r="DA102" s="1021"/>
      <c r="DB102" s="1019" t="s">
        <v>547</v>
      </c>
      <c r="DC102" s="1020"/>
      <c r="DD102" s="1020"/>
      <c r="DE102" s="1020"/>
      <c r="DF102" s="1021"/>
      <c r="DG102" s="1019" t="s">
        <v>547</v>
      </c>
      <c r="DH102" s="1020"/>
      <c r="DI102" s="1020"/>
      <c r="DJ102" s="1020"/>
      <c r="DK102" s="1021"/>
      <c r="DL102" s="1019" t="s">
        <v>547</v>
      </c>
      <c r="DM102" s="1020"/>
      <c r="DN102" s="1020"/>
      <c r="DO102" s="1020"/>
      <c r="DP102" s="1021"/>
      <c r="DQ102" s="1019" t="s">
        <v>547</v>
      </c>
      <c r="DR102" s="1020"/>
      <c r="DS102" s="1020"/>
      <c r="DT102" s="1020"/>
      <c r="DU102" s="1021"/>
      <c r="DV102" s="1002"/>
      <c r="DW102" s="1003"/>
      <c r="DX102" s="1003"/>
      <c r="DY102" s="1003"/>
      <c r="DZ102" s="1004"/>
      <c r="EA102" s="212"/>
    </row>
    <row r="103" spans="1:131" s="213" customFormat="1" ht="26.25" customHeight="1">
      <c r="A103" s="234"/>
      <c r="B103" s="235"/>
      <c r="C103" s="235"/>
      <c r="D103" s="235"/>
      <c r="E103" s="235"/>
      <c r="F103" s="235"/>
      <c r="G103" s="235"/>
      <c r="H103" s="235"/>
      <c r="I103" s="235"/>
      <c r="J103" s="235"/>
      <c r="K103" s="235"/>
      <c r="L103" s="235"/>
      <c r="M103" s="235"/>
      <c r="N103" s="235"/>
      <c r="O103" s="235"/>
      <c r="P103" s="235"/>
      <c r="Q103" s="236"/>
      <c r="R103" s="236"/>
      <c r="S103" s="236"/>
      <c r="T103" s="236"/>
      <c r="U103" s="236"/>
      <c r="V103" s="236"/>
      <c r="W103" s="236"/>
      <c r="X103" s="236"/>
      <c r="Y103" s="236"/>
      <c r="Z103" s="236"/>
      <c r="AA103" s="236"/>
      <c r="AB103" s="236"/>
      <c r="AC103" s="236"/>
      <c r="AD103" s="236"/>
      <c r="AE103" s="236"/>
      <c r="AF103" s="236"/>
      <c r="AG103" s="236"/>
      <c r="AH103" s="236"/>
      <c r="AI103" s="236"/>
      <c r="AJ103" s="236"/>
      <c r="AK103" s="236"/>
      <c r="AL103" s="236"/>
      <c r="AM103" s="236"/>
      <c r="AN103" s="236"/>
      <c r="AO103" s="236"/>
      <c r="AP103" s="236"/>
      <c r="AQ103" s="236"/>
      <c r="AR103" s="236"/>
      <c r="AS103" s="236"/>
      <c r="AT103" s="236"/>
      <c r="AU103" s="236"/>
      <c r="AV103" s="236"/>
      <c r="AW103" s="236"/>
      <c r="AX103" s="236"/>
      <c r="AY103" s="236"/>
      <c r="AZ103" s="237"/>
      <c r="BA103" s="237"/>
      <c r="BB103" s="237"/>
      <c r="BC103" s="237"/>
      <c r="BD103" s="237"/>
      <c r="BE103" s="229"/>
      <c r="BF103" s="229"/>
      <c r="BG103" s="229"/>
      <c r="BH103" s="229"/>
      <c r="BI103" s="229"/>
      <c r="BJ103" s="229"/>
      <c r="BK103" s="229"/>
      <c r="BL103" s="229"/>
      <c r="BM103" s="229"/>
      <c r="BN103" s="229"/>
      <c r="BO103" s="229"/>
      <c r="BP103" s="229"/>
      <c r="BQ103" s="1005" t="s">
        <v>548</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12"/>
    </row>
    <row r="104" spans="1:131" s="213" customFormat="1" ht="26.25" customHeight="1">
      <c r="A104" s="234"/>
      <c r="B104" s="235"/>
      <c r="C104" s="235"/>
      <c r="D104" s="235"/>
      <c r="E104" s="235"/>
      <c r="F104" s="235"/>
      <c r="G104" s="235"/>
      <c r="H104" s="235"/>
      <c r="I104" s="235"/>
      <c r="J104" s="235"/>
      <c r="K104" s="235"/>
      <c r="L104" s="235"/>
      <c r="M104" s="235"/>
      <c r="N104" s="235"/>
      <c r="O104" s="235"/>
      <c r="P104" s="235"/>
      <c r="Q104" s="236"/>
      <c r="R104" s="236"/>
      <c r="S104" s="236"/>
      <c r="T104" s="236"/>
      <c r="U104" s="236"/>
      <c r="V104" s="236"/>
      <c r="W104" s="236"/>
      <c r="X104" s="236"/>
      <c r="Y104" s="236"/>
      <c r="Z104" s="236"/>
      <c r="AA104" s="236"/>
      <c r="AB104" s="236"/>
      <c r="AC104" s="236"/>
      <c r="AD104" s="236"/>
      <c r="AE104" s="236"/>
      <c r="AF104" s="236"/>
      <c r="AG104" s="236"/>
      <c r="AH104" s="236"/>
      <c r="AI104" s="236"/>
      <c r="AJ104" s="236"/>
      <c r="AK104" s="236"/>
      <c r="AL104" s="236"/>
      <c r="AM104" s="236"/>
      <c r="AN104" s="236"/>
      <c r="AO104" s="236"/>
      <c r="AP104" s="236"/>
      <c r="AQ104" s="236"/>
      <c r="AR104" s="236"/>
      <c r="AS104" s="236"/>
      <c r="AT104" s="236"/>
      <c r="AU104" s="236"/>
      <c r="AV104" s="236"/>
      <c r="AW104" s="236"/>
      <c r="AX104" s="236"/>
      <c r="AY104" s="236"/>
      <c r="AZ104" s="237"/>
      <c r="BA104" s="237"/>
      <c r="BB104" s="237"/>
      <c r="BC104" s="237"/>
      <c r="BD104" s="237"/>
      <c r="BE104" s="229"/>
      <c r="BF104" s="229"/>
      <c r="BG104" s="229"/>
      <c r="BH104" s="229"/>
      <c r="BI104" s="229"/>
      <c r="BJ104" s="229"/>
      <c r="BK104" s="229"/>
      <c r="BL104" s="229"/>
      <c r="BM104" s="229"/>
      <c r="BN104" s="229"/>
      <c r="BO104" s="229"/>
      <c r="BP104" s="229"/>
      <c r="BQ104" s="1006" t="s">
        <v>549</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12"/>
    </row>
    <row r="105" spans="1:131" s="213" customFormat="1" ht="11.25" customHeight="1">
      <c r="A105" s="229"/>
      <c r="B105" s="229"/>
      <c r="C105" s="229"/>
      <c r="D105" s="229"/>
      <c r="E105" s="229"/>
      <c r="F105" s="229"/>
      <c r="G105" s="229"/>
      <c r="H105" s="229"/>
      <c r="I105" s="229"/>
      <c r="J105" s="229"/>
      <c r="K105" s="229"/>
      <c r="L105" s="229"/>
      <c r="M105" s="229"/>
      <c r="N105" s="229"/>
      <c r="O105" s="229"/>
      <c r="P105" s="229"/>
      <c r="Q105" s="229"/>
      <c r="R105" s="229"/>
      <c r="S105" s="229"/>
      <c r="T105" s="229"/>
      <c r="U105" s="229"/>
      <c r="V105" s="229"/>
      <c r="W105" s="229"/>
      <c r="X105" s="229"/>
      <c r="Y105" s="229"/>
      <c r="Z105" s="229"/>
      <c r="AA105" s="229"/>
      <c r="AB105" s="229"/>
      <c r="AC105" s="229"/>
      <c r="AD105" s="229"/>
      <c r="AE105" s="229"/>
      <c r="AF105" s="229"/>
      <c r="AG105" s="229"/>
      <c r="AH105" s="229"/>
      <c r="AI105" s="229"/>
      <c r="AJ105" s="229"/>
      <c r="AK105" s="229"/>
      <c r="AL105" s="229"/>
      <c r="AM105" s="229"/>
      <c r="AN105" s="229"/>
      <c r="AO105" s="229"/>
      <c r="AP105" s="229"/>
      <c r="AQ105" s="229"/>
      <c r="AR105" s="229"/>
      <c r="AS105" s="229"/>
      <c r="AT105" s="229"/>
      <c r="AU105" s="229"/>
      <c r="AV105" s="229"/>
      <c r="AW105" s="229"/>
      <c r="AX105" s="229"/>
      <c r="AY105" s="229"/>
      <c r="AZ105" s="229"/>
      <c r="BA105" s="229"/>
      <c r="BB105" s="229"/>
      <c r="BC105" s="229"/>
      <c r="BD105" s="229"/>
      <c r="BE105" s="229"/>
      <c r="BF105" s="229"/>
      <c r="BG105" s="229"/>
      <c r="BH105" s="229"/>
      <c r="BI105" s="229"/>
      <c r="BJ105" s="229"/>
      <c r="BK105" s="229"/>
      <c r="BL105" s="229"/>
      <c r="BM105" s="229"/>
      <c r="BN105" s="229"/>
      <c r="BO105" s="229"/>
      <c r="BP105" s="229"/>
      <c r="BQ105" s="232"/>
      <c r="BR105" s="232"/>
      <c r="BS105" s="232"/>
      <c r="BT105" s="232"/>
      <c r="BU105" s="232"/>
      <c r="BV105" s="232"/>
      <c r="BW105" s="232"/>
      <c r="BX105" s="232"/>
      <c r="BY105" s="232"/>
      <c r="BZ105" s="232"/>
      <c r="CA105" s="232"/>
      <c r="CB105" s="232"/>
      <c r="CC105" s="232"/>
      <c r="CD105" s="232"/>
      <c r="CE105" s="232"/>
      <c r="CF105" s="232"/>
      <c r="CG105" s="232"/>
      <c r="CH105" s="232"/>
      <c r="CI105" s="232"/>
      <c r="CJ105" s="232"/>
      <c r="CK105" s="232"/>
      <c r="CL105" s="232"/>
      <c r="CM105" s="232"/>
      <c r="CN105" s="232"/>
      <c r="CO105" s="232"/>
      <c r="CP105" s="232"/>
      <c r="CQ105" s="232"/>
      <c r="CR105" s="232"/>
      <c r="CS105" s="232"/>
      <c r="CT105" s="232"/>
      <c r="CU105" s="232"/>
      <c r="CV105" s="232"/>
      <c r="CW105" s="232"/>
      <c r="CX105" s="232"/>
      <c r="CY105" s="232"/>
      <c r="CZ105" s="232"/>
      <c r="DA105" s="232"/>
      <c r="DB105" s="232"/>
      <c r="DC105" s="232"/>
      <c r="DD105" s="232"/>
      <c r="DE105" s="232"/>
      <c r="DF105" s="232"/>
      <c r="DG105" s="232"/>
      <c r="DH105" s="232"/>
      <c r="DI105" s="232"/>
      <c r="DJ105" s="232"/>
      <c r="DK105" s="232"/>
      <c r="DL105" s="232"/>
      <c r="DM105" s="232"/>
      <c r="DN105" s="232"/>
      <c r="DO105" s="232"/>
      <c r="DP105" s="232"/>
      <c r="DQ105" s="232"/>
      <c r="DR105" s="232"/>
      <c r="DS105" s="232"/>
      <c r="DT105" s="232"/>
      <c r="DU105" s="232"/>
      <c r="DV105" s="232"/>
      <c r="DW105" s="232"/>
      <c r="DX105" s="232"/>
      <c r="DY105" s="232"/>
      <c r="DZ105" s="232"/>
      <c r="EA105" s="212"/>
    </row>
    <row r="106" spans="1:131" s="213" customFormat="1" ht="11.25" customHeight="1">
      <c r="A106" s="238"/>
      <c r="B106" s="238"/>
      <c r="C106" s="238"/>
      <c r="D106" s="238"/>
      <c r="E106" s="238"/>
      <c r="F106" s="238"/>
      <c r="G106" s="238"/>
      <c r="H106" s="238"/>
      <c r="I106" s="238"/>
      <c r="J106" s="238"/>
      <c r="K106" s="238"/>
      <c r="L106" s="238"/>
      <c r="M106" s="238"/>
      <c r="N106" s="238"/>
      <c r="O106" s="238"/>
      <c r="P106" s="238"/>
      <c r="Q106" s="238"/>
      <c r="R106" s="238"/>
      <c r="S106" s="238"/>
      <c r="T106" s="238"/>
      <c r="U106" s="238"/>
      <c r="V106" s="238"/>
      <c r="W106" s="238"/>
      <c r="X106" s="238"/>
      <c r="Y106" s="238"/>
      <c r="Z106" s="238"/>
      <c r="AA106" s="238"/>
      <c r="AB106" s="238"/>
      <c r="AC106" s="238"/>
      <c r="AD106" s="238"/>
      <c r="AE106" s="238"/>
      <c r="AF106" s="238"/>
      <c r="AG106" s="238"/>
      <c r="AH106" s="238"/>
      <c r="AI106" s="238"/>
      <c r="AJ106" s="238"/>
      <c r="AK106" s="238"/>
      <c r="AL106" s="238"/>
      <c r="AM106" s="238"/>
      <c r="AN106" s="238"/>
      <c r="AO106" s="238"/>
      <c r="AP106" s="238"/>
      <c r="AQ106" s="238"/>
      <c r="AR106" s="238"/>
      <c r="AS106" s="238"/>
      <c r="AT106" s="238"/>
      <c r="AU106" s="238"/>
      <c r="AV106" s="238"/>
      <c r="AW106" s="238"/>
      <c r="AX106" s="238"/>
      <c r="AY106" s="238"/>
      <c r="AZ106" s="238"/>
      <c r="BA106" s="238"/>
      <c r="BB106" s="238"/>
      <c r="BC106" s="238"/>
      <c r="BD106" s="238"/>
      <c r="BE106" s="238"/>
      <c r="BF106" s="238"/>
      <c r="BG106" s="238"/>
      <c r="BH106" s="238"/>
      <c r="BI106" s="238"/>
      <c r="BJ106" s="238"/>
      <c r="BK106" s="238"/>
      <c r="BL106" s="238"/>
      <c r="BM106" s="238"/>
      <c r="BN106" s="238"/>
      <c r="BO106" s="238"/>
      <c r="BP106" s="238"/>
      <c r="BQ106" s="232"/>
      <c r="BR106" s="232"/>
      <c r="BS106" s="232"/>
      <c r="BT106" s="232"/>
      <c r="BU106" s="232"/>
      <c r="BV106" s="232"/>
      <c r="BW106" s="232"/>
      <c r="BX106" s="232"/>
      <c r="BY106" s="232"/>
      <c r="BZ106" s="232"/>
      <c r="CA106" s="232"/>
      <c r="CB106" s="232"/>
      <c r="CC106" s="232"/>
      <c r="CD106" s="232"/>
      <c r="CE106" s="232"/>
      <c r="CF106" s="232"/>
      <c r="CG106" s="232"/>
      <c r="CH106" s="232"/>
      <c r="CI106" s="232"/>
      <c r="CJ106" s="232"/>
      <c r="CK106" s="232"/>
      <c r="CL106" s="232"/>
      <c r="CM106" s="232"/>
      <c r="CN106" s="232"/>
      <c r="CO106" s="232"/>
      <c r="CP106" s="232"/>
      <c r="CQ106" s="232"/>
      <c r="CR106" s="232"/>
      <c r="CS106" s="232"/>
      <c r="CT106" s="232"/>
      <c r="CU106" s="232"/>
      <c r="CV106" s="232"/>
      <c r="CW106" s="232"/>
      <c r="CX106" s="232"/>
      <c r="CY106" s="232"/>
      <c r="CZ106" s="232"/>
      <c r="DA106" s="232"/>
      <c r="DB106" s="232"/>
      <c r="DC106" s="232"/>
      <c r="DD106" s="232"/>
      <c r="DE106" s="232"/>
      <c r="DF106" s="232"/>
      <c r="DG106" s="232"/>
      <c r="DH106" s="232"/>
      <c r="DI106" s="232"/>
      <c r="DJ106" s="232"/>
      <c r="DK106" s="232"/>
      <c r="DL106" s="232"/>
      <c r="DM106" s="232"/>
      <c r="DN106" s="232"/>
      <c r="DO106" s="232"/>
      <c r="DP106" s="232"/>
      <c r="DQ106" s="232"/>
      <c r="DR106" s="232"/>
      <c r="DS106" s="232"/>
      <c r="DT106" s="232"/>
      <c r="DU106" s="232"/>
      <c r="DV106" s="232"/>
      <c r="DW106" s="232"/>
      <c r="DX106" s="232"/>
      <c r="DY106" s="232"/>
      <c r="DZ106" s="232"/>
      <c r="EA106" s="212"/>
    </row>
    <row r="107" spans="1:131" s="212" customFormat="1" ht="26.25" customHeight="1" thickBot="1">
      <c r="A107" s="239" t="s">
        <v>248</v>
      </c>
      <c r="B107" s="402"/>
      <c r="C107" s="402"/>
      <c r="D107" s="402"/>
      <c r="E107" s="402"/>
      <c r="F107" s="402"/>
      <c r="G107" s="402"/>
      <c r="H107" s="402"/>
      <c r="I107" s="402"/>
      <c r="J107" s="402"/>
      <c r="K107" s="402"/>
      <c r="L107" s="402"/>
      <c r="M107" s="402"/>
      <c r="N107" s="402"/>
      <c r="O107" s="402"/>
      <c r="P107" s="402"/>
      <c r="Q107" s="402"/>
      <c r="R107" s="402"/>
      <c r="S107" s="402"/>
      <c r="T107" s="402"/>
      <c r="U107" s="402"/>
      <c r="V107" s="402"/>
      <c r="W107" s="402"/>
      <c r="X107" s="402"/>
      <c r="Y107" s="402"/>
      <c r="Z107" s="402"/>
      <c r="AA107" s="402"/>
      <c r="AB107" s="402"/>
      <c r="AC107" s="402"/>
      <c r="AD107" s="402"/>
      <c r="AE107" s="402"/>
      <c r="AF107" s="402"/>
      <c r="AG107" s="402"/>
      <c r="AH107" s="402"/>
      <c r="AI107" s="402"/>
      <c r="AJ107" s="402"/>
      <c r="AK107" s="402"/>
      <c r="AL107" s="402"/>
      <c r="AM107" s="402"/>
      <c r="AN107" s="402"/>
      <c r="AO107" s="402"/>
      <c r="AP107" s="402"/>
      <c r="AQ107" s="402"/>
      <c r="AR107" s="402"/>
      <c r="AS107" s="402"/>
      <c r="AT107" s="402"/>
      <c r="AU107" s="239" t="s">
        <v>550</v>
      </c>
      <c r="AV107" s="402"/>
      <c r="AW107" s="402"/>
      <c r="AX107" s="402"/>
      <c r="AY107" s="402"/>
      <c r="AZ107" s="402"/>
      <c r="BA107" s="402"/>
      <c r="BB107" s="402"/>
      <c r="BC107" s="402"/>
      <c r="BD107" s="402"/>
      <c r="BE107" s="402"/>
      <c r="BF107" s="402"/>
      <c r="BG107" s="402"/>
      <c r="BH107" s="402"/>
      <c r="BI107" s="402"/>
      <c r="BJ107" s="402"/>
      <c r="BK107" s="402"/>
      <c r="BL107" s="402"/>
      <c r="BM107" s="402"/>
      <c r="BN107" s="402"/>
      <c r="BO107" s="402"/>
      <c r="BP107" s="402"/>
      <c r="BQ107" s="402"/>
      <c r="BR107" s="402"/>
      <c r="BS107" s="402"/>
      <c r="BT107" s="402"/>
      <c r="BU107" s="402"/>
      <c r="BV107" s="402"/>
      <c r="BW107" s="402"/>
      <c r="BX107" s="402"/>
      <c r="BY107" s="402"/>
      <c r="BZ107" s="402"/>
      <c r="CA107" s="402"/>
      <c r="CB107" s="402"/>
      <c r="CC107" s="402"/>
      <c r="CD107" s="402"/>
      <c r="CE107" s="402"/>
      <c r="CF107" s="402"/>
      <c r="CG107" s="402"/>
      <c r="CH107" s="402"/>
      <c r="CI107" s="402"/>
      <c r="CJ107" s="402"/>
      <c r="CK107" s="402"/>
      <c r="CL107" s="402"/>
      <c r="CM107" s="402"/>
      <c r="CN107" s="402"/>
      <c r="CO107" s="402"/>
      <c r="CP107" s="402"/>
      <c r="CQ107" s="402"/>
      <c r="CR107" s="402"/>
      <c r="CS107" s="402"/>
      <c r="CT107" s="402"/>
      <c r="CU107" s="402"/>
      <c r="CV107" s="402"/>
      <c r="CW107" s="402"/>
      <c r="CX107" s="402"/>
      <c r="CY107" s="402"/>
      <c r="CZ107" s="402"/>
      <c r="DA107" s="402"/>
      <c r="DB107" s="402"/>
      <c r="DC107" s="402"/>
      <c r="DD107" s="402"/>
      <c r="DE107" s="402"/>
      <c r="DF107" s="402"/>
      <c r="DG107" s="402"/>
      <c r="DH107" s="402"/>
      <c r="DI107" s="402"/>
      <c r="DJ107" s="402"/>
      <c r="DK107" s="402"/>
      <c r="DL107" s="402"/>
      <c r="DM107" s="402"/>
      <c r="DN107" s="402"/>
      <c r="DO107" s="402"/>
      <c r="DP107" s="402"/>
      <c r="DQ107" s="402"/>
      <c r="DR107" s="402"/>
      <c r="DS107" s="402"/>
      <c r="DT107" s="402"/>
      <c r="DU107" s="402"/>
      <c r="DV107" s="402"/>
      <c r="DW107" s="402"/>
      <c r="DX107" s="402"/>
      <c r="DY107" s="402"/>
      <c r="DZ107" s="402"/>
    </row>
    <row r="108" spans="1:131" s="212" customFormat="1" ht="26.25" customHeight="1">
      <c r="A108" s="1007" t="s">
        <v>249</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250</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12" customFormat="1" ht="26.25" customHeight="1">
      <c r="A109" s="962" t="s">
        <v>251</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252</v>
      </c>
      <c r="AB109" s="963"/>
      <c r="AC109" s="963"/>
      <c r="AD109" s="963"/>
      <c r="AE109" s="964"/>
      <c r="AF109" s="965" t="s">
        <v>201</v>
      </c>
      <c r="AG109" s="963"/>
      <c r="AH109" s="963"/>
      <c r="AI109" s="963"/>
      <c r="AJ109" s="964"/>
      <c r="AK109" s="965" t="s">
        <v>200</v>
      </c>
      <c r="AL109" s="963"/>
      <c r="AM109" s="963"/>
      <c r="AN109" s="963"/>
      <c r="AO109" s="964"/>
      <c r="AP109" s="965" t="s">
        <v>253</v>
      </c>
      <c r="AQ109" s="963"/>
      <c r="AR109" s="963"/>
      <c r="AS109" s="963"/>
      <c r="AT109" s="994"/>
      <c r="AU109" s="962" t="s">
        <v>251</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252</v>
      </c>
      <c r="BR109" s="963"/>
      <c r="BS109" s="963"/>
      <c r="BT109" s="963"/>
      <c r="BU109" s="964"/>
      <c r="BV109" s="965" t="s">
        <v>201</v>
      </c>
      <c r="BW109" s="963"/>
      <c r="BX109" s="963"/>
      <c r="BY109" s="963"/>
      <c r="BZ109" s="964"/>
      <c r="CA109" s="965" t="s">
        <v>200</v>
      </c>
      <c r="CB109" s="963"/>
      <c r="CC109" s="963"/>
      <c r="CD109" s="963"/>
      <c r="CE109" s="964"/>
      <c r="CF109" s="1001" t="s">
        <v>253</v>
      </c>
      <c r="CG109" s="1001"/>
      <c r="CH109" s="1001"/>
      <c r="CI109" s="1001"/>
      <c r="CJ109" s="1001"/>
      <c r="CK109" s="965" t="s">
        <v>254</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252</v>
      </c>
      <c r="DH109" s="963"/>
      <c r="DI109" s="963"/>
      <c r="DJ109" s="963"/>
      <c r="DK109" s="964"/>
      <c r="DL109" s="965" t="s">
        <v>201</v>
      </c>
      <c r="DM109" s="963"/>
      <c r="DN109" s="963"/>
      <c r="DO109" s="963"/>
      <c r="DP109" s="964"/>
      <c r="DQ109" s="965" t="s">
        <v>200</v>
      </c>
      <c r="DR109" s="963"/>
      <c r="DS109" s="963"/>
      <c r="DT109" s="963"/>
      <c r="DU109" s="964"/>
      <c r="DV109" s="965" t="s">
        <v>253</v>
      </c>
      <c r="DW109" s="963"/>
      <c r="DX109" s="963"/>
      <c r="DY109" s="963"/>
      <c r="DZ109" s="994"/>
    </row>
    <row r="110" spans="1:131" s="212" customFormat="1" ht="26.25" customHeight="1">
      <c r="A110" s="865" t="s">
        <v>255</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226941</v>
      </c>
      <c r="AB110" s="956"/>
      <c r="AC110" s="956"/>
      <c r="AD110" s="956"/>
      <c r="AE110" s="957"/>
      <c r="AF110" s="958">
        <v>254181</v>
      </c>
      <c r="AG110" s="956"/>
      <c r="AH110" s="956"/>
      <c r="AI110" s="956"/>
      <c r="AJ110" s="957"/>
      <c r="AK110" s="958">
        <v>267120</v>
      </c>
      <c r="AL110" s="956"/>
      <c r="AM110" s="956"/>
      <c r="AN110" s="956"/>
      <c r="AO110" s="957"/>
      <c r="AP110" s="959">
        <v>14.7</v>
      </c>
      <c r="AQ110" s="960"/>
      <c r="AR110" s="960"/>
      <c r="AS110" s="960"/>
      <c r="AT110" s="961"/>
      <c r="AU110" s="995" t="s">
        <v>52</v>
      </c>
      <c r="AV110" s="996"/>
      <c r="AW110" s="996"/>
      <c r="AX110" s="996"/>
      <c r="AY110" s="996"/>
      <c r="AZ110" s="901" t="s">
        <v>256</v>
      </c>
      <c r="BA110" s="866"/>
      <c r="BB110" s="866"/>
      <c r="BC110" s="866"/>
      <c r="BD110" s="866"/>
      <c r="BE110" s="866"/>
      <c r="BF110" s="866"/>
      <c r="BG110" s="866"/>
      <c r="BH110" s="866"/>
      <c r="BI110" s="866"/>
      <c r="BJ110" s="866"/>
      <c r="BK110" s="866"/>
      <c r="BL110" s="866"/>
      <c r="BM110" s="866"/>
      <c r="BN110" s="866"/>
      <c r="BO110" s="866"/>
      <c r="BP110" s="867"/>
      <c r="BQ110" s="902">
        <v>2540234</v>
      </c>
      <c r="BR110" s="883"/>
      <c r="BS110" s="883"/>
      <c r="BT110" s="883"/>
      <c r="BU110" s="883"/>
      <c r="BV110" s="883">
        <v>2501498</v>
      </c>
      <c r="BW110" s="883"/>
      <c r="BX110" s="883"/>
      <c r="BY110" s="883"/>
      <c r="BZ110" s="883"/>
      <c r="CA110" s="883">
        <v>3285815</v>
      </c>
      <c r="CB110" s="883"/>
      <c r="CC110" s="883"/>
      <c r="CD110" s="883"/>
      <c r="CE110" s="883"/>
      <c r="CF110" s="927">
        <v>181.1</v>
      </c>
      <c r="CG110" s="928"/>
      <c r="CH110" s="928"/>
      <c r="CI110" s="928"/>
      <c r="CJ110" s="928"/>
      <c r="CK110" s="991" t="s">
        <v>257</v>
      </c>
      <c r="CL110" s="947"/>
      <c r="CM110" s="952" t="s">
        <v>258</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02" t="s">
        <v>511</v>
      </c>
      <c r="DH110" s="883"/>
      <c r="DI110" s="883"/>
      <c r="DJ110" s="883"/>
      <c r="DK110" s="883"/>
      <c r="DL110" s="883" t="s">
        <v>511</v>
      </c>
      <c r="DM110" s="883"/>
      <c r="DN110" s="883"/>
      <c r="DO110" s="883"/>
      <c r="DP110" s="883"/>
      <c r="DQ110" s="883" t="s">
        <v>511</v>
      </c>
      <c r="DR110" s="883"/>
      <c r="DS110" s="883"/>
      <c r="DT110" s="883"/>
      <c r="DU110" s="883"/>
      <c r="DV110" s="884" t="s">
        <v>511</v>
      </c>
      <c r="DW110" s="884"/>
      <c r="DX110" s="884"/>
      <c r="DY110" s="884"/>
      <c r="DZ110" s="885"/>
    </row>
    <row r="111" spans="1:131" s="212" customFormat="1" ht="26.25" customHeight="1">
      <c r="A111" s="832" t="s">
        <v>259</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77" t="s">
        <v>511</v>
      </c>
      <c r="AB111" s="978"/>
      <c r="AC111" s="978"/>
      <c r="AD111" s="978"/>
      <c r="AE111" s="979"/>
      <c r="AF111" s="980" t="s">
        <v>511</v>
      </c>
      <c r="AG111" s="978"/>
      <c r="AH111" s="978"/>
      <c r="AI111" s="978"/>
      <c r="AJ111" s="979"/>
      <c r="AK111" s="980" t="s">
        <v>511</v>
      </c>
      <c r="AL111" s="978"/>
      <c r="AM111" s="978"/>
      <c r="AN111" s="978"/>
      <c r="AO111" s="979"/>
      <c r="AP111" s="981" t="s">
        <v>511</v>
      </c>
      <c r="AQ111" s="982"/>
      <c r="AR111" s="982"/>
      <c r="AS111" s="982"/>
      <c r="AT111" s="983"/>
      <c r="AU111" s="997"/>
      <c r="AV111" s="998"/>
      <c r="AW111" s="998"/>
      <c r="AX111" s="998"/>
      <c r="AY111" s="998"/>
      <c r="AZ111" s="873" t="s">
        <v>260</v>
      </c>
      <c r="BA111" s="808"/>
      <c r="BB111" s="808"/>
      <c r="BC111" s="808"/>
      <c r="BD111" s="808"/>
      <c r="BE111" s="808"/>
      <c r="BF111" s="808"/>
      <c r="BG111" s="808"/>
      <c r="BH111" s="808"/>
      <c r="BI111" s="808"/>
      <c r="BJ111" s="808"/>
      <c r="BK111" s="808"/>
      <c r="BL111" s="808"/>
      <c r="BM111" s="808"/>
      <c r="BN111" s="808"/>
      <c r="BO111" s="808"/>
      <c r="BP111" s="809"/>
      <c r="BQ111" s="874" t="s">
        <v>511</v>
      </c>
      <c r="BR111" s="875"/>
      <c r="BS111" s="875"/>
      <c r="BT111" s="875"/>
      <c r="BU111" s="875"/>
      <c r="BV111" s="875" t="s">
        <v>511</v>
      </c>
      <c r="BW111" s="875"/>
      <c r="BX111" s="875"/>
      <c r="BY111" s="875"/>
      <c r="BZ111" s="875"/>
      <c r="CA111" s="875" t="s">
        <v>511</v>
      </c>
      <c r="CB111" s="875"/>
      <c r="CC111" s="875"/>
      <c r="CD111" s="875"/>
      <c r="CE111" s="875"/>
      <c r="CF111" s="936" t="s">
        <v>511</v>
      </c>
      <c r="CG111" s="937"/>
      <c r="CH111" s="937"/>
      <c r="CI111" s="937"/>
      <c r="CJ111" s="937"/>
      <c r="CK111" s="992"/>
      <c r="CL111" s="949"/>
      <c r="CM111" s="886" t="s">
        <v>261</v>
      </c>
      <c r="CN111" s="887"/>
      <c r="CO111" s="887"/>
      <c r="CP111" s="887"/>
      <c r="CQ111" s="887"/>
      <c r="CR111" s="887"/>
      <c r="CS111" s="887"/>
      <c r="CT111" s="887"/>
      <c r="CU111" s="887"/>
      <c r="CV111" s="887"/>
      <c r="CW111" s="887"/>
      <c r="CX111" s="887"/>
      <c r="CY111" s="887"/>
      <c r="CZ111" s="887"/>
      <c r="DA111" s="887"/>
      <c r="DB111" s="887"/>
      <c r="DC111" s="887"/>
      <c r="DD111" s="887"/>
      <c r="DE111" s="887"/>
      <c r="DF111" s="888"/>
      <c r="DG111" s="874" t="s">
        <v>511</v>
      </c>
      <c r="DH111" s="875"/>
      <c r="DI111" s="875"/>
      <c r="DJ111" s="875"/>
      <c r="DK111" s="875"/>
      <c r="DL111" s="875" t="s">
        <v>511</v>
      </c>
      <c r="DM111" s="875"/>
      <c r="DN111" s="875"/>
      <c r="DO111" s="875"/>
      <c r="DP111" s="875"/>
      <c r="DQ111" s="875" t="s">
        <v>511</v>
      </c>
      <c r="DR111" s="875"/>
      <c r="DS111" s="875"/>
      <c r="DT111" s="875"/>
      <c r="DU111" s="875"/>
      <c r="DV111" s="852" t="s">
        <v>511</v>
      </c>
      <c r="DW111" s="852"/>
      <c r="DX111" s="852"/>
      <c r="DY111" s="852"/>
      <c r="DZ111" s="853"/>
    </row>
    <row r="112" spans="1:131" s="212" customFormat="1" ht="26.25" customHeight="1">
      <c r="A112" s="984" t="s">
        <v>262</v>
      </c>
      <c r="B112" s="985"/>
      <c r="C112" s="808" t="s">
        <v>263</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511</v>
      </c>
      <c r="AB112" s="838"/>
      <c r="AC112" s="838"/>
      <c r="AD112" s="838"/>
      <c r="AE112" s="839"/>
      <c r="AF112" s="840" t="s">
        <v>511</v>
      </c>
      <c r="AG112" s="838"/>
      <c r="AH112" s="838"/>
      <c r="AI112" s="838"/>
      <c r="AJ112" s="839"/>
      <c r="AK112" s="840" t="s">
        <v>511</v>
      </c>
      <c r="AL112" s="838"/>
      <c r="AM112" s="838"/>
      <c r="AN112" s="838"/>
      <c r="AO112" s="839"/>
      <c r="AP112" s="879" t="s">
        <v>511</v>
      </c>
      <c r="AQ112" s="880"/>
      <c r="AR112" s="880"/>
      <c r="AS112" s="880"/>
      <c r="AT112" s="881"/>
      <c r="AU112" s="997"/>
      <c r="AV112" s="998"/>
      <c r="AW112" s="998"/>
      <c r="AX112" s="998"/>
      <c r="AY112" s="998"/>
      <c r="AZ112" s="873" t="s">
        <v>264</v>
      </c>
      <c r="BA112" s="808"/>
      <c r="BB112" s="808"/>
      <c r="BC112" s="808"/>
      <c r="BD112" s="808"/>
      <c r="BE112" s="808"/>
      <c r="BF112" s="808"/>
      <c r="BG112" s="808"/>
      <c r="BH112" s="808"/>
      <c r="BI112" s="808"/>
      <c r="BJ112" s="808"/>
      <c r="BK112" s="808"/>
      <c r="BL112" s="808"/>
      <c r="BM112" s="808"/>
      <c r="BN112" s="808"/>
      <c r="BO112" s="808"/>
      <c r="BP112" s="809"/>
      <c r="BQ112" s="874">
        <v>2223543</v>
      </c>
      <c r="BR112" s="875"/>
      <c r="BS112" s="875"/>
      <c r="BT112" s="875"/>
      <c r="BU112" s="875"/>
      <c r="BV112" s="875">
        <v>2243779</v>
      </c>
      <c r="BW112" s="875"/>
      <c r="BX112" s="875"/>
      <c r="BY112" s="875"/>
      <c r="BZ112" s="875"/>
      <c r="CA112" s="875">
        <v>2412944</v>
      </c>
      <c r="CB112" s="875"/>
      <c r="CC112" s="875"/>
      <c r="CD112" s="875"/>
      <c r="CE112" s="875"/>
      <c r="CF112" s="936">
        <v>133</v>
      </c>
      <c r="CG112" s="937"/>
      <c r="CH112" s="937"/>
      <c r="CI112" s="937"/>
      <c r="CJ112" s="937"/>
      <c r="CK112" s="992"/>
      <c r="CL112" s="949"/>
      <c r="CM112" s="886" t="s">
        <v>265</v>
      </c>
      <c r="CN112" s="887"/>
      <c r="CO112" s="887"/>
      <c r="CP112" s="887"/>
      <c r="CQ112" s="887"/>
      <c r="CR112" s="887"/>
      <c r="CS112" s="887"/>
      <c r="CT112" s="887"/>
      <c r="CU112" s="887"/>
      <c r="CV112" s="887"/>
      <c r="CW112" s="887"/>
      <c r="CX112" s="887"/>
      <c r="CY112" s="887"/>
      <c r="CZ112" s="887"/>
      <c r="DA112" s="887"/>
      <c r="DB112" s="887"/>
      <c r="DC112" s="887"/>
      <c r="DD112" s="887"/>
      <c r="DE112" s="887"/>
      <c r="DF112" s="888"/>
      <c r="DG112" s="874" t="s">
        <v>511</v>
      </c>
      <c r="DH112" s="875"/>
      <c r="DI112" s="875"/>
      <c r="DJ112" s="875"/>
      <c r="DK112" s="875"/>
      <c r="DL112" s="875" t="s">
        <v>511</v>
      </c>
      <c r="DM112" s="875"/>
      <c r="DN112" s="875"/>
      <c r="DO112" s="875"/>
      <c r="DP112" s="875"/>
      <c r="DQ112" s="875" t="s">
        <v>511</v>
      </c>
      <c r="DR112" s="875"/>
      <c r="DS112" s="875"/>
      <c r="DT112" s="875"/>
      <c r="DU112" s="875"/>
      <c r="DV112" s="852" t="s">
        <v>511</v>
      </c>
      <c r="DW112" s="852"/>
      <c r="DX112" s="852"/>
      <c r="DY112" s="852"/>
      <c r="DZ112" s="853"/>
    </row>
    <row r="113" spans="1:130" s="212" customFormat="1" ht="26.25" customHeight="1">
      <c r="A113" s="986"/>
      <c r="B113" s="987"/>
      <c r="C113" s="808" t="s">
        <v>266</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77">
        <v>121689</v>
      </c>
      <c r="AB113" s="978"/>
      <c r="AC113" s="978"/>
      <c r="AD113" s="978"/>
      <c r="AE113" s="979"/>
      <c r="AF113" s="980">
        <v>117479</v>
      </c>
      <c r="AG113" s="978"/>
      <c r="AH113" s="978"/>
      <c r="AI113" s="978"/>
      <c r="AJ113" s="979"/>
      <c r="AK113" s="980">
        <v>121761</v>
      </c>
      <c r="AL113" s="978"/>
      <c r="AM113" s="978"/>
      <c r="AN113" s="978"/>
      <c r="AO113" s="979"/>
      <c r="AP113" s="981">
        <v>6.7</v>
      </c>
      <c r="AQ113" s="982"/>
      <c r="AR113" s="982"/>
      <c r="AS113" s="982"/>
      <c r="AT113" s="983"/>
      <c r="AU113" s="997"/>
      <c r="AV113" s="998"/>
      <c r="AW113" s="998"/>
      <c r="AX113" s="998"/>
      <c r="AY113" s="998"/>
      <c r="AZ113" s="873" t="s">
        <v>267</v>
      </c>
      <c r="BA113" s="808"/>
      <c r="BB113" s="808"/>
      <c r="BC113" s="808"/>
      <c r="BD113" s="808"/>
      <c r="BE113" s="808"/>
      <c r="BF113" s="808"/>
      <c r="BG113" s="808"/>
      <c r="BH113" s="808"/>
      <c r="BI113" s="808"/>
      <c r="BJ113" s="808"/>
      <c r="BK113" s="808"/>
      <c r="BL113" s="808"/>
      <c r="BM113" s="808"/>
      <c r="BN113" s="808"/>
      <c r="BO113" s="808"/>
      <c r="BP113" s="809"/>
      <c r="BQ113" s="874">
        <v>217168</v>
      </c>
      <c r="BR113" s="875"/>
      <c r="BS113" s="875"/>
      <c r="BT113" s="875"/>
      <c r="BU113" s="875"/>
      <c r="BV113" s="875">
        <v>189671</v>
      </c>
      <c r="BW113" s="875"/>
      <c r="BX113" s="875"/>
      <c r="BY113" s="875"/>
      <c r="BZ113" s="875"/>
      <c r="CA113" s="875">
        <v>158726</v>
      </c>
      <c r="CB113" s="875"/>
      <c r="CC113" s="875"/>
      <c r="CD113" s="875"/>
      <c r="CE113" s="875"/>
      <c r="CF113" s="936">
        <v>8.6999999999999993</v>
      </c>
      <c r="CG113" s="937"/>
      <c r="CH113" s="937"/>
      <c r="CI113" s="937"/>
      <c r="CJ113" s="937"/>
      <c r="CK113" s="992"/>
      <c r="CL113" s="949"/>
      <c r="CM113" s="886" t="s">
        <v>551</v>
      </c>
      <c r="CN113" s="887"/>
      <c r="CO113" s="887"/>
      <c r="CP113" s="887"/>
      <c r="CQ113" s="887"/>
      <c r="CR113" s="887"/>
      <c r="CS113" s="887"/>
      <c r="CT113" s="887"/>
      <c r="CU113" s="887"/>
      <c r="CV113" s="887"/>
      <c r="CW113" s="887"/>
      <c r="CX113" s="887"/>
      <c r="CY113" s="887"/>
      <c r="CZ113" s="887"/>
      <c r="DA113" s="887"/>
      <c r="DB113" s="887"/>
      <c r="DC113" s="887"/>
      <c r="DD113" s="887"/>
      <c r="DE113" s="887"/>
      <c r="DF113" s="888"/>
      <c r="DG113" s="837" t="s">
        <v>511</v>
      </c>
      <c r="DH113" s="838"/>
      <c r="DI113" s="838"/>
      <c r="DJ113" s="838"/>
      <c r="DK113" s="839"/>
      <c r="DL113" s="840" t="s">
        <v>511</v>
      </c>
      <c r="DM113" s="838"/>
      <c r="DN113" s="838"/>
      <c r="DO113" s="838"/>
      <c r="DP113" s="839"/>
      <c r="DQ113" s="840" t="s">
        <v>511</v>
      </c>
      <c r="DR113" s="838"/>
      <c r="DS113" s="838"/>
      <c r="DT113" s="838"/>
      <c r="DU113" s="839"/>
      <c r="DV113" s="879" t="s">
        <v>511</v>
      </c>
      <c r="DW113" s="880"/>
      <c r="DX113" s="880"/>
      <c r="DY113" s="880"/>
      <c r="DZ113" s="881"/>
    </row>
    <row r="114" spans="1:130" s="212" customFormat="1" ht="26.25" customHeight="1">
      <c r="A114" s="986"/>
      <c r="B114" s="987"/>
      <c r="C114" s="808" t="s">
        <v>268</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11025</v>
      </c>
      <c r="AB114" s="838"/>
      <c r="AC114" s="838"/>
      <c r="AD114" s="838"/>
      <c r="AE114" s="839"/>
      <c r="AF114" s="840">
        <v>13768</v>
      </c>
      <c r="AG114" s="838"/>
      <c r="AH114" s="838"/>
      <c r="AI114" s="838"/>
      <c r="AJ114" s="839"/>
      <c r="AK114" s="840">
        <v>6837</v>
      </c>
      <c r="AL114" s="838"/>
      <c r="AM114" s="838"/>
      <c r="AN114" s="838"/>
      <c r="AO114" s="839"/>
      <c r="AP114" s="879">
        <v>0.4</v>
      </c>
      <c r="AQ114" s="880"/>
      <c r="AR114" s="880"/>
      <c r="AS114" s="880"/>
      <c r="AT114" s="881"/>
      <c r="AU114" s="997"/>
      <c r="AV114" s="998"/>
      <c r="AW114" s="998"/>
      <c r="AX114" s="998"/>
      <c r="AY114" s="998"/>
      <c r="AZ114" s="873" t="s">
        <v>269</v>
      </c>
      <c r="BA114" s="808"/>
      <c r="BB114" s="808"/>
      <c r="BC114" s="808"/>
      <c r="BD114" s="808"/>
      <c r="BE114" s="808"/>
      <c r="BF114" s="808"/>
      <c r="BG114" s="808"/>
      <c r="BH114" s="808"/>
      <c r="BI114" s="808"/>
      <c r="BJ114" s="808"/>
      <c r="BK114" s="808"/>
      <c r="BL114" s="808"/>
      <c r="BM114" s="808"/>
      <c r="BN114" s="808"/>
      <c r="BO114" s="808"/>
      <c r="BP114" s="809"/>
      <c r="BQ114" s="874">
        <v>338157</v>
      </c>
      <c r="BR114" s="875"/>
      <c r="BS114" s="875"/>
      <c r="BT114" s="875"/>
      <c r="BU114" s="875"/>
      <c r="BV114" s="875">
        <v>381066</v>
      </c>
      <c r="BW114" s="875"/>
      <c r="BX114" s="875"/>
      <c r="BY114" s="875"/>
      <c r="BZ114" s="875"/>
      <c r="CA114" s="875">
        <v>346502</v>
      </c>
      <c r="CB114" s="875"/>
      <c r="CC114" s="875"/>
      <c r="CD114" s="875"/>
      <c r="CE114" s="875"/>
      <c r="CF114" s="936">
        <v>19.100000000000001</v>
      </c>
      <c r="CG114" s="937"/>
      <c r="CH114" s="937"/>
      <c r="CI114" s="937"/>
      <c r="CJ114" s="937"/>
      <c r="CK114" s="992"/>
      <c r="CL114" s="949"/>
      <c r="CM114" s="886" t="s">
        <v>270</v>
      </c>
      <c r="CN114" s="887"/>
      <c r="CO114" s="887"/>
      <c r="CP114" s="887"/>
      <c r="CQ114" s="887"/>
      <c r="CR114" s="887"/>
      <c r="CS114" s="887"/>
      <c r="CT114" s="887"/>
      <c r="CU114" s="887"/>
      <c r="CV114" s="887"/>
      <c r="CW114" s="887"/>
      <c r="CX114" s="887"/>
      <c r="CY114" s="887"/>
      <c r="CZ114" s="887"/>
      <c r="DA114" s="887"/>
      <c r="DB114" s="887"/>
      <c r="DC114" s="887"/>
      <c r="DD114" s="887"/>
      <c r="DE114" s="887"/>
      <c r="DF114" s="888"/>
      <c r="DG114" s="837" t="s">
        <v>511</v>
      </c>
      <c r="DH114" s="838"/>
      <c r="DI114" s="838"/>
      <c r="DJ114" s="838"/>
      <c r="DK114" s="839"/>
      <c r="DL114" s="840" t="s">
        <v>511</v>
      </c>
      <c r="DM114" s="838"/>
      <c r="DN114" s="838"/>
      <c r="DO114" s="838"/>
      <c r="DP114" s="839"/>
      <c r="DQ114" s="840" t="s">
        <v>511</v>
      </c>
      <c r="DR114" s="838"/>
      <c r="DS114" s="838"/>
      <c r="DT114" s="838"/>
      <c r="DU114" s="839"/>
      <c r="DV114" s="879" t="s">
        <v>511</v>
      </c>
      <c r="DW114" s="880"/>
      <c r="DX114" s="880"/>
      <c r="DY114" s="880"/>
      <c r="DZ114" s="881"/>
    </row>
    <row r="115" spans="1:130" s="212" customFormat="1" ht="26.25" customHeight="1">
      <c r="A115" s="986"/>
      <c r="B115" s="987"/>
      <c r="C115" s="808" t="s">
        <v>271</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77">
        <v>25125</v>
      </c>
      <c r="AB115" s="978"/>
      <c r="AC115" s="978"/>
      <c r="AD115" s="978"/>
      <c r="AE115" s="979"/>
      <c r="AF115" s="980">
        <v>25370</v>
      </c>
      <c r="AG115" s="978"/>
      <c r="AH115" s="978"/>
      <c r="AI115" s="978"/>
      <c r="AJ115" s="979"/>
      <c r="AK115" s="980">
        <v>31181</v>
      </c>
      <c r="AL115" s="978"/>
      <c r="AM115" s="978"/>
      <c r="AN115" s="978"/>
      <c r="AO115" s="979"/>
      <c r="AP115" s="981">
        <v>1.7</v>
      </c>
      <c r="AQ115" s="982"/>
      <c r="AR115" s="982"/>
      <c r="AS115" s="982"/>
      <c r="AT115" s="983"/>
      <c r="AU115" s="997"/>
      <c r="AV115" s="998"/>
      <c r="AW115" s="998"/>
      <c r="AX115" s="998"/>
      <c r="AY115" s="998"/>
      <c r="AZ115" s="873" t="s">
        <v>272</v>
      </c>
      <c r="BA115" s="808"/>
      <c r="BB115" s="808"/>
      <c r="BC115" s="808"/>
      <c r="BD115" s="808"/>
      <c r="BE115" s="808"/>
      <c r="BF115" s="808"/>
      <c r="BG115" s="808"/>
      <c r="BH115" s="808"/>
      <c r="BI115" s="808"/>
      <c r="BJ115" s="808"/>
      <c r="BK115" s="808"/>
      <c r="BL115" s="808"/>
      <c r="BM115" s="808"/>
      <c r="BN115" s="808"/>
      <c r="BO115" s="808"/>
      <c r="BP115" s="809"/>
      <c r="BQ115" s="874" t="s">
        <v>511</v>
      </c>
      <c r="BR115" s="875"/>
      <c r="BS115" s="875"/>
      <c r="BT115" s="875"/>
      <c r="BU115" s="875"/>
      <c r="BV115" s="875" t="s">
        <v>511</v>
      </c>
      <c r="BW115" s="875"/>
      <c r="BX115" s="875"/>
      <c r="BY115" s="875"/>
      <c r="BZ115" s="875"/>
      <c r="CA115" s="875" t="s">
        <v>511</v>
      </c>
      <c r="CB115" s="875"/>
      <c r="CC115" s="875"/>
      <c r="CD115" s="875"/>
      <c r="CE115" s="875"/>
      <c r="CF115" s="936" t="s">
        <v>511</v>
      </c>
      <c r="CG115" s="937"/>
      <c r="CH115" s="937"/>
      <c r="CI115" s="937"/>
      <c r="CJ115" s="937"/>
      <c r="CK115" s="992"/>
      <c r="CL115" s="949"/>
      <c r="CM115" s="873" t="s">
        <v>273</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511</v>
      </c>
      <c r="DH115" s="838"/>
      <c r="DI115" s="838"/>
      <c r="DJ115" s="838"/>
      <c r="DK115" s="839"/>
      <c r="DL115" s="840" t="s">
        <v>511</v>
      </c>
      <c r="DM115" s="838"/>
      <c r="DN115" s="838"/>
      <c r="DO115" s="838"/>
      <c r="DP115" s="839"/>
      <c r="DQ115" s="840" t="s">
        <v>511</v>
      </c>
      <c r="DR115" s="838"/>
      <c r="DS115" s="838"/>
      <c r="DT115" s="838"/>
      <c r="DU115" s="839"/>
      <c r="DV115" s="879" t="s">
        <v>511</v>
      </c>
      <c r="DW115" s="880"/>
      <c r="DX115" s="880"/>
      <c r="DY115" s="880"/>
      <c r="DZ115" s="881"/>
    </row>
    <row r="116" spans="1:130" s="212" customFormat="1" ht="26.25" customHeight="1">
      <c r="A116" s="988"/>
      <c r="B116" s="989"/>
      <c r="C116" s="918" t="s">
        <v>274</v>
      </c>
      <c r="D116" s="918"/>
      <c r="E116" s="918"/>
      <c r="F116" s="918"/>
      <c r="G116" s="918"/>
      <c r="H116" s="918"/>
      <c r="I116" s="918"/>
      <c r="J116" s="918"/>
      <c r="K116" s="918"/>
      <c r="L116" s="918"/>
      <c r="M116" s="918"/>
      <c r="N116" s="918"/>
      <c r="O116" s="918"/>
      <c r="P116" s="918"/>
      <c r="Q116" s="918"/>
      <c r="R116" s="918"/>
      <c r="S116" s="918"/>
      <c r="T116" s="918"/>
      <c r="U116" s="918"/>
      <c r="V116" s="918"/>
      <c r="W116" s="918"/>
      <c r="X116" s="918"/>
      <c r="Y116" s="918"/>
      <c r="Z116" s="919"/>
      <c r="AA116" s="837" t="s">
        <v>511</v>
      </c>
      <c r="AB116" s="838"/>
      <c r="AC116" s="838"/>
      <c r="AD116" s="838"/>
      <c r="AE116" s="839"/>
      <c r="AF116" s="840" t="s">
        <v>511</v>
      </c>
      <c r="AG116" s="838"/>
      <c r="AH116" s="838"/>
      <c r="AI116" s="838"/>
      <c r="AJ116" s="839"/>
      <c r="AK116" s="840" t="s">
        <v>511</v>
      </c>
      <c r="AL116" s="838"/>
      <c r="AM116" s="838"/>
      <c r="AN116" s="838"/>
      <c r="AO116" s="839"/>
      <c r="AP116" s="879" t="s">
        <v>511</v>
      </c>
      <c r="AQ116" s="880"/>
      <c r="AR116" s="880"/>
      <c r="AS116" s="880"/>
      <c r="AT116" s="881"/>
      <c r="AU116" s="997"/>
      <c r="AV116" s="998"/>
      <c r="AW116" s="998"/>
      <c r="AX116" s="998"/>
      <c r="AY116" s="998"/>
      <c r="AZ116" s="924" t="s">
        <v>552</v>
      </c>
      <c r="BA116" s="925"/>
      <c r="BB116" s="925"/>
      <c r="BC116" s="925"/>
      <c r="BD116" s="925"/>
      <c r="BE116" s="925"/>
      <c r="BF116" s="925"/>
      <c r="BG116" s="925"/>
      <c r="BH116" s="925"/>
      <c r="BI116" s="925"/>
      <c r="BJ116" s="925"/>
      <c r="BK116" s="925"/>
      <c r="BL116" s="925"/>
      <c r="BM116" s="925"/>
      <c r="BN116" s="925"/>
      <c r="BO116" s="925"/>
      <c r="BP116" s="926"/>
      <c r="BQ116" s="874" t="s">
        <v>511</v>
      </c>
      <c r="BR116" s="875"/>
      <c r="BS116" s="875"/>
      <c r="BT116" s="875"/>
      <c r="BU116" s="875"/>
      <c r="BV116" s="875" t="s">
        <v>511</v>
      </c>
      <c r="BW116" s="875"/>
      <c r="BX116" s="875"/>
      <c r="BY116" s="875"/>
      <c r="BZ116" s="875"/>
      <c r="CA116" s="875" t="s">
        <v>511</v>
      </c>
      <c r="CB116" s="875"/>
      <c r="CC116" s="875"/>
      <c r="CD116" s="875"/>
      <c r="CE116" s="875"/>
      <c r="CF116" s="936" t="s">
        <v>511</v>
      </c>
      <c r="CG116" s="937"/>
      <c r="CH116" s="937"/>
      <c r="CI116" s="937"/>
      <c r="CJ116" s="937"/>
      <c r="CK116" s="992"/>
      <c r="CL116" s="949"/>
      <c r="CM116" s="886" t="s">
        <v>275</v>
      </c>
      <c r="CN116" s="887"/>
      <c r="CO116" s="887"/>
      <c r="CP116" s="887"/>
      <c r="CQ116" s="887"/>
      <c r="CR116" s="887"/>
      <c r="CS116" s="887"/>
      <c r="CT116" s="887"/>
      <c r="CU116" s="887"/>
      <c r="CV116" s="887"/>
      <c r="CW116" s="887"/>
      <c r="CX116" s="887"/>
      <c r="CY116" s="887"/>
      <c r="CZ116" s="887"/>
      <c r="DA116" s="887"/>
      <c r="DB116" s="887"/>
      <c r="DC116" s="887"/>
      <c r="DD116" s="887"/>
      <c r="DE116" s="887"/>
      <c r="DF116" s="888"/>
      <c r="DG116" s="837" t="s">
        <v>511</v>
      </c>
      <c r="DH116" s="838"/>
      <c r="DI116" s="838"/>
      <c r="DJ116" s="838"/>
      <c r="DK116" s="839"/>
      <c r="DL116" s="840" t="s">
        <v>511</v>
      </c>
      <c r="DM116" s="838"/>
      <c r="DN116" s="838"/>
      <c r="DO116" s="838"/>
      <c r="DP116" s="839"/>
      <c r="DQ116" s="840" t="s">
        <v>511</v>
      </c>
      <c r="DR116" s="838"/>
      <c r="DS116" s="838"/>
      <c r="DT116" s="838"/>
      <c r="DU116" s="839"/>
      <c r="DV116" s="879" t="s">
        <v>511</v>
      </c>
      <c r="DW116" s="880"/>
      <c r="DX116" s="880"/>
      <c r="DY116" s="880"/>
      <c r="DZ116" s="881"/>
    </row>
    <row r="117" spans="1:130" s="212" customFormat="1" ht="26.25" customHeight="1">
      <c r="A117" s="962" t="s">
        <v>128</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15" t="s">
        <v>553</v>
      </c>
      <c r="Z117" s="964"/>
      <c r="AA117" s="969">
        <v>384780</v>
      </c>
      <c r="AB117" s="970"/>
      <c r="AC117" s="970"/>
      <c r="AD117" s="970"/>
      <c r="AE117" s="971"/>
      <c r="AF117" s="972">
        <v>410798</v>
      </c>
      <c r="AG117" s="970"/>
      <c r="AH117" s="970"/>
      <c r="AI117" s="970"/>
      <c r="AJ117" s="971"/>
      <c r="AK117" s="972">
        <v>426899</v>
      </c>
      <c r="AL117" s="970"/>
      <c r="AM117" s="970"/>
      <c r="AN117" s="970"/>
      <c r="AO117" s="971"/>
      <c r="AP117" s="973"/>
      <c r="AQ117" s="974"/>
      <c r="AR117" s="974"/>
      <c r="AS117" s="974"/>
      <c r="AT117" s="975"/>
      <c r="AU117" s="997"/>
      <c r="AV117" s="998"/>
      <c r="AW117" s="998"/>
      <c r="AX117" s="998"/>
      <c r="AY117" s="998"/>
      <c r="AZ117" s="924" t="s">
        <v>554</v>
      </c>
      <c r="BA117" s="925"/>
      <c r="BB117" s="925"/>
      <c r="BC117" s="925"/>
      <c r="BD117" s="925"/>
      <c r="BE117" s="925"/>
      <c r="BF117" s="925"/>
      <c r="BG117" s="925"/>
      <c r="BH117" s="925"/>
      <c r="BI117" s="925"/>
      <c r="BJ117" s="925"/>
      <c r="BK117" s="925"/>
      <c r="BL117" s="925"/>
      <c r="BM117" s="925"/>
      <c r="BN117" s="925"/>
      <c r="BO117" s="925"/>
      <c r="BP117" s="926"/>
      <c r="BQ117" s="874" t="s">
        <v>511</v>
      </c>
      <c r="BR117" s="875"/>
      <c r="BS117" s="875"/>
      <c r="BT117" s="875"/>
      <c r="BU117" s="875"/>
      <c r="BV117" s="875" t="s">
        <v>511</v>
      </c>
      <c r="BW117" s="875"/>
      <c r="BX117" s="875"/>
      <c r="BY117" s="875"/>
      <c r="BZ117" s="875"/>
      <c r="CA117" s="875" t="s">
        <v>511</v>
      </c>
      <c r="CB117" s="875"/>
      <c r="CC117" s="875"/>
      <c r="CD117" s="875"/>
      <c r="CE117" s="875"/>
      <c r="CF117" s="936" t="s">
        <v>511</v>
      </c>
      <c r="CG117" s="937"/>
      <c r="CH117" s="937"/>
      <c r="CI117" s="937"/>
      <c r="CJ117" s="937"/>
      <c r="CK117" s="992"/>
      <c r="CL117" s="949"/>
      <c r="CM117" s="886" t="s">
        <v>276</v>
      </c>
      <c r="CN117" s="887"/>
      <c r="CO117" s="887"/>
      <c r="CP117" s="887"/>
      <c r="CQ117" s="887"/>
      <c r="CR117" s="887"/>
      <c r="CS117" s="887"/>
      <c r="CT117" s="887"/>
      <c r="CU117" s="887"/>
      <c r="CV117" s="887"/>
      <c r="CW117" s="887"/>
      <c r="CX117" s="887"/>
      <c r="CY117" s="887"/>
      <c r="CZ117" s="887"/>
      <c r="DA117" s="887"/>
      <c r="DB117" s="887"/>
      <c r="DC117" s="887"/>
      <c r="DD117" s="887"/>
      <c r="DE117" s="887"/>
      <c r="DF117" s="888"/>
      <c r="DG117" s="837" t="s">
        <v>511</v>
      </c>
      <c r="DH117" s="838"/>
      <c r="DI117" s="838"/>
      <c r="DJ117" s="838"/>
      <c r="DK117" s="839"/>
      <c r="DL117" s="840" t="s">
        <v>511</v>
      </c>
      <c r="DM117" s="838"/>
      <c r="DN117" s="838"/>
      <c r="DO117" s="838"/>
      <c r="DP117" s="839"/>
      <c r="DQ117" s="840" t="s">
        <v>511</v>
      </c>
      <c r="DR117" s="838"/>
      <c r="DS117" s="838"/>
      <c r="DT117" s="838"/>
      <c r="DU117" s="839"/>
      <c r="DV117" s="879" t="s">
        <v>511</v>
      </c>
      <c r="DW117" s="880"/>
      <c r="DX117" s="880"/>
      <c r="DY117" s="880"/>
      <c r="DZ117" s="881"/>
    </row>
    <row r="118" spans="1:130" s="212" customFormat="1" ht="26.25" customHeight="1">
      <c r="A118" s="962" t="s">
        <v>254</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252</v>
      </c>
      <c r="AB118" s="963"/>
      <c r="AC118" s="963"/>
      <c r="AD118" s="963"/>
      <c r="AE118" s="964"/>
      <c r="AF118" s="965" t="s">
        <v>201</v>
      </c>
      <c r="AG118" s="963"/>
      <c r="AH118" s="963"/>
      <c r="AI118" s="963"/>
      <c r="AJ118" s="964"/>
      <c r="AK118" s="965" t="s">
        <v>200</v>
      </c>
      <c r="AL118" s="963"/>
      <c r="AM118" s="963"/>
      <c r="AN118" s="963"/>
      <c r="AO118" s="964"/>
      <c r="AP118" s="966" t="s">
        <v>253</v>
      </c>
      <c r="AQ118" s="967"/>
      <c r="AR118" s="967"/>
      <c r="AS118" s="967"/>
      <c r="AT118" s="968"/>
      <c r="AU118" s="997"/>
      <c r="AV118" s="998"/>
      <c r="AW118" s="998"/>
      <c r="AX118" s="998"/>
      <c r="AY118" s="998"/>
      <c r="AZ118" s="917" t="s">
        <v>277</v>
      </c>
      <c r="BA118" s="918"/>
      <c r="BB118" s="918"/>
      <c r="BC118" s="918"/>
      <c r="BD118" s="918"/>
      <c r="BE118" s="918"/>
      <c r="BF118" s="918"/>
      <c r="BG118" s="918"/>
      <c r="BH118" s="918"/>
      <c r="BI118" s="918"/>
      <c r="BJ118" s="918"/>
      <c r="BK118" s="918"/>
      <c r="BL118" s="918"/>
      <c r="BM118" s="918"/>
      <c r="BN118" s="918"/>
      <c r="BO118" s="918"/>
      <c r="BP118" s="919"/>
      <c r="BQ118" s="920" t="s">
        <v>511</v>
      </c>
      <c r="BR118" s="921"/>
      <c r="BS118" s="921"/>
      <c r="BT118" s="921"/>
      <c r="BU118" s="921"/>
      <c r="BV118" s="921" t="s">
        <v>511</v>
      </c>
      <c r="BW118" s="921"/>
      <c r="BX118" s="921"/>
      <c r="BY118" s="921"/>
      <c r="BZ118" s="921"/>
      <c r="CA118" s="921" t="s">
        <v>511</v>
      </c>
      <c r="CB118" s="921"/>
      <c r="CC118" s="921"/>
      <c r="CD118" s="921"/>
      <c r="CE118" s="921"/>
      <c r="CF118" s="936" t="s">
        <v>511</v>
      </c>
      <c r="CG118" s="937"/>
      <c r="CH118" s="937"/>
      <c r="CI118" s="937"/>
      <c r="CJ118" s="937"/>
      <c r="CK118" s="992"/>
      <c r="CL118" s="949"/>
      <c r="CM118" s="886" t="s">
        <v>278</v>
      </c>
      <c r="CN118" s="887"/>
      <c r="CO118" s="887"/>
      <c r="CP118" s="887"/>
      <c r="CQ118" s="887"/>
      <c r="CR118" s="887"/>
      <c r="CS118" s="887"/>
      <c r="CT118" s="887"/>
      <c r="CU118" s="887"/>
      <c r="CV118" s="887"/>
      <c r="CW118" s="887"/>
      <c r="CX118" s="887"/>
      <c r="CY118" s="887"/>
      <c r="CZ118" s="887"/>
      <c r="DA118" s="887"/>
      <c r="DB118" s="887"/>
      <c r="DC118" s="887"/>
      <c r="DD118" s="887"/>
      <c r="DE118" s="887"/>
      <c r="DF118" s="888"/>
      <c r="DG118" s="837" t="s">
        <v>511</v>
      </c>
      <c r="DH118" s="838"/>
      <c r="DI118" s="838"/>
      <c r="DJ118" s="838"/>
      <c r="DK118" s="839"/>
      <c r="DL118" s="840" t="s">
        <v>511</v>
      </c>
      <c r="DM118" s="838"/>
      <c r="DN118" s="838"/>
      <c r="DO118" s="838"/>
      <c r="DP118" s="839"/>
      <c r="DQ118" s="840" t="s">
        <v>511</v>
      </c>
      <c r="DR118" s="838"/>
      <c r="DS118" s="838"/>
      <c r="DT118" s="838"/>
      <c r="DU118" s="839"/>
      <c r="DV118" s="879" t="s">
        <v>511</v>
      </c>
      <c r="DW118" s="880"/>
      <c r="DX118" s="880"/>
      <c r="DY118" s="880"/>
      <c r="DZ118" s="881"/>
    </row>
    <row r="119" spans="1:130" s="212" customFormat="1" ht="26.25" customHeight="1">
      <c r="A119" s="946" t="s">
        <v>257</v>
      </c>
      <c r="B119" s="947"/>
      <c r="C119" s="952" t="s">
        <v>258</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511</v>
      </c>
      <c r="AB119" s="956"/>
      <c r="AC119" s="956"/>
      <c r="AD119" s="956"/>
      <c r="AE119" s="957"/>
      <c r="AF119" s="958" t="s">
        <v>511</v>
      </c>
      <c r="AG119" s="956"/>
      <c r="AH119" s="956"/>
      <c r="AI119" s="956"/>
      <c r="AJ119" s="957"/>
      <c r="AK119" s="958" t="s">
        <v>511</v>
      </c>
      <c r="AL119" s="956"/>
      <c r="AM119" s="956"/>
      <c r="AN119" s="956"/>
      <c r="AO119" s="957"/>
      <c r="AP119" s="959" t="s">
        <v>511</v>
      </c>
      <c r="AQ119" s="960"/>
      <c r="AR119" s="960"/>
      <c r="AS119" s="960"/>
      <c r="AT119" s="961"/>
      <c r="AU119" s="999"/>
      <c r="AV119" s="1000"/>
      <c r="AW119" s="1000"/>
      <c r="AX119" s="1000"/>
      <c r="AY119" s="1000"/>
      <c r="AZ119" s="240" t="s">
        <v>128</v>
      </c>
      <c r="BA119" s="240"/>
      <c r="BB119" s="240"/>
      <c r="BC119" s="240"/>
      <c r="BD119" s="240"/>
      <c r="BE119" s="240"/>
      <c r="BF119" s="240"/>
      <c r="BG119" s="240"/>
      <c r="BH119" s="240"/>
      <c r="BI119" s="240"/>
      <c r="BJ119" s="240"/>
      <c r="BK119" s="240"/>
      <c r="BL119" s="240"/>
      <c r="BM119" s="240"/>
      <c r="BN119" s="240"/>
      <c r="BO119" s="915" t="s">
        <v>555</v>
      </c>
      <c r="BP119" s="916"/>
      <c r="BQ119" s="920">
        <v>5319102</v>
      </c>
      <c r="BR119" s="921"/>
      <c r="BS119" s="921"/>
      <c r="BT119" s="921"/>
      <c r="BU119" s="921"/>
      <c r="BV119" s="921">
        <v>5316014</v>
      </c>
      <c r="BW119" s="921"/>
      <c r="BX119" s="921"/>
      <c r="BY119" s="921"/>
      <c r="BZ119" s="921"/>
      <c r="CA119" s="921">
        <v>6203987</v>
      </c>
      <c r="CB119" s="921"/>
      <c r="CC119" s="921"/>
      <c r="CD119" s="921"/>
      <c r="CE119" s="921"/>
      <c r="CF119" s="804"/>
      <c r="CG119" s="805"/>
      <c r="CH119" s="805"/>
      <c r="CI119" s="805"/>
      <c r="CJ119" s="914"/>
      <c r="CK119" s="993"/>
      <c r="CL119" s="951"/>
      <c r="CM119" s="876" t="s">
        <v>279</v>
      </c>
      <c r="CN119" s="877"/>
      <c r="CO119" s="877"/>
      <c r="CP119" s="877"/>
      <c r="CQ119" s="877"/>
      <c r="CR119" s="877"/>
      <c r="CS119" s="877"/>
      <c r="CT119" s="877"/>
      <c r="CU119" s="877"/>
      <c r="CV119" s="877"/>
      <c r="CW119" s="877"/>
      <c r="CX119" s="877"/>
      <c r="CY119" s="877"/>
      <c r="CZ119" s="877"/>
      <c r="DA119" s="877"/>
      <c r="DB119" s="877"/>
      <c r="DC119" s="877"/>
      <c r="DD119" s="877"/>
      <c r="DE119" s="877"/>
      <c r="DF119" s="878"/>
      <c r="DG119" s="820" t="s">
        <v>511</v>
      </c>
      <c r="DH119" s="821"/>
      <c r="DI119" s="821"/>
      <c r="DJ119" s="821"/>
      <c r="DK119" s="822"/>
      <c r="DL119" s="823" t="s">
        <v>511</v>
      </c>
      <c r="DM119" s="821"/>
      <c r="DN119" s="821"/>
      <c r="DO119" s="821"/>
      <c r="DP119" s="822"/>
      <c r="DQ119" s="823" t="s">
        <v>511</v>
      </c>
      <c r="DR119" s="821"/>
      <c r="DS119" s="821"/>
      <c r="DT119" s="821"/>
      <c r="DU119" s="822"/>
      <c r="DV119" s="889" t="s">
        <v>511</v>
      </c>
      <c r="DW119" s="890"/>
      <c r="DX119" s="890"/>
      <c r="DY119" s="890"/>
      <c r="DZ119" s="891"/>
    </row>
    <row r="120" spans="1:130" s="212" customFormat="1" ht="26.25" customHeight="1">
      <c r="A120" s="948"/>
      <c r="B120" s="949"/>
      <c r="C120" s="886" t="s">
        <v>261</v>
      </c>
      <c r="D120" s="887"/>
      <c r="E120" s="887"/>
      <c r="F120" s="887"/>
      <c r="G120" s="887"/>
      <c r="H120" s="887"/>
      <c r="I120" s="887"/>
      <c r="J120" s="887"/>
      <c r="K120" s="887"/>
      <c r="L120" s="887"/>
      <c r="M120" s="887"/>
      <c r="N120" s="887"/>
      <c r="O120" s="887"/>
      <c r="P120" s="887"/>
      <c r="Q120" s="887"/>
      <c r="R120" s="887"/>
      <c r="S120" s="887"/>
      <c r="T120" s="887"/>
      <c r="U120" s="887"/>
      <c r="V120" s="887"/>
      <c r="W120" s="887"/>
      <c r="X120" s="887"/>
      <c r="Y120" s="887"/>
      <c r="Z120" s="888"/>
      <c r="AA120" s="837" t="s">
        <v>511</v>
      </c>
      <c r="AB120" s="838"/>
      <c r="AC120" s="838"/>
      <c r="AD120" s="838"/>
      <c r="AE120" s="839"/>
      <c r="AF120" s="840" t="s">
        <v>511</v>
      </c>
      <c r="AG120" s="838"/>
      <c r="AH120" s="838"/>
      <c r="AI120" s="838"/>
      <c r="AJ120" s="839"/>
      <c r="AK120" s="840" t="s">
        <v>511</v>
      </c>
      <c r="AL120" s="838"/>
      <c r="AM120" s="838"/>
      <c r="AN120" s="838"/>
      <c r="AO120" s="839"/>
      <c r="AP120" s="879" t="s">
        <v>511</v>
      </c>
      <c r="AQ120" s="880"/>
      <c r="AR120" s="880"/>
      <c r="AS120" s="880"/>
      <c r="AT120" s="881"/>
      <c r="AU120" s="938" t="s">
        <v>280</v>
      </c>
      <c r="AV120" s="939"/>
      <c r="AW120" s="939"/>
      <c r="AX120" s="939"/>
      <c r="AY120" s="940"/>
      <c r="AZ120" s="901" t="s">
        <v>281</v>
      </c>
      <c r="BA120" s="866"/>
      <c r="BB120" s="866"/>
      <c r="BC120" s="866"/>
      <c r="BD120" s="866"/>
      <c r="BE120" s="866"/>
      <c r="BF120" s="866"/>
      <c r="BG120" s="866"/>
      <c r="BH120" s="866"/>
      <c r="BI120" s="866"/>
      <c r="BJ120" s="866"/>
      <c r="BK120" s="866"/>
      <c r="BL120" s="866"/>
      <c r="BM120" s="866"/>
      <c r="BN120" s="866"/>
      <c r="BO120" s="866"/>
      <c r="BP120" s="867"/>
      <c r="BQ120" s="902">
        <v>2549460</v>
      </c>
      <c r="BR120" s="883"/>
      <c r="BS120" s="883"/>
      <c r="BT120" s="883"/>
      <c r="BU120" s="883"/>
      <c r="BV120" s="883">
        <v>2441985</v>
      </c>
      <c r="BW120" s="883"/>
      <c r="BX120" s="883"/>
      <c r="BY120" s="883"/>
      <c r="BZ120" s="883"/>
      <c r="CA120" s="883">
        <v>2393291</v>
      </c>
      <c r="CB120" s="883"/>
      <c r="CC120" s="883"/>
      <c r="CD120" s="883"/>
      <c r="CE120" s="883"/>
      <c r="CF120" s="927">
        <v>131.9</v>
      </c>
      <c r="CG120" s="928"/>
      <c r="CH120" s="928"/>
      <c r="CI120" s="928"/>
      <c r="CJ120" s="928"/>
      <c r="CK120" s="929" t="s">
        <v>282</v>
      </c>
      <c r="CL120" s="893"/>
      <c r="CM120" s="893"/>
      <c r="CN120" s="893"/>
      <c r="CO120" s="894"/>
      <c r="CP120" s="933" t="s">
        <v>556</v>
      </c>
      <c r="CQ120" s="934"/>
      <c r="CR120" s="934"/>
      <c r="CS120" s="934"/>
      <c r="CT120" s="934"/>
      <c r="CU120" s="934"/>
      <c r="CV120" s="934"/>
      <c r="CW120" s="934"/>
      <c r="CX120" s="934"/>
      <c r="CY120" s="934"/>
      <c r="CZ120" s="934"/>
      <c r="DA120" s="934"/>
      <c r="DB120" s="934"/>
      <c r="DC120" s="934"/>
      <c r="DD120" s="934"/>
      <c r="DE120" s="934"/>
      <c r="DF120" s="935"/>
      <c r="DG120" s="902">
        <v>2172061</v>
      </c>
      <c r="DH120" s="883"/>
      <c r="DI120" s="883"/>
      <c r="DJ120" s="883"/>
      <c r="DK120" s="883"/>
      <c r="DL120" s="883">
        <v>2194293</v>
      </c>
      <c r="DM120" s="883"/>
      <c r="DN120" s="883"/>
      <c r="DO120" s="883"/>
      <c r="DP120" s="883"/>
      <c r="DQ120" s="883">
        <v>2361157</v>
      </c>
      <c r="DR120" s="883"/>
      <c r="DS120" s="883"/>
      <c r="DT120" s="883"/>
      <c r="DU120" s="883"/>
      <c r="DV120" s="884">
        <v>130.19999999999999</v>
      </c>
      <c r="DW120" s="884"/>
      <c r="DX120" s="884"/>
      <c r="DY120" s="884"/>
      <c r="DZ120" s="885"/>
    </row>
    <row r="121" spans="1:130" s="212" customFormat="1" ht="26.25" customHeight="1">
      <c r="A121" s="948"/>
      <c r="B121" s="949"/>
      <c r="C121" s="924" t="s">
        <v>283</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511</v>
      </c>
      <c r="AB121" s="838"/>
      <c r="AC121" s="838"/>
      <c r="AD121" s="838"/>
      <c r="AE121" s="839"/>
      <c r="AF121" s="840" t="s">
        <v>511</v>
      </c>
      <c r="AG121" s="838"/>
      <c r="AH121" s="838"/>
      <c r="AI121" s="838"/>
      <c r="AJ121" s="839"/>
      <c r="AK121" s="840" t="s">
        <v>511</v>
      </c>
      <c r="AL121" s="838"/>
      <c r="AM121" s="838"/>
      <c r="AN121" s="838"/>
      <c r="AO121" s="839"/>
      <c r="AP121" s="879" t="s">
        <v>511</v>
      </c>
      <c r="AQ121" s="880"/>
      <c r="AR121" s="880"/>
      <c r="AS121" s="880"/>
      <c r="AT121" s="881"/>
      <c r="AU121" s="941"/>
      <c r="AV121" s="942"/>
      <c r="AW121" s="942"/>
      <c r="AX121" s="942"/>
      <c r="AY121" s="943"/>
      <c r="AZ121" s="873" t="s">
        <v>284</v>
      </c>
      <c r="BA121" s="808"/>
      <c r="BB121" s="808"/>
      <c r="BC121" s="808"/>
      <c r="BD121" s="808"/>
      <c r="BE121" s="808"/>
      <c r="BF121" s="808"/>
      <c r="BG121" s="808"/>
      <c r="BH121" s="808"/>
      <c r="BI121" s="808"/>
      <c r="BJ121" s="808"/>
      <c r="BK121" s="808"/>
      <c r="BL121" s="808"/>
      <c r="BM121" s="808"/>
      <c r="BN121" s="808"/>
      <c r="BO121" s="808"/>
      <c r="BP121" s="809"/>
      <c r="BQ121" s="874">
        <v>163543</v>
      </c>
      <c r="BR121" s="875"/>
      <c r="BS121" s="875"/>
      <c r="BT121" s="875"/>
      <c r="BU121" s="875"/>
      <c r="BV121" s="875">
        <v>208295</v>
      </c>
      <c r="BW121" s="875"/>
      <c r="BX121" s="875"/>
      <c r="BY121" s="875"/>
      <c r="BZ121" s="875"/>
      <c r="CA121" s="875">
        <v>577390</v>
      </c>
      <c r="CB121" s="875"/>
      <c r="CC121" s="875"/>
      <c r="CD121" s="875"/>
      <c r="CE121" s="875"/>
      <c r="CF121" s="936">
        <v>31.8</v>
      </c>
      <c r="CG121" s="937"/>
      <c r="CH121" s="937"/>
      <c r="CI121" s="937"/>
      <c r="CJ121" s="937"/>
      <c r="CK121" s="930"/>
      <c r="CL121" s="896"/>
      <c r="CM121" s="896"/>
      <c r="CN121" s="896"/>
      <c r="CO121" s="897"/>
      <c r="CP121" s="905" t="s">
        <v>557</v>
      </c>
      <c r="CQ121" s="906"/>
      <c r="CR121" s="906"/>
      <c r="CS121" s="906"/>
      <c r="CT121" s="906"/>
      <c r="CU121" s="906"/>
      <c r="CV121" s="906"/>
      <c r="CW121" s="906"/>
      <c r="CX121" s="906"/>
      <c r="CY121" s="906"/>
      <c r="CZ121" s="906"/>
      <c r="DA121" s="906"/>
      <c r="DB121" s="906"/>
      <c r="DC121" s="906"/>
      <c r="DD121" s="906"/>
      <c r="DE121" s="906"/>
      <c r="DF121" s="907"/>
      <c r="DG121" s="874">
        <v>51482</v>
      </c>
      <c r="DH121" s="875"/>
      <c r="DI121" s="875"/>
      <c r="DJ121" s="875"/>
      <c r="DK121" s="875"/>
      <c r="DL121" s="875">
        <v>49486</v>
      </c>
      <c r="DM121" s="875"/>
      <c r="DN121" s="875"/>
      <c r="DO121" s="875"/>
      <c r="DP121" s="875"/>
      <c r="DQ121" s="875">
        <v>51787</v>
      </c>
      <c r="DR121" s="875"/>
      <c r="DS121" s="875"/>
      <c r="DT121" s="875"/>
      <c r="DU121" s="875"/>
      <c r="DV121" s="852">
        <v>2.9</v>
      </c>
      <c r="DW121" s="852"/>
      <c r="DX121" s="852"/>
      <c r="DY121" s="852"/>
      <c r="DZ121" s="853"/>
    </row>
    <row r="122" spans="1:130" s="212" customFormat="1" ht="26.25" customHeight="1">
      <c r="A122" s="948"/>
      <c r="B122" s="949"/>
      <c r="C122" s="886" t="s">
        <v>270</v>
      </c>
      <c r="D122" s="887"/>
      <c r="E122" s="887"/>
      <c r="F122" s="887"/>
      <c r="G122" s="887"/>
      <c r="H122" s="887"/>
      <c r="I122" s="887"/>
      <c r="J122" s="887"/>
      <c r="K122" s="887"/>
      <c r="L122" s="887"/>
      <c r="M122" s="887"/>
      <c r="N122" s="887"/>
      <c r="O122" s="887"/>
      <c r="P122" s="887"/>
      <c r="Q122" s="887"/>
      <c r="R122" s="887"/>
      <c r="S122" s="887"/>
      <c r="T122" s="887"/>
      <c r="U122" s="887"/>
      <c r="V122" s="887"/>
      <c r="W122" s="887"/>
      <c r="X122" s="887"/>
      <c r="Y122" s="887"/>
      <c r="Z122" s="888"/>
      <c r="AA122" s="837" t="s">
        <v>511</v>
      </c>
      <c r="AB122" s="838"/>
      <c r="AC122" s="838"/>
      <c r="AD122" s="838"/>
      <c r="AE122" s="839"/>
      <c r="AF122" s="840" t="s">
        <v>511</v>
      </c>
      <c r="AG122" s="838"/>
      <c r="AH122" s="838"/>
      <c r="AI122" s="838"/>
      <c r="AJ122" s="839"/>
      <c r="AK122" s="840" t="s">
        <v>511</v>
      </c>
      <c r="AL122" s="838"/>
      <c r="AM122" s="838"/>
      <c r="AN122" s="838"/>
      <c r="AO122" s="839"/>
      <c r="AP122" s="879" t="s">
        <v>511</v>
      </c>
      <c r="AQ122" s="880"/>
      <c r="AR122" s="880"/>
      <c r="AS122" s="880"/>
      <c r="AT122" s="881"/>
      <c r="AU122" s="941"/>
      <c r="AV122" s="942"/>
      <c r="AW122" s="942"/>
      <c r="AX122" s="942"/>
      <c r="AY122" s="943"/>
      <c r="AZ122" s="917" t="s">
        <v>285</v>
      </c>
      <c r="BA122" s="918"/>
      <c r="BB122" s="918"/>
      <c r="BC122" s="918"/>
      <c r="BD122" s="918"/>
      <c r="BE122" s="918"/>
      <c r="BF122" s="918"/>
      <c r="BG122" s="918"/>
      <c r="BH122" s="918"/>
      <c r="BI122" s="918"/>
      <c r="BJ122" s="918"/>
      <c r="BK122" s="918"/>
      <c r="BL122" s="918"/>
      <c r="BM122" s="918"/>
      <c r="BN122" s="918"/>
      <c r="BO122" s="918"/>
      <c r="BP122" s="919"/>
      <c r="BQ122" s="920">
        <v>3137844</v>
      </c>
      <c r="BR122" s="921"/>
      <c r="BS122" s="921"/>
      <c r="BT122" s="921"/>
      <c r="BU122" s="921"/>
      <c r="BV122" s="921">
        <v>3212460</v>
      </c>
      <c r="BW122" s="921"/>
      <c r="BX122" s="921"/>
      <c r="BY122" s="921"/>
      <c r="BZ122" s="921"/>
      <c r="CA122" s="921">
        <v>3319896</v>
      </c>
      <c r="CB122" s="921"/>
      <c r="CC122" s="921"/>
      <c r="CD122" s="921"/>
      <c r="CE122" s="921"/>
      <c r="CF122" s="922">
        <v>183</v>
      </c>
      <c r="CG122" s="923"/>
      <c r="CH122" s="923"/>
      <c r="CI122" s="923"/>
      <c r="CJ122" s="923"/>
      <c r="CK122" s="930"/>
      <c r="CL122" s="896"/>
      <c r="CM122" s="896"/>
      <c r="CN122" s="896"/>
      <c r="CO122" s="897"/>
      <c r="CP122" s="905"/>
      <c r="CQ122" s="906"/>
      <c r="CR122" s="906"/>
      <c r="CS122" s="906"/>
      <c r="CT122" s="906"/>
      <c r="CU122" s="906"/>
      <c r="CV122" s="906"/>
      <c r="CW122" s="906"/>
      <c r="CX122" s="906"/>
      <c r="CY122" s="906"/>
      <c r="CZ122" s="906"/>
      <c r="DA122" s="906"/>
      <c r="DB122" s="906"/>
      <c r="DC122" s="906"/>
      <c r="DD122" s="906"/>
      <c r="DE122" s="906"/>
      <c r="DF122" s="907"/>
      <c r="DG122" s="874"/>
      <c r="DH122" s="875"/>
      <c r="DI122" s="875"/>
      <c r="DJ122" s="875"/>
      <c r="DK122" s="875"/>
      <c r="DL122" s="875"/>
      <c r="DM122" s="875"/>
      <c r="DN122" s="875"/>
      <c r="DO122" s="875"/>
      <c r="DP122" s="875"/>
      <c r="DQ122" s="875"/>
      <c r="DR122" s="875"/>
      <c r="DS122" s="875"/>
      <c r="DT122" s="875"/>
      <c r="DU122" s="875"/>
      <c r="DV122" s="852"/>
      <c r="DW122" s="852"/>
      <c r="DX122" s="852"/>
      <c r="DY122" s="852"/>
      <c r="DZ122" s="853"/>
    </row>
    <row r="123" spans="1:130" s="212" customFormat="1" ht="26.25" customHeight="1">
      <c r="A123" s="948"/>
      <c r="B123" s="949"/>
      <c r="C123" s="886" t="s">
        <v>275</v>
      </c>
      <c r="D123" s="887"/>
      <c r="E123" s="887"/>
      <c r="F123" s="887"/>
      <c r="G123" s="887"/>
      <c r="H123" s="887"/>
      <c r="I123" s="887"/>
      <c r="J123" s="887"/>
      <c r="K123" s="887"/>
      <c r="L123" s="887"/>
      <c r="M123" s="887"/>
      <c r="N123" s="887"/>
      <c r="O123" s="887"/>
      <c r="P123" s="887"/>
      <c r="Q123" s="887"/>
      <c r="R123" s="887"/>
      <c r="S123" s="887"/>
      <c r="T123" s="887"/>
      <c r="U123" s="887"/>
      <c r="V123" s="887"/>
      <c r="W123" s="887"/>
      <c r="X123" s="887"/>
      <c r="Y123" s="887"/>
      <c r="Z123" s="888"/>
      <c r="AA123" s="837" t="s">
        <v>511</v>
      </c>
      <c r="AB123" s="838"/>
      <c r="AC123" s="838"/>
      <c r="AD123" s="838"/>
      <c r="AE123" s="839"/>
      <c r="AF123" s="840" t="s">
        <v>511</v>
      </c>
      <c r="AG123" s="838"/>
      <c r="AH123" s="838"/>
      <c r="AI123" s="838"/>
      <c r="AJ123" s="839"/>
      <c r="AK123" s="840" t="s">
        <v>511</v>
      </c>
      <c r="AL123" s="838"/>
      <c r="AM123" s="838"/>
      <c r="AN123" s="838"/>
      <c r="AO123" s="839"/>
      <c r="AP123" s="879" t="s">
        <v>511</v>
      </c>
      <c r="AQ123" s="880"/>
      <c r="AR123" s="880"/>
      <c r="AS123" s="880"/>
      <c r="AT123" s="881"/>
      <c r="AU123" s="944"/>
      <c r="AV123" s="945"/>
      <c r="AW123" s="945"/>
      <c r="AX123" s="945"/>
      <c r="AY123" s="945"/>
      <c r="AZ123" s="240" t="s">
        <v>128</v>
      </c>
      <c r="BA123" s="240"/>
      <c r="BB123" s="240"/>
      <c r="BC123" s="240"/>
      <c r="BD123" s="240"/>
      <c r="BE123" s="240"/>
      <c r="BF123" s="240"/>
      <c r="BG123" s="240"/>
      <c r="BH123" s="240"/>
      <c r="BI123" s="240"/>
      <c r="BJ123" s="240"/>
      <c r="BK123" s="240"/>
      <c r="BL123" s="240"/>
      <c r="BM123" s="240"/>
      <c r="BN123" s="240"/>
      <c r="BO123" s="915" t="s">
        <v>558</v>
      </c>
      <c r="BP123" s="916"/>
      <c r="BQ123" s="912">
        <v>5850847</v>
      </c>
      <c r="BR123" s="913"/>
      <c r="BS123" s="913"/>
      <c r="BT123" s="913"/>
      <c r="BU123" s="913"/>
      <c r="BV123" s="913">
        <v>5862740</v>
      </c>
      <c r="BW123" s="913"/>
      <c r="BX123" s="913"/>
      <c r="BY123" s="913"/>
      <c r="BZ123" s="913"/>
      <c r="CA123" s="913">
        <v>6290577</v>
      </c>
      <c r="CB123" s="913"/>
      <c r="CC123" s="913"/>
      <c r="CD123" s="913"/>
      <c r="CE123" s="913"/>
      <c r="CF123" s="804"/>
      <c r="CG123" s="805"/>
      <c r="CH123" s="805"/>
      <c r="CI123" s="805"/>
      <c r="CJ123" s="914"/>
      <c r="CK123" s="930"/>
      <c r="CL123" s="896"/>
      <c r="CM123" s="896"/>
      <c r="CN123" s="896"/>
      <c r="CO123" s="897"/>
      <c r="CP123" s="905"/>
      <c r="CQ123" s="906"/>
      <c r="CR123" s="906"/>
      <c r="CS123" s="906"/>
      <c r="CT123" s="906"/>
      <c r="CU123" s="906"/>
      <c r="CV123" s="906"/>
      <c r="CW123" s="906"/>
      <c r="CX123" s="906"/>
      <c r="CY123" s="906"/>
      <c r="CZ123" s="906"/>
      <c r="DA123" s="906"/>
      <c r="DB123" s="906"/>
      <c r="DC123" s="906"/>
      <c r="DD123" s="906"/>
      <c r="DE123" s="906"/>
      <c r="DF123" s="907"/>
      <c r="DG123" s="837"/>
      <c r="DH123" s="838"/>
      <c r="DI123" s="838"/>
      <c r="DJ123" s="838"/>
      <c r="DK123" s="839"/>
      <c r="DL123" s="840"/>
      <c r="DM123" s="838"/>
      <c r="DN123" s="838"/>
      <c r="DO123" s="838"/>
      <c r="DP123" s="839"/>
      <c r="DQ123" s="840"/>
      <c r="DR123" s="838"/>
      <c r="DS123" s="838"/>
      <c r="DT123" s="838"/>
      <c r="DU123" s="839"/>
      <c r="DV123" s="879"/>
      <c r="DW123" s="880"/>
      <c r="DX123" s="880"/>
      <c r="DY123" s="880"/>
      <c r="DZ123" s="881"/>
    </row>
    <row r="124" spans="1:130" s="212" customFormat="1" ht="26.25" customHeight="1" thickBot="1">
      <c r="A124" s="948"/>
      <c r="B124" s="949"/>
      <c r="C124" s="886" t="s">
        <v>276</v>
      </c>
      <c r="D124" s="887"/>
      <c r="E124" s="887"/>
      <c r="F124" s="887"/>
      <c r="G124" s="887"/>
      <c r="H124" s="887"/>
      <c r="I124" s="887"/>
      <c r="J124" s="887"/>
      <c r="K124" s="887"/>
      <c r="L124" s="887"/>
      <c r="M124" s="887"/>
      <c r="N124" s="887"/>
      <c r="O124" s="887"/>
      <c r="P124" s="887"/>
      <c r="Q124" s="887"/>
      <c r="R124" s="887"/>
      <c r="S124" s="887"/>
      <c r="T124" s="887"/>
      <c r="U124" s="887"/>
      <c r="V124" s="887"/>
      <c r="W124" s="887"/>
      <c r="X124" s="887"/>
      <c r="Y124" s="887"/>
      <c r="Z124" s="888"/>
      <c r="AA124" s="837" t="s">
        <v>511</v>
      </c>
      <c r="AB124" s="838"/>
      <c r="AC124" s="838"/>
      <c r="AD124" s="838"/>
      <c r="AE124" s="839"/>
      <c r="AF124" s="840" t="s">
        <v>511</v>
      </c>
      <c r="AG124" s="838"/>
      <c r="AH124" s="838"/>
      <c r="AI124" s="838"/>
      <c r="AJ124" s="839"/>
      <c r="AK124" s="840" t="s">
        <v>511</v>
      </c>
      <c r="AL124" s="838"/>
      <c r="AM124" s="838"/>
      <c r="AN124" s="838"/>
      <c r="AO124" s="839"/>
      <c r="AP124" s="879" t="s">
        <v>511</v>
      </c>
      <c r="AQ124" s="880"/>
      <c r="AR124" s="880"/>
      <c r="AS124" s="880"/>
      <c r="AT124" s="881"/>
      <c r="AU124" s="908" t="s">
        <v>286</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511</v>
      </c>
      <c r="BR124" s="903"/>
      <c r="BS124" s="903"/>
      <c r="BT124" s="903"/>
      <c r="BU124" s="903"/>
      <c r="BV124" s="903" t="s">
        <v>511</v>
      </c>
      <c r="BW124" s="903"/>
      <c r="BX124" s="903"/>
      <c r="BY124" s="903"/>
      <c r="BZ124" s="903"/>
      <c r="CA124" s="903" t="s">
        <v>511</v>
      </c>
      <c r="CB124" s="903"/>
      <c r="CC124" s="903"/>
      <c r="CD124" s="903"/>
      <c r="CE124" s="903"/>
      <c r="CF124" s="782"/>
      <c r="CG124" s="783"/>
      <c r="CH124" s="783"/>
      <c r="CI124" s="783"/>
      <c r="CJ124" s="904"/>
      <c r="CK124" s="931"/>
      <c r="CL124" s="931"/>
      <c r="CM124" s="931"/>
      <c r="CN124" s="931"/>
      <c r="CO124" s="932"/>
      <c r="CP124" s="905" t="s">
        <v>559</v>
      </c>
      <c r="CQ124" s="906"/>
      <c r="CR124" s="906"/>
      <c r="CS124" s="906"/>
      <c r="CT124" s="906"/>
      <c r="CU124" s="906"/>
      <c r="CV124" s="906"/>
      <c r="CW124" s="906"/>
      <c r="CX124" s="906"/>
      <c r="CY124" s="906"/>
      <c r="CZ124" s="906"/>
      <c r="DA124" s="906"/>
      <c r="DB124" s="906"/>
      <c r="DC124" s="906"/>
      <c r="DD124" s="906"/>
      <c r="DE124" s="906"/>
      <c r="DF124" s="907"/>
      <c r="DG124" s="820" t="s">
        <v>511</v>
      </c>
      <c r="DH124" s="821"/>
      <c r="DI124" s="821"/>
      <c r="DJ124" s="821"/>
      <c r="DK124" s="822"/>
      <c r="DL124" s="823" t="s">
        <v>511</v>
      </c>
      <c r="DM124" s="821"/>
      <c r="DN124" s="821"/>
      <c r="DO124" s="821"/>
      <c r="DP124" s="822"/>
      <c r="DQ124" s="823" t="s">
        <v>511</v>
      </c>
      <c r="DR124" s="821"/>
      <c r="DS124" s="821"/>
      <c r="DT124" s="821"/>
      <c r="DU124" s="822"/>
      <c r="DV124" s="889" t="s">
        <v>511</v>
      </c>
      <c r="DW124" s="890"/>
      <c r="DX124" s="890"/>
      <c r="DY124" s="890"/>
      <c r="DZ124" s="891"/>
    </row>
    <row r="125" spans="1:130" s="212" customFormat="1" ht="26.25" customHeight="1">
      <c r="A125" s="948"/>
      <c r="B125" s="949"/>
      <c r="C125" s="886" t="s">
        <v>278</v>
      </c>
      <c r="D125" s="887"/>
      <c r="E125" s="887"/>
      <c r="F125" s="887"/>
      <c r="G125" s="887"/>
      <c r="H125" s="887"/>
      <c r="I125" s="887"/>
      <c r="J125" s="887"/>
      <c r="K125" s="887"/>
      <c r="L125" s="887"/>
      <c r="M125" s="887"/>
      <c r="N125" s="887"/>
      <c r="O125" s="887"/>
      <c r="P125" s="887"/>
      <c r="Q125" s="887"/>
      <c r="R125" s="887"/>
      <c r="S125" s="887"/>
      <c r="T125" s="887"/>
      <c r="U125" s="887"/>
      <c r="V125" s="887"/>
      <c r="W125" s="887"/>
      <c r="X125" s="887"/>
      <c r="Y125" s="887"/>
      <c r="Z125" s="888"/>
      <c r="AA125" s="837" t="s">
        <v>511</v>
      </c>
      <c r="AB125" s="838"/>
      <c r="AC125" s="838"/>
      <c r="AD125" s="838"/>
      <c r="AE125" s="839"/>
      <c r="AF125" s="840" t="s">
        <v>511</v>
      </c>
      <c r="AG125" s="838"/>
      <c r="AH125" s="838"/>
      <c r="AI125" s="838"/>
      <c r="AJ125" s="839"/>
      <c r="AK125" s="840" t="s">
        <v>511</v>
      </c>
      <c r="AL125" s="838"/>
      <c r="AM125" s="838"/>
      <c r="AN125" s="838"/>
      <c r="AO125" s="839"/>
      <c r="AP125" s="879" t="s">
        <v>511</v>
      </c>
      <c r="AQ125" s="880"/>
      <c r="AR125" s="880"/>
      <c r="AS125" s="880"/>
      <c r="AT125" s="881"/>
      <c r="AU125" s="241"/>
      <c r="AV125" s="399"/>
      <c r="AW125" s="399"/>
      <c r="AX125" s="399"/>
      <c r="AY125" s="399"/>
      <c r="AZ125" s="399"/>
      <c r="BA125" s="399"/>
      <c r="BB125" s="399"/>
      <c r="BC125" s="399"/>
      <c r="BD125" s="399"/>
      <c r="BE125" s="399"/>
      <c r="BF125" s="399"/>
      <c r="BG125" s="399"/>
      <c r="BH125" s="399"/>
      <c r="BI125" s="399"/>
      <c r="BJ125" s="399"/>
      <c r="BK125" s="399"/>
      <c r="BL125" s="399"/>
      <c r="BM125" s="399"/>
      <c r="BN125" s="399"/>
      <c r="BO125" s="399"/>
      <c r="BP125" s="399"/>
      <c r="BQ125" s="398"/>
      <c r="BR125" s="398"/>
      <c r="BS125" s="398"/>
      <c r="BT125" s="398"/>
      <c r="BU125" s="398"/>
      <c r="BV125" s="398"/>
      <c r="BW125" s="398"/>
      <c r="BX125" s="398"/>
      <c r="BY125" s="398"/>
      <c r="BZ125" s="398"/>
      <c r="CA125" s="398"/>
      <c r="CB125" s="398"/>
      <c r="CC125" s="398"/>
      <c r="CD125" s="398"/>
      <c r="CE125" s="398"/>
      <c r="CF125" s="398"/>
      <c r="CG125" s="398"/>
      <c r="CH125" s="398"/>
      <c r="CI125" s="398"/>
      <c r="CJ125" s="242"/>
      <c r="CK125" s="892" t="s">
        <v>287</v>
      </c>
      <c r="CL125" s="893"/>
      <c r="CM125" s="893"/>
      <c r="CN125" s="893"/>
      <c r="CO125" s="894"/>
      <c r="CP125" s="901" t="s">
        <v>288</v>
      </c>
      <c r="CQ125" s="866"/>
      <c r="CR125" s="866"/>
      <c r="CS125" s="866"/>
      <c r="CT125" s="866"/>
      <c r="CU125" s="866"/>
      <c r="CV125" s="866"/>
      <c r="CW125" s="866"/>
      <c r="CX125" s="866"/>
      <c r="CY125" s="866"/>
      <c r="CZ125" s="866"/>
      <c r="DA125" s="866"/>
      <c r="DB125" s="866"/>
      <c r="DC125" s="866"/>
      <c r="DD125" s="866"/>
      <c r="DE125" s="866"/>
      <c r="DF125" s="867"/>
      <c r="DG125" s="902" t="s">
        <v>511</v>
      </c>
      <c r="DH125" s="883"/>
      <c r="DI125" s="883"/>
      <c r="DJ125" s="883"/>
      <c r="DK125" s="883"/>
      <c r="DL125" s="883" t="s">
        <v>511</v>
      </c>
      <c r="DM125" s="883"/>
      <c r="DN125" s="883"/>
      <c r="DO125" s="883"/>
      <c r="DP125" s="883"/>
      <c r="DQ125" s="883" t="s">
        <v>511</v>
      </c>
      <c r="DR125" s="883"/>
      <c r="DS125" s="883"/>
      <c r="DT125" s="883"/>
      <c r="DU125" s="883"/>
      <c r="DV125" s="884" t="s">
        <v>511</v>
      </c>
      <c r="DW125" s="884"/>
      <c r="DX125" s="884"/>
      <c r="DY125" s="884"/>
      <c r="DZ125" s="885"/>
    </row>
    <row r="126" spans="1:130" s="212" customFormat="1" ht="26.25" customHeight="1" thickBot="1">
      <c r="A126" s="948"/>
      <c r="B126" s="949"/>
      <c r="C126" s="886" t="s">
        <v>279</v>
      </c>
      <c r="D126" s="887"/>
      <c r="E126" s="887"/>
      <c r="F126" s="887"/>
      <c r="G126" s="887"/>
      <c r="H126" s="887"/>
      <c r="I126" s="887"/>
      <c r="J126" s="887"/>
      <c r="K126" s="887"/>
      <c r="L126" s="887"/>
      <c r="M126" s="887"/>
      <c r="N126" s="887"/>
      <c r="O126" s="887"/>
      <c r="P126" s="887"/>
      <c r="Q126" s="887"/>
      <c r="R126" s="887"/>
      <c r="S126" s="887"/>
      <c r="T126" s="887"/>
      <c r="U126" s="887"/>
      <c r="V126" s="887"/>
      <c r="W126" s="887"/>
      <c r="X126" s="887"/>
      <c r="Y126" s="887"/>
      <c r="Z126" s="888"/>
      <c r="AA126" s="837" t="s">
        <v>511</v>
      </c>
      <c r="AB126" s="838"/>
      <c r="AC126" s="838"/>
      <c r="AD126" s="838"/>
      <c r="AE126" s="839"/>
      <c r="AF126" s="840" t="s">
        <v>511</v>
      </c>
      <c r="AG126" s="838"/>
      <c r="AH126" s="838"/>
      <c r="AI126" s="838"/>
      <c r="AJ126" s="839"/>
      <c r="AK126" s="840" t="s">
        <v>511</v>
      </c>
      <c r="AL126" s="838"/>
      <c r="AM126" s="838"/>
      <c r="AN126" s="838"/>
      <c r="AO126" s="839"/>
      <c r="AP126" s="879" t="s">
        <v>511</v>
      </c>
      <c r="AQ126" s="880"/>
      <c r="AR126" s="880"/>
      <c r="AS126" s="880"/>
      <c r="AT126" s="881"/>
      <c r="AU126" s="243"/>
      <c r="AV126" s="243"/>
      <c r="AW126" s="243"/>
      <c r="AX126" s="243"/>
      <c r="AY126" s="243"/>
      <c r="AZ126" s="243"/>
      <c r="BA126" s="243"/>
      <c r="BB126" s="243"/>
      <c r="BC126" s="243"/>
      <c r="BD126" s="243"/>
      <c r="BE126" s="243"/>
      <c r="BF126" s="243"/>
      <c r="BG126" s="243"/>
      <c r="BH126" s="243"/>
      <c r="BI126" s="243"/>
      <c r="BJ126" s="243"/>
      <c r="BK126" s="243"/>
      <c r="BL126" s="243"/>
      <c r="BM126" s="243"/>
      <c r="BN126" s="243"/>
      <c r="BO126" s="243"/>
      <c r="BP126" s="243"/>
      <c r="BQ126" s="243"/>
      <c r="BR126" s="243"/>
      <c r="BS126" s="243"/>
      <c r="BT126" s="243"/>
      <c r="BU126" s="243"/>
      <c r="BV126" s="243"/>
      <c r="BW126" s="243"/>
      <c r="BX126" s="243"/>
      <c r="BY126" s="243"/>
      <c r="BZ126" s="243"/>
      <c r="CA126" s="243"/>
      <c r="CB126" s="243"/>
      <c r="CC126" s="243"/>
      <c r="CD126" s="244"/>
      <c r="CE126" s="244"/>
      <c r="CF126" s="244"/>
      <c r="CG126" s="398"/>
      <c r="CH126" s="398"/>
      <c r="CI126" s="398"/>
      <c r="CJ126" s="242"/>
      <c r="CK126" s="895"/>
      <c r="CL126" s="896"/>
      <c r="CM126" s="896"/>
      <c r="CN126" s="896"/>
      <c r="CO126" s="897"/>
      <c r="CP126" s="873" t="s">
        <v>289</v>
      </c>
      <c r="CQ126" s="808"/>
      <c r="CR126" s="808"/>
      <c r="CS126" s="808"/>
      <c r="CT126" s="808"/>
      <c r="CU126" s="808"/>
      <c r="CV126" s="808"/>
      <c r="CW126" s="808"/>
      <c r="CX126" s="808"/>
      <c r="CY126" s="808"/>
      <c r="CZ126" s="808"/>
      <c r="DA126" s="808"/>
      <c r="DB126" s="808"/>
      <c r="DC126" s="808"/>
      <c r="DD126" s="808"/>
      <c r="DE126" s="808"/>
      <c r="DF126" s="809"/>
      <c r="DG126" s="874" t="s">
        <v>511</v>
      </c>
      <c r="DH126" s="875"/>
      <c r="DI126" s="875"/>
      <c r="DJ126" s="875"/>
      <c r="DK126" s="875"/>
      <c r="DL126" s="875" t="s">
        <v>511</v>
      </c>
      <c r="DM126" s="875"/>
      <c r="DN126" s="875"/>
      <c r="DO126" s="875"/>
      <c r="DP126" s="875"/>
      <c r="DQ126" s="875" t="s">
        <v>511</v>
      </c>
      <c r="DR126" s="875"/>
      <c r="DS126" s="875"/>
      <c r="DT126" s="875"/>
      <c r="DU126" s="875"/>
      <c r="DV126" s="852" t="s">
        <v>511</v>
      </c>
      <c r="DW126" s="852"/>
      <c r="DX126" s="852"/>
      <c r="DY126" s="852"/>
      <c r="DZ126" s="853"/>
    </row>
    <row r="127" spans="1:130" s="212" customFormat="1" ht="26.25" customHeight="1">
      <c r="A127" s="950"/>
      <c r="B127" s="951"/>
      <c r="C127" s="876" t="s">
        <v>290</v>
      </c>
      <c r="D127" s="877"/>
      <c r="E127" s="877"/>
      <c r="F127" s="877"/>
      <c r="G127" s="877"/>
      <c r="H127" s="877"/>
      <c r="I127" s="877"/>
      <c r="J127" s="877"/>
      <c r="K127" s="877"/>
      <c r="L127" s="877"/>
      <c r="M127" s="877"/>
      <c r="N127" s="877"/>
      <c r="O127" s="877"/>
      <c r="P127" s="877"/>
      <c r="Q127" s="877"/>
      <c r="R127" s="877"/>
      <c r="S127" s="877"/>
      <c r="T127" s="877"/>
      <c r="U127" s="877"/>
      <c r="V127" s="877"/>
      <c r="W127" s="877"/>
      <c r="X127" s="877"/>
      <c r="Y127" s="877"/>
      <c r="Z127" s="878"/>
      <c r="AA127" s="837">
        <v>25125</v>
      </c>
      <c r="AB127" s="838"/>
      <c r="AC127" s="838"/>
      <c r="AD127" s="838"/>
      <c r="AE127" s="839"/>
      <c r="AF127" s="840">
        <v>25370</v>
      </c>
      <c r="AG127" s="838"/>
      <c r="AH127" s="838"/>
      <c r="AI127" s="838"/>
      <c r="AJ127" s="839"/>
      <c r="AK127" s="840">
        <v>31181</v>
      </c>
      <c r="AL127" s="838"/>
      <c r="AM127" s="838"/>
      <c r="AN127" s="838"/>
      <c r="AO127" s="839"/>
      <c r="AP127" s="879">
        <v>1.7</v>
      </c>
      <c r="AQ127" s="880"/>
      <c r="AR127" s="880"/>
      <c r="AS127" s="880"/>
      <c r="AT127" s="881"/>
      <c r="AU127" s="243"/>
      <c r="AV127" s="243"/>
      <c r="AW127" s="243"/>
      <c r="AX127" s="882" t="s">
        <v>291</v>
      </c>
      <c r="AY127" s="870"/>
      <c r="AZ127" s="870"/>
      <c r="BA127" s="870"/>
      <c r="BB127" s="870"/>
      <c r="BC127" s="870"/>
      <c r="BD127" s="870"/>
      <c r="BE127" s="871"/>
      <c r="BF127" s="869" t="s">
        <v>292</v>
      </c>
      <c r="BG127" s="870"/>
      <c r="BH127" s="870"/>
      <c r="BI127" s="870"/>
      <c r="BJ127" s="870"/>
      <c r="BK127" s="870"/>
      <c r="BL127" s="871"/>
      <c r="BM127" s="869" t="s">
        <v>560</v>
      </c>
      <c r="BN127" s="870"/>
      <c r="BO127" s="870"/>
      <c r="BP127" s="870"/>
      <c r="BQ127" s="870"/>
      <c r="BR127" s="870"/>
      <c r="BS127" s="871"/>
      <c r="BT127" s="869" t="s">
        <v>561</v>
      </c>
      <c r="BU127" s="870"/>
      <c r="BV127" s="870"/>
      <c r="BW127" s="870"/>
      <c r="BX127" s="870"/>
      <c r="BY127" s="870"/>
      <c r="BZ127" s="872"/>
      <c r="CA127" s="243"/>
      <c r="CB127" s="243"/>
      <c r="CC127" s="243"/>
      <c r="CD127" s="244"/>
      <c r="CE127" s="244"/>
      <c r="CF127" s="244"/>
      <c r="CG127" s="398"/>
      <c r="CH127" s="398"/>
      <c r="CI127" s="398"/>
      <c r="CJ127" s="242"/>
      <c r="CK127" s="895"/>
      <c r="CL127" s="896"/>
      <c r="CM127" s="896"/>
      <c r="CN127" s="896"/>
      <c r="CO127" s="897"/>
      <c r="CP127" s="873" t="s">
        <v>562</v>
      </c>
      <c r="CQ127" s="808"/>
      <c r="CR127" s="808"/>
      <c r="CS127" s="808"/>
      <c r="CT127" s="808"/>
      <c r="CU127" s="808"/>
      <c r="CV127" s="808"/>
      <c r="CW127" s="808"/>
      <c r="CX127" s="808"/>
      <c r="CY127" s="808"/>
      <c r="CZ127" s="808"/>
      <c r="DA127" s="808"/>
      <c r="DB127" s="808"/>
      <c r="DC127" s="808"/>
      <c r="DD127" s="808"/>
      <c r="DE127" s="808"/>
      <c r="DF127" s="809"/>
      <c r="DG127" s="874" t="s">
        <v>511</v>
      </c>
      <c r="DH127" s="875"/>
      <c r="DI127" s="875"/>
      <c r="DJ127" s="875"/>
      <c r="DK127" s="875"/>
      <c r="DL127" s="875" t="s">
        <v>511</v>
      </c>
      <c r="DM127" s="875"/>
      <c r="DN127" s="875"/>
      <c r="DO127" s="875"/>
      <c r="DP127" s="875"/>
      <c r="DQ127" s="875" t="s">
        <v>511</v>
      </c>
      <c r="DR127" s="875"/>
      <c r="DS127" s="875"/>
      <c r="DT127" s="875"/>
      <c r="DU127" s="875"/>
      <c r="DV127" s="852" t="s">
        <v>511</v>
      </c>
      <c r="DW127" s="852"/>
      <c r="DX127" s="852"/>
      <c r="DY127" s="852"/>
      <c r="DZ127" s="853"/>
    </row>
    <row r="128" spans="1:130" s="212" customFormat="1" ht="26.25" customHeight="1" thickBot="1">
      <c r="A128" s="854" t="s">
        <v>293</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563</v>
      </c>
      <c r="X128" s="856"/>
      <c r="Y128" s="856"/>
      <c r="Z128" s="857"/>
      <c r="AA128" s="858">
        <v>21685</v>
      </c>
      <c r="AB128" s="859"/>
      <c r="AC128" s="859"/>
      <c r="AD128" s="859"/>
      <c r="AE128" s="860"/>
      <c r="AF128" s="861">
        <v>24349</v>
      </c>
      <c r="AG128" s="859"/>
      <c r="AH128" s="859"/>
      <c r="AI128" s="859"/>
      <c r="AJ128" s="860"/>
      <c r="AK128" s="861">
        <v>20227</v>
      </c>
      <c r="AL128" s="859"/>
      <c r="AM128" s="859"/>
      <c r="AN128" s="859"/>
      <c r="AO128" s="860"/>
      <c r="AP128" s="862"/>
      <c r="AQ128" s="863"/>
      <c r="AR128" s="863"/>
      <c r="AS128" s="863"/>
      <c r="AT128" s="864"/>
      <c r="AU128" s="243"/>
      <c r="AV128" s="243"/>
      <c r="AW128" s="243"/>
      <c r="AX128" s="865" t="s">
        <v>294</v>
      </c>
      <c r="AY128" s="866"/>
      <c r="AZ128" s="866"/>
      <c r="BA128" s="866"/>
      <c r="BB128" s="866"/>
      <c r="BC128" s="866"/>
      <c r="BD128" s="866"/>
      <c r="BE128" s="867"/>
      <c r="BF128" s="844" t="s">
        <v>511</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44"/>
      <c r="CB128" s="244"/>
      <c r="CC128" s="244"/>
      <c r="CD128" s="244"/>
      <c r="CE128" s="244"/>
      <c r="CF128" s="244"/>
      <c r="CG128" s="398"/>
      <c r="CH128" s="398"/>
      <c r="CI128" s="398"/>
      <c r="CJ128" s="242"/>
      <c r="CK128" s="898"/>
      <c r="CL128" s="899"/>
      <c r="CM128" s="899"/>
      <c r="CN128" s="899"/>
      <c r="CO128" s="900"/>
      <c r="CP128" s="847" t="s">
        <v>295</v>
      </c>
      <c r="CQ128" s="786"/>
      <c r="CR128" s="786"/>
      <c r="CS128" s="786"/>
      <c r="CT128" s="786"/>
      <c r="CU128" s="786"/>
      <c r="CV128" s="786"/>
      <c r="CW128" s="786"/>
      <c r="CX128" s="786"/>
      <c r="CY128" s="786"/>
      <c r="CZ128" s="786"/>
      <c r="DA128" s="786"/>
      <c r="DB128" s="786"/>
      <c r="DC128" s="786"/>
      <c r="DD128" s="786"/>
      <c r="DE128" s="786"/>
      <c r="DF128" s="787"/>
      <c r="DG128" s="848" t="s">
        <v>511</v>
      </c>
      <c r="DH128" s="849"/>
      <c r="DI128" s="849"/>
      <c r="DJ128" s="849"/>
      <c r="DK128" s="849"/>
      <c r="DL128" s="849" t="s">
        <v>511</v>
      </c>
      <c r="DM128" s="849"/>
      <c r="DN128" s="849"/>
      <c r="DO128" s="849"/>
      <c r="DP128" s="849"/>
      <c r="DQ128" s="849" t="s">
        <v>511</v>
      </c>
      <c r="DR128" s="849"/>
      <c r="DS128" s="849"/>
      <c r="DT128" s="849"/>
      <c r="DU128" s="849"/>
      <c r="DV128" s="850" t="s">
        <v>511</v>
      </c>
      <c r="DW128" s="850"/>
      <c r="DX128" s="850"/>
      <c r="DY128" s="850"/>
      <c r="DZ128" s="851"/>
    </row>
    <row r="129" spans="1:131" s="212" customFormat="1" ht="26.25" customHeight="1">
      <c r="A129" s="832" t="s">
        <v>74</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564</v>
      </c>
      <c r="X129" s="835"/>
      <c r="Y129" s="835"/>
      <c r="Z129" s="836"/>
      <c r="AA129" s="837">
        <v>2072419</v>
      </c>
      <c r="AB129" s="838"/>
      <c r="AC129" s="838"/>
      <c r="AD129" s="838"/>
      <c r="AE129" s="839"/>
      <c r="AF129" s="840">
        <v>2062463</v>
      </c>
      <c r="AG129" s="838"/>
      <c r="AH129" s="838"/>
      <c r="AI129" s="838"/>
      <c r="AJ129" s="839"/>
      <c r="AK129" s="840">
        <v>2051031</v>
      </c>
      <c r="AL129" s="838"/>
      <c r="AM129" s="838"/>
      <c r="AN129" s="838"/>
      <c r="AO129" s="839"/>
      <c r="AP129" s="841"/>
      <c r="AQ129" s="842"/>
      <c r="AR129" s="842"/>
      <c r="AS129" s="842"/>
      <c r="AT129" s="843"/>
      <c r="AU129" s="245"/>
      <c r="AV129" s="245"/>
      <c r="AW129" s="245"/>
      <c r="AX129" s="807" t="s">
        <v>296</v>
      </c>
      <c r="AY129" s="808"/>
      <c r="AZ129" s="808"/>
      <c r="BA129" s="808"/>
      <c r="BB129" s="808"/>
      <c r="BC129" s="808"/>
      <c r="BD129" s="808"/>
      <c r="BE129" s="809"/>
      <c r="BF129" s="827" t="s">
        <v>511</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46"/>
      <c r="CB129" s="246"/>
      <c r="CC129" s="246"/>
      <c r="CD129" s="246"/>
      <c r="CE129" s="246"/>
      <c r="CF129" s="246"/>
      <c r="CG129" s="246"/>
      <c r="CH129" s="246"/>
      <c r="CI129" s="246"/>
      <c r="CJ129" s="246"/>
      <c r="CK129" s="246"/>
      <c r="CL129" s="246"/>
      <c r="CM129" s="246"/>
      <c r="CN129" s="246"/>
      <c r="CO129" s="246"/>
      <c r="CP129" s="246"/>
      <c r="CQ129" s="246"/>
      <c r="CR129" s="246"/>
      <c r="CS129" s="246"/>
      <c r="CT129" s="246"/>
      <c r="CU129" s="246"/>
      <c r="CV129" s="246"/>
      <c r="CW129" s="246"/>
      <c r="CX129" s="246"/>
      <c r="CY129" s="246"/>
      <c r="CZ129" s="246"/>
      <c r="DA129" s="246"/>
      <c r="DB129" s="246"/>
      <c r="DC129" s="246"/>
      <c r="DD129" s="246"/>
      <c r="DE129" s="246"/>
      <c r="DF129" s="246"/>
      <c r="DG129" s="246"/>
      <c r="DH129" s="246"/>
      <c r="DI129" s="246"/>
      <c r="DJ129" s="246"/>
      <c r="DK129" s="246"/>
      <c r="DL129" s="246"/>
      <c r="DM129" s="246"/>
      <c r="DN129" s="246"/>
      <c r="DO129" s="246"/>
      <c r="DP129" s="218"/>
      <c r="DQ129" s="218"/>
      <c r="DR129" s="218"/>
      <c r="DS129" s="218"/>
      <c r="DT129" s="218"/>
      <c r="DU129" s="218"/>
      <c r="DV129" s="218"/>
      <c r="DW129" s="218"/>
      <c r="DX129" s="218"/>
      <c r="DY129" s="218"/>
      <c r="DZ129" s="221"/>
    </row>
    <row r="130" spans="1:131" s="212" customFormat="1" ht="26.25" customHeight="1">
      <c r="A130" s="832" t="s">
        <v>297</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565</v>
      </c>
      <c r="X130" s="835"/>
      <c r="Y130" s="835"/>
      <c r="Z130" s="836"/>
      <c r="AA130" s="837">
        <v>242518</v>
      </c>
      <c r="AB130" s="838"/>
      <c r="AC130" s="838"/>
      <c r="AD130" s="838"/>
      <c r="AE130" s="839"/>
      <c r="AF130" s="840">
        <v>244763</v>
      </c>
      <c r="AG130" s="838"/>
      <c r="AH130" s="838"/>
      <c r="AI130" s="838"/>
      <c r="AJ130" s="839"/>
      <c r="AK130" s="840">
        <v>236913</v>
      </c>
      <c r="AL130" s="838"/>
      <c r="AM130" s="838"/>
      <c r="AN130" s="838"/>
      <c r="AO130" s="839"/>
      <c r="AP130" s="841"/>
      <c r="AQ130" s="842"/>
      <c r="AR130" s="842"/>
      <c r="AS130" s="842"/>
      <c r="AT130" s="843"/>
      <c r="AU130" s="245"/>
      <c r="AV130" s="245"/>
      <c r="AW130" s="245"/>
      <c r="AX130" s="807" t="s">
        <v>298</v>
      </c>
      <c r="AY130" s="808"/>
      <c r="AZ130" s="808"/>
      <c r="BA130" s="808"/>
      <c r="BB130" s="808"/>
      <c r="BC130" s="808"/>
      <c r="BD130" s="808"/>
      <c r="BE130" s="809"/>
      <c r="BF130" s="810">
        <v>7.9</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46"/>
      <c r="CB130" s="246"/>
      <c r="CC130" s="246"/>
      <c r="CD130" s="246"/>
      <c r="CE130" s="246"/>
      <c r="CF130" s="246"/>
      <c r="CG130" s="246"/>
      <c r="CH130" s="246"/>
      <c r="CI130" s="246"/>
      <c r="CJ130" s="246"/>
      <c r="CK130" s="246"/>
      <c r="CL130" s="246"/>
      <c r="CM130" s="246"/>
      <c r="CN130" s="246"/>
      <c r="CO130" s="246"/>
      <c r="CP130" s="246"/>
      <c r="CQ130" s="246"/>
      <c r="CR130" s="246"/>
      <c r="CS130" s="246"/>
      <c r="CT130" s="246"/>
      <c r="CU130" s="246"/>
      <c r="CV130" s="246"/>
      <c r="CW130" s="246"/>
      <c r="CX130" s="246"/>
      <c r="CY130" s="246"/>
      <c r="CZ130" s="246"/>
      <c r="DA130" s="246"/>
      <c r="DB130" s="246"/>
      <c r="DC130" s="246"/>
      <c r="DD130" s="246"/>
      <c r="DE130" s="246"/>
      <c r="DF130" s="246"/>
      <c r="DG130" s="246"/>
      <c r="DH130" s="246"/>
      <c r="DI130" s="246"/>
      <c r="DJ130" s="246"/>
      <c r="DK130" s="246"/>
      <c r="DL130" s="246"/>
      <c r="DM130" s="246"/>
      <c r="DN130" s="246"/>
      <c r="DO130" s="246"/>
      <c r="DP130" s="218"/>
      <c r="DQ130" s="218"/>
      <c r="DR130" s="218"/>
      <c r="DS130" s="218"/>
      <c r="DT130" s="218"/>
      <c r="DU130" s="218"/>
      <c r="DV130" s="218"/>
      <c r="DW130" s="218"/>
      <c r="DX130" s="218"/>
      <c r="DY130" s="218"/>
      <c r="DZ130" s="221"/>
    </row>
    <row r="131" spans="1:131" s="212"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566</v>
      </c>
      <c r="X131" s="818"/>
      <c r="Y131" s="818"/>
      <c r="Z131" s="819"/>
      <c r="AA131" s="820">
        <v>1829901</v>
      </c>
      <c r="AB131" s="821"/>
      <c r="AC131" s="821"/>
      <c r="AD131" s="821"/>
      <c r="AE131" s="822"/>
      <c r="AF131" s="823">
        <v>1817700</v>
      </c>
      <c r="AG131" s="821"/>
      <c r="AH131" s="821"/>
      <c r="AI131" s="821"/>
      <c r="AJ131" s="822"/>
      <c r="AK131" s="823">
        <v>1814118</v>
      </c>
      <c r="AL131" s="821"/>
      <c r="AM131" s="821"/>
      <c r="AN131" s="821"/>
      <c r="AO131" s="822"/>
      <c r="AP131" s="824"/>
      <c r="AQ131" s="825"/>
      <c r="AR131" s="825"/>
      <c r="AS131" s="825"/>
      <c r="AT131" s="826"/>
      <c r="AU131" s="245"/>
      <c r="AV131" s="245"/>
      <c r="AW131" s="245"/>
      <c r="AX131" s="785" t="s">
        <v>299</v>
      </c>
      <c r="AY131" s="786"/>
      <c r="AZ131" s="786"/>
      <c r="BA131" s="786"/>
      <c r="BB131" s="786"/>
      <c r="BC131" s="786"/>
      <c r="BD131" s="786"/>
      <c r="BE131" s="787"/>
      <c r="BF131" s="788" t="s">
        <v>511</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46"/>
      <c r="CB131" s="246"/>
      <c r="CC131" s="246"/>
      <c r="CD131" s="246"/>
      <c r="CE131" s="246"/>
      <c r="CF131" s="246"/>
      <c r="CG131" s="246"/>
      <c r="CH131" s="246"/>
      <c r="CI131" s="246"/>
      <c r="CJ131" s="246"/>
      <c r="CK131" s="246"/>
      <c r="CL131" s="246"/>
      <c r="CM131" s="246"/>
      <c r="CN131" s="246"/>
      <c r="CO131" s="246"/>
      <c r="CP131" s="246"/>
      <c r="CQ131" s="246"/>
      <c r="CR131" s="246"/>
      <c r="CS131" s="246"/>
      <c r="CT131" s="246"/>
      <c r="CU131" s="246"/>
      <c r="CV131" s="246"/>
      <c r="CW131" s="246"/>
      <c r="CX131" s="246"/>
      <c r="CY131" s="246"/>
      <c r="CZ131" s="246"/>
      <c r="DA131" s="246"/>
      <c r="DB131" s="246"/>
      <c r="DC131" s="246"/>
      <c r="DD131" s="246"/>
      <c r="DE131" s="246"/>
      <c r="DF131" s="246"/>
      <c r="DG131" s="246"/>
      <c r="DH131" s="246"/>
      <c r="DI131" s="246"/>
      <c r="DJ131" s="246"/>
      <c r="DK131" s="246"/>
      <c r="DL131" s="246"/>
      <c r="DM131" s="246"/>
      <c r="DN131" s="246"/>
      <c r="DO131" s="246"/>
      <c r="DP131" s="218"/>
      <c r="DQ131" s="218"/>
      <c r="DR131" s="218"/>
      <c r="DS131" s="218"/>
      <c r="DT131" s="218"/>
      <c r="DU131" s="218"/>
      <c r="DV131" s="218"/>
      <c r="DW131" s="218"/>
      <c r="DX131" s="218"/>
      <c r="DY131" s="218"/>
      <c r="DZ131" s="221"/>
    </row>
    <row r="132" spans="1:131" s="212" customFormat="1" ht="26.25" customHeight="1">
      <c r="A132" s="794" t="s">
        <v>300</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301</v>
      </c>
      <c r="W132" s="798"/>
      <c r="X132" s="798"/>
      <c r="Y132" s="798"/>
      <c r="Z132" s="799"/>
      <c r="AA132" s="800">
        <v>6.5892635720000001</v>
      </c>
      <c r="AB132" s="801"/>
      <c r="AC132" s="801"/>
      <c r="AD132" s="801"/>
      <c r="AE132" s="802"/>
      <c r="AF132" s="803">
        <v>7.7947956209999996</v>
      </c>
      <c r="AG132" s="801"/>
      <c r="AH132" s="801"/>
      <c r="AI132" s="801"/>
      <c r="AJ132" s="802"/>
      <c r="AK132" s="803">
        <v>9.3576603069999997</v>
      </c>
      <c r="AL132" s="801"/>
      <c r="AM132" s="801"/>
      <c r="AN132" s="801"/>
      <c r="AO132" s="802"/>
      <c r="AP132" s="804"/>
      <c r="AQ132" s="805"/>
      <c r="AR132" s="805"/>
      <c r="AS132" s="805"/>
      <c r="AT132" s="806"/>
      <c r="AU132" s="247"/>
      <c r="AV132" s="248"/>
      <c r="AW132" s="248"/>
      <c r="AX132" s="218"/>
      <c r="AY132" s="218"/>
      <c r="AZ132" s="218"/>
      <c r="BA132" s="218"/>
      <c r="BB132" s="218"/>
      <c r="BC132" s="218"/>
      <c r="BD132" s="218"/>
      <c r="BE132" s="218"/>
      <c r="BF132" s="218"/>
      <c r="BG132" s="218"/>
      <c r="BH132" s="218"/>
      <c r="BI132" s="218"/>
      <c r="BJ132" s="218"/>
      <c r="BK132" s="218"/>
      <c r="BL132" s="218"/>
      <c r="BM132" s="218"/>
      <c r="BN132" s="218"/>
      <c r="BO132" s="218"/>
      <c r="BP132" s="218"/>
      <c r="BQ132" s="218"/>
      <c r="BR132" s="218"/>
      <c r="BS132" s="219"/>
      <c r="BT132" s="218"/>
      <c r="BU132" s="218"/>
      <c r="BV132" s="218"/>
      <c r="BW132" s="218"/>
      <c r="BX132" s="218"/>
      <c r="BY132" s="218"/>
      <c r="BZ132" s="218"/>
      <c r="CA132" s="246"/>
      <c r="CB132" s="246"/>
      <c r="CC132" s="246"/>
      <c r="CD132" s="246"/>
      <c r="CE132" s="246"/>
      <c r="CF132" s="246"/>
      <c r="CG132" s="246"/>
      <c r="CH132" s="246"/>
      <c r="CI132" s="246"/>
      <c r="CJ132" s="246"/>
      <c r="CK132" s="246"/>
      <c r="CL132" s="246"/>
      <c r="CM132" s="246"/>
      <c r="CN132" s="246"/>
      <c r="CO132" s="246"/>
      <c r="CP132" s="246"/>
      <c r="CQ132" s="246"/>
      <c r="CR132" s="246"/>
      <c r="CS132" s="246"/>
      <c r="CT132" s="246"/>
      <c r="CU132" s="246"/>
      <c r="CV132" s="246"/>
      <c r="CW132" s="246"/>
      <c r="CX132" s="246"/>
      <c r="CY132" s="246"/>
      <c r="CZ132" s="246"/>
      <c r="DA132" s="246"/>
      <c r="DB132" s="246"/>
      <c r="DC132" s="246"/>
      <c r="DD132" s="246"/>
      <c r="DE132" s="246"/>
      <c r="DF132" s="246"/>
      <c r="DG132" s="246"/>
      <c r="DH132" s="246"/>
      <c r="DI132" s="246"/>
      <c r="DJ132" s="246"/>
      <c r="DK132" s="246"/>
      <c r="DL132" s="246"/>
      <c r="DM132" s="246"/>
      <c r="DN132" s="246"/>
      <c r="DO132" s="246"/>
      <c r="DP132" s="221"/>
      <c r="DQ132" s="221"/>
      <c r="DR132" s="221"/>
      <c r="DS132" s="221"/>
      <c r="DT132" s="221"/>
      <c r="DU132" s="221"/>
      <c r="DV132" s="221"/>
      <c r="DW132" s="221"/>
      <c r="DX132" s="221"/>
      <c r="DY132" s="221"/>
      <c r="DZ132" s="221"/>
    </row>
    <row r="133" spans="1:131" s="212"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302</v>
      </c>
      <c r="W133" s="777"/>
      <c r="X133" s="777"/>
      <c r="Y133" s="777"/>
      <c r="Z133" s="778"/>
      <c r="AA133" s="779">
        <v>6.6</v>
      </c>
      <c r="AB133" s="780"/>
      <c r="AC133" s="780"/>
      <c r="AD133" s="780"/>
      <c r="AE133" s="781"/>
      <c r="AF133" s="779">
        <v>6.9</v>
      </c>
      <c r="AG133" s="780"/>
      <c r="AH133" s="780"/>
      <c r="AI133" s="780"/>
      <c r="AJ133" s="781"/>
      <c r="AK133" s="779">
        <v>7.9</v>
      </c>
      <c r="AL133" s="780"/>
      <c r="AM133" s="780"/>
      <c r="AN133" s="780"/>
      <c r="AO133" s="781"/>
      <c r="AP133" s="782"/>
      <c r="AQ133" s="783"/>
      <c r="AR133" s="783"/>
      <c r="AS133" s="783"/>
      <c r="AT133" s="784"/>
      <c r="AU133" s="248"/>
      <c r="AV133" s="248"/>
      <c r="AW133" s="248"/>
      <c r="AX133" s="248"/>
      <c r="AY133" s="248"/>
      <c r="AZ133" s="248"/>
      <c r="BA133" s="248"/>
      <c r="BB133" s="248"/>
      <c r="BC133" s="248"/>
      <c r="BD133" s="248"/>
      <c r="BE133" s="248"/>
      <c r="BF133" s="248"/>
      <c r="BG133" s="248"/>
      <c r="BH133" s="248"/>
      <c r="BI133" s="248"/>
      <c r="BJ133" s="248"/>
      <c r="BK133" s="248"/>
      <c r="BL133" s="248"/>
      <c r="BM133" s="248"/>
      <c r="BN133" s="246"/>
      <c r="BO133" s="246"/>
      <c r="BP133" s="246"/>
      <c r="BQ133" s="246"/>
      <c r="BR133" s="246"/>
      <c r="BS133" s="246"/>
      <c r="BT133" s="246"/>
      <c r="BU133" s="246"/>
      <c r="BV133" s="246"/>
      <c r="BW133" s="246"/>
      <c r="BX133" s="246"/>
      <c r="BY133" s="246"/>
      <c r="BZ133" s="246"/>
      <c r="CA133" s="246"/>
      <c r="CB133" s="246"/>
      <c r="CC133" s="246"/>
      <c r="CD133" s="246"/>
      <c r="CE133" s="246"/>
      <c r="CF133" s="246"/>
      <c r="CG133" s="246"/>
      <c r="CH133" s="246"/>
      <c r="CI133" s="246"/>
      <c r="CJ133" s="246"/>
      <c r="CK133" s="246"/>
      <c r="CL133" s="246"/>
      <c r="CM133" s="246"/>
      <c r="CN133" s="246"/>
      <c r="CO133" s="246"/>
      <c r="CP133" s="246"/>
      <c r="CQ133" s="246"/>
      <c r="CR133" s="246"/>
      <c r="CS133" s="246"/>
      <c r="CT133" s="246"/>
      <c r="CU133" s="246"/>
      <c r="CV133" s="246"/>
      <c r="CW133" s="246"/>
      <c r="CX133" s="246"/>
      <c r="CY133" s="246"/>
      <c r="CZ133" s="246"/>
      <c r="DA133" s="246"/>
      <c r="DB133" s="246"/>
      <c r="DC133" s="246"/>
      <c r="DD133" s="246"/>
      <c r="DE133" s="246"/>
      <c r="DF133" s="246"/>
      <c r="DG133" s="246"/>
      <c r="DH133" s="246"/>
      <c r="DI133" s="246"/>
      <c r="DJ133" s="246"/>
      <c r="DK133" s="246"/>
      <c r="DL133" s="246"/>
      <c r="DM133" s="246"/>
      <c r="DN133" s="246"/>
      <c r="DO133" s="246"/>
      <c r="DP133" s="221"/>
      <c r="DQ133" s="221"/>
      <c r="DR133" s="221"/>
      <c r="DS133" s="221"/>
      <c r="DT133" s="221"/>
      <c r="DU133" s="221"/>
      <c r="DV133" s="221"/>
      <c r="DW133" s="221"/>
      <c r="DX133" s="221"/>
      <c r="DY133" s="221"/>
      <c r="DZ133" s="221"/>
    </row>
    <row r="134" spans="1:131" s="213" customFormat="1" ht="11.25" customHeight="1">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48"/>
      <c r="AV134" s="248"/>
      <c r="AW134" s="248"/>
      <c r="AX134" s="248"/>
      <c r="AY134" s="248"/>
      <c r="AZ134" s="248"/>
      <c r="BA134" s="248"/>
      <c r="BB134" s="248"/>
      <c r="BC134" s="248"/>
      <c r="BD134" s="248"/>
      <c r="BE134" s="248"/>
      <c r="BF134" s="248"/>
      <c r="BG134" s="248"/>
      <c r="BH134" s="248"/>
      <c r="BI134" s="248"/>
      <c r="BJ134" s="248"/>
      <c r="BK134" s="248"/>
      <c r="BL134" s="248"/>
      <c r="BM134" s="248"/>
      <c r="BN134" s="246"/>
      <c r="BO134" s="246"/>
      <c r="BP134" s="246"/>
      <c r="BQ134" s="246"/>
      <c r="BR134" s="246"/>
      <c r="BS134" s="246"/>
      <c r="BT134" s="246"/>
      <c r="BU134" s="246"/>
      <c r="BV134" s="246"/>
      <c r="BW134" s="246"/>
      <c r="BX134" s="246"/>
      <c r="BY134" s="246"/>
      <c r="BZ134" s="246"/>
      <c r="CA134" s="246"/>
      <c r="CB134" s="246"/>
      <c r="CC134" s="246"/>
      <c r="CD134" s="246"/>
      <c r="CE134" s="246"/>
      <c r="CF134" s="246"/>
      <c r="CG134" s="246"/>
      <c r="CH134" s="246"/>
      <c r="CI134" s="246"/>
      <c r="CJ134" s="246"/>
      <c r="CK134" s="246"/>
      <c r="CL134" s="246"/>
      <c r="CM134" s="246"/>
      <c r="CN134" s="246"/>
      <c r="CO134" s="246"/>
      <c r="CP134" s="246"/>
      <c r="CQ134" s="246"/>
      <c r="CR134" s="246"/>
      <c r="CS134" s="246"/>
      <c r="CT134" s="246"/>
      <c r="CU134" s="246"/>
      <c r="CV134" s="246"/>
      <c r="CW134" s="246"/>
      <c r="CX134" s="246"/>
      <c r="CY134" s="246"/>
      <c r="CZ134" s="246"/>
      <c r="DA134" s="246"/>
      <c r="DB134" s="246"/>
      <c r="DC134" s="246"/>
      <c r="DD134" s="246"/>
      <c r="DE134" s="246"/>
      <c r="DF134" s="246"/>
      <c r="DG134" s="246"/>
      <c r="DH134" s="246"/>
      <c r="DI134" s="246"/>
      <c r="DJ134" s="246"/>
      <c r="DK134" s="246"/>
      <c r="DL134" s="246"/>
      <c r="DM134" s="246"/>
      <c r="DN134" s="246"/>
      <c r="DO134" s="246"/>
      <c r="DP134" s="221"/>
      <c r="DQ134" s="221"/>
      <c r="DR134" s="221"/>
      <c r="DS134" s="221"/>
      <c r="DT134" s="221"/>
      <c r="DU134" s="221"/>
      <c r="DV134" s="221"/>
      <c r="DW134" s="221"/>
      <c r="DX134" s="221"/>
      <c r="DY134" s="221"/>
      <c r="DZ134" s="221"/>
      <c r="EA134" s="212"/>
    </row>
    <row r="135" spans="1:131" ht="14.25" hidden="1">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row r="136" spans="1:131" hidden="1"/>
  </sheetData>
  <sheetProtection algorithmName="SHA-512" hashValue="sEGKfwTxvl5iBctk5h6wtfVHhvUp2NI9DEm0ZbjPLwpp1kocxf7g4QJO7kjmWyBlrvAphY4oarE2gNcsklPkvA==" saltValue="kC6olU68mDAZgWQCZrteK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G38" zoomScale="70" zoomScaleNormal="85" zoomScaleSheetLayoutView="70" workbookViewId="0"/>
  </sheetViews>
  <sheetFormatPr defaultColWidth="0" defaultRowHeight="13.5" customHeight="1" zeroHeight="1"/>
  <cols>
    <col min="1" max="120" width="2.75" style="252" customWidth="1"/>
    <col min="121" max="121" width="0" style="251" hidden="1" customWidth="1"/>
    <col min="122" max="16384" width="9" style="251" hidden="1"/>
  </cols>
  <sheetData>
    <row r="1" spans="1:120">
      <c r="A1" s="251"/>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1"/>
      <c r="CV1" s="251"/>
      <c r="CW1" s="251"/>
      <c r="CX1" s="251"/>
      <c r="CY1" s="251"/>
      <c r="CZ1" s="251"/>
      <c r="DA1" s="251"/>
      <c r="DB1" s="251"/>
      <c r="DC1" s="251"/>
      <c r="DD1" s="251"/>
      <c r="DE1" s="251"/>
      <c r="DF1" s="251"/>
      <c r="DG1" s="251"/>
      <c r="DH1" s="251"/>
      <c r="DI1" s="251"/>
      <c r="DJ1" s="251"/>
      <c r="DK1" s="251"/>
      <c r="DL1" s="251"/>
      <c r="DM1" s="251"/>
      <c r="DN1" s="251"/>
      <c r="DO1" s="251"/>
      <c r="DP1" s="251"/>
    </row>
    <row r="2" spans="1:120"/>
    <row r="3" spans="1:120"/>
    <row r="4" spans="1:120"/>
    <row r="5" spans="1:120"/>
    <row r="6" spans="1:120"/>
    <row r="7" spans="1:120"/>
    <row r="8" spans="1:120"/>
    <row r="9" spans="1:120"/>
    <row r="10" spans="1:120"/>
    <row r="11" spans="1:120"/>
    <row r="12" spans="1:120"/>
    <row r="13" spans="1:120"/>
    <row r="14" spans="1:120"/>
    <row r="15" spans="1:120"/>
    <row r="16" spans="1:120">
      <c r="DP16" s="251"/>
    </row>
    <row r="17" spans="119:120">
      <c r="DP17" s="251"/>
    </row>
    <row r="18" spans="119:120"/>
    <row r="19" spans="119:120"/>
    <row r="20" spans="119:120">
      <c r="DO20" s="251"/>
      <c r="DP20" s="251"/>
    </row>
    <row r="21" spans="119:120">
      <c r="DP21" s="251"/>
    </row>
    <row r="22" spans="119:120"/>
    <row r="23" spans="119:120">
      <c r="DO23" s="251"/>
      <c r="DP23" s="251"/>
    </row>
    <row r="24" spans="119:120">
      <c r="DP24" s="251"/>
    </row>
    <row r="25" spans="119:120">
      <c r="DP25" s="251"/>
    </row>
    <row r="26" spans="119:120">
      <c r="DO26" s="251"/>
      <c r="DP26" s="251"/>
    </row>
    <row r="27" spans="119:120"/>
    <row r="28" spans="119:120">
      <c r="DO28" s="251"/>
      <c r="DP28" s="251"/>
    </row>
    <row r="29" spans="119:120">
      <c r="DP29" s="251"/>
    </row>
    <row r="30" spans="119:120"/>
    <row r="31" spans="119:120">
      <c r="DO31" s="251"/>
      <c r="DP31" s="251"/>
    </row>
    <row r="32" spans="119:120"/>
    <row r="33" spans="98:120">
      <c r="DO33" s="251"/>
      <c r="DP33" s="251"/>
    </row>
    <row r="34" spans="98:120">
      <c r="DM34" s="251"/>
    </row>
    <row r="35" spans="98:120">
      <c r="CT35" s="251"/>
      <c r="CU35" s="251"/>
      <c r="CV35" s="251"/>
      <c r="CY35" s="251"/>
      <c r="CZ35" s="251"/>
      <c r="DA35" s="251"/>
      <c r="DD35" s="251"/>
      <c r="DE35" s="251"/>
      <c r="DF35" s="251"/>
      <c r="DI35" s="251"/>
      <c r="DJ35" s="251"/>
      <c r="DK35" s="251"/>
      <c r="DM35" s="251"/>
      <c r="DN35" s="251"/>
      <c r="DO35" s="251"/>
      <c r="DP35" s="251"/>
    </row>
    <row r="36" spans="98:120"/>
    <row r="37" spans="98:120">
      <c r="CW37" s="251"/>
      <c r="DB37" s="251"/>
      <c r="DG37" s="251"/>
      <c r="DL37" s="251"/>
      <c r="DP37" s="251"/>
    </row>
    <row r="38" spans="98:120">
      <c r="CT38" s="251"/>
      <c r="CU38" s="251"/>
      <c r="CV38" s="251"/>
      <c r="CW38" s="251"/>
      <c r="CY38" s="251"/>
      <c r="CZ38" s="251"/>
      <c r="DA38" s="251"/>
      <c r="DB38" s="251"/>
      <c r="DD38" s="251"/>
      <c r="DE38" s="251"/>
      <c r="DF38" s="251"/>
      <c r="DG38" s="251"/>
      <c r="DI38" s="251"/>
      <c r="DJ38" s="251"/>
      <c r="DK38" s="251"/>
      <c r="DL38" s="251"/>
      <c r="DN38" s="251"/>
      <c r="DO38" s="251"/>
      <c r="DP38" s="251"/>
    </row>
    <row r="39" spans="98:120"/>
    <row r="40" spans="98:120"/>
    <row r="41" spans="98:120"/>
    <row r="42" spans="98:120"/>
    <row r="43" spans="98:120"/>
    <row r="44" spans="98:120"/>
    <row r="45" spans="98:120"/>
    <row r="46" spans="98:120"/>
    <row r="47" spans="98:120"/>
    <row r="48" spans="98:120"/>
    <row r="49" spans="22:120">
      <c r="DN49" s="251"/>
      <c r="DO49" s="251"/>
      <c r="DP49" s="25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1"/>
      <c r="CS63" s="251"/>
      <c r="CX63" s="251"/>
      <c r="DC63" s="251"/>
      <c r="DH63" s="251"/>
    </row>
    <row r="64" spans="22:120">
      <c r="V64" s="251"/>
    </row>
    <row r="65" spans="15:120">
      <c r="X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251"/>
      <c r="BF65" s="251"/>
      <c r="BG65" s="251"/>
      <c r="BH65" s="251"/>
      <c r="BI65" s="251"/>
      <c r="BJ65" s="251"/>
      <c r="BK65" s="251"/>
      <c r="BL65" s="251"/>
      <c r="BM65" s="251"/>
      <c r="BN65" s="251"/>
      <c r="BO65" s="251"/>
      <c r="BP65" s="251"/>
      <c r="BQ65" s="251"/>
      <c r="BR65" s="251"/>
      <c r="BS65" s="251"/>
      <c r="BT65" s="251"/>
      <c r="BU65" s="251"/>
      <c r="BV65" s="251"/>
      <c r="BW65" s="251"/>
      <c r="BX65" s="251"/>
      <c r="BY65" s="251"/>
      <c r="BZ65" s="251"/>
      <c r="CA65" s="251"/>
      <c r="CB65" s="251"/>
      <c r="CC65" s="251"/>
      <c r="CD65" s="251"/>
      <c r="CE65" s="251"/>
      <c r="CF65" s="251"/>
      <c r="CG65" s="251"/>
      <c r="CH65" s="251"/>
      <c r="CI65" s="251"/>
      <c r="CJ65" s="251"/>
      <c r="CK65" s="251"/>
      <c r="CL65" s="251"/>
      <c r="CM65" s="251"/>
      <c r="CN65" s="251"/>
      <c r="CO65" s="251"/>
      <c r="CP65" s="251"/>
      <c r="CQ65" s="251"/>
      <c r="CR65" s="251"/>
      <c r="CU65" s="251"/>
      <c r="CZ65" s="251"/>
      <c r="DE65" s="251"/>
      <c r="DJ65" s="251"/>
    </row>
    <row r="66" spans="15:120">
      <c r="Q66" s="251"/>
      <c r="S66" s="251"/>
      <c r="U66" s="251"/>
      <c r="DM66" s="251"/>
    </row>
    <row r="67" spans="15:120">
      <c r="O67" s="251"/>
      <c r="P67" s="251"/>
      <c r="R67" s="251"/>
      <c r="T67" s="251"/>
      <c r="Y67" s="251"/>
      <c r="CT67" s="251"/>
      <c r="CV67" s="251"/>
      <c r="CW67" s="251"/>
      <c r="CY67" s="251"/>
      <c r="DA67" s="251"/>
      <c r="DB67" s="251"/>
      <c r="DD67" s="251"/>
      <c r="DF67" s="251"/>
      <c r="DG67" s="251"/>
      <c r="DI67" s="251"/>
      <c r="DK67" s="251"/>
      <c r="DL67" s="251"/>
      <c r="DN67" s="251"/>
      <c r="DO67" s="251"/>
      <c r="DP67" s="251"/>
    </row>
    <row r="68" spans="15:120"/>
    <row r="69" spans="15:120"/>
    <row r="70" spans="15:120"/>
    <row r="71" spans="15:120"/>
    <row r="72" spans="15:120">
      <c r="DP72" s="251"/>
    </row>
    <row r="73" spans="15:120">
      <c r="DP73" s="25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1"/>
      <c r="CX96" s="251"/>
      <c r="DC96" s="251"/>
      <c r="DH96" s="251"/>
    </row>
    <row r="97" spans="24:120">
      <c r="CS97" s="251"/>
      <c r="CX97" s="251"/>
      <c r="DC97" s="251"/>
      <c r="DH97" s="251"/>
      <c r="DP97" s="252" t="s">
        <v>567</v>
      </c>
    </row>
    <row r="98" spans="24:120" hidden="1">
      <c r="CS98" s="251"/>
      <c r="CX98" s="251"/>
      <c r="DC98" s="251"/>
      <c r="DH98" s="251"/>
    </row>
    <row r="99" spans="24:120" hidden="1">
      <c r="CS99" s="251"/>
      <c r="CX99" s="251"/>
      <c r="DC99" s="251"/>
      <c r="DH99" s="251"/>
    </row>
    <row r="100" spans="24:120" hidden="1"/>
    <row r="101" spans="24:120" ht="12" hidden="1" customHeight="1">
      <c r="X101" s="251"/>
      <c r="Y101" s="251"/>
      <c r="Z101" s="251"/>
      <c r="AA101" s="251"/>
      <c r="AB101" s="251"/>
      <c r="AC101" s="251"/>
      <c r="AD101" s="251"/>
      <c r="AE101" s="251"/>
      <c r="AF101" s="251"/>
      <c r="AG101" s="251"/>
      <c r="AH101" s="251"/>
      <c r="AI101" s="251"/>
      <c r="AJ101" s="251"/>
      <c r="AK101" s="251"/>
      <c r="AL101" s="251"/>
      <c r="AM101" s="251"/>
      <c r="AN101" s="251"/>
      <c r="AO101" s="251"/>
      <c r="AP101" s="251"/>
      <c r="AQ101" s="251"/>
      <c r="AR101" s="251"/>
      <c r="AS101" s="251"/>
      <c r="AT101" s="251"/>
      <c r="AU101" s="251"/>
      <c r="AV101" s="251"/>
      <c r="AW101" s="251"/>
      <c r="AX101" s="251"/>
      <c r="AY101" s="251"/>
      <c r="AZ101" s="251"/>
      <c r="BA101" s="251"/>
      <c r="BB101" s="251"/>
      <c r="BC101" s="251"/>
      <c r="BD101" s="251"/>
      <c r="BE101" s="251"/>
      <c r="BF101" s="251"/>
      <c r="BG101" s="251"/>
      <c r="BH101" s="251"/>
      <c r="BI101" s="251"/>
      <c r="BJ101" s="251"/>
      <c r="BK101" s="251"/>
      <c r="BL101" s="251"/>
      <c r="BM101" s="251"/>
      <c r="BN101" s="251"/>
      <c r="BO101" s="251"/>
      <c r="BP101" s="251"/>
      <c r="BQ101" s="251"/>
      <c r="BR101" s="251"/>
      <c r="BS101" s="251"/>
      <c r="BT101" s="251"/>
      <c r="BU101" s="251"/>
      <c r="BV101" s="251"/>
      <c r="BW101" s="251"/>
      <c r="BX101" s="251"/>
      <c r="BY101" s="251"/>
      <c r="BZ101" s="251"/>
      <c r="CA101" s="251"/>
      <c r="CB101" s="251"/>
      <c r="CC101" s="251"/>
      <c r="CD101" s="251"/>
      <c r="CE101" s="251"/>
      <c r="CF101" s="251"/>
      <c r="CG101" s="251"/>
      <c r="CH101" s="251"/>
      <c r="CI101" s="251"/>
      <c r="CJ101" s="251"/>
      <c r="CK101" s="251"/>
      <c r="CL101" s="251"/>
      <c r="CM101" s="251"/>
      <c r="CN101" s="251"/>
      <c r="CO101" s="251"/>
      <c r="CP101" s="251"/>
      <c r="CQ101" s="251"/>
      <c r="CR101" s="251"/>
      <c r="CU101" s="251"/>
      <c r="CZ101" s="251"/>
      <c r="DE101" s="251"/>
      <c r="DJ101" s="251"/>
    </row>
    <row r="102" spans="24:120" ht="1.5" hidden="1" customHeight="1">
      <c r="CU102" s="251"/>
      <c r="CZ102" s="251"/>
      <c r="DE102" s="251"/>
      <c r="DJ102" s="251"/>
      <c r="DM102" s="251"/>
    </row>
    <row r="103" spans="24:120" hidden="1">
      <c r="CT103" s="251"/>
      <c r="CV103" s="251"/>
      <c r="CW103" s="251"/>
      <c r="CY103" s="251"/>
      <c r="DA103" s="251"/>
      <c r="DB103" s="251"/>
      <c r="DD103" s="251"/>
      <c r="DF103" s="251"/>
      <c r="DG103" s="251"/>
      <c r="DI103" s="251"/>
      <c r="DK103" s="251"/>
      <c r="DL103" s="251"/>
      <c r="DM103" s="251"/>
      <c r="DN103" s="251"/>
      <c r="DO103" s="251"/>
      <c r="DP103" s="251"/>
    </row>
    <row r="104" spans="24:120" hidden="1">
      <c r="CV104" s="251"/>
      <c r="CW104" s="251"/>
      <c r="DA104" s="251"/>
      <c r="DB104" s="251"/>
      <c r="DF104" s="251"/>
      <c r="DG104" s="251"/>
      <c r="DK104" s="251"/>
      <c r="DL104" s="251"/>
      <c r="DN104" s="251"/>
      <c r="DO104" s="251"/>
      <c r="DP104" s="251"/>
    </row>
    <row r="105" spans="24:120" ht="12.75" hidden="1" customHeight="1"/>
    <row r="106" spans="24:120" hidden="1"/>
    <row r="107" spans="24:120" hidden="1"/>
    <row r="108" spans="24:120" hidden="1"/>
    <row r="109" spans="24:120" hidden="1"/>
    <row r="110" spans="24:120" hidden="1"/>
  </sheetData>
  <sheetProtection algorithmName="SHA-512" hashValue="Qpr3wr+dxFUl4gS9jkBu2+cyDMgrMsW8D9oeAA/DWuS1IRcwSMBdg5FkMpV8J7fad8NHd+PMPb+AelRKjnEqGA==" saltValue="ml1BJZOBxzokuzHWxt12P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C54" zoomScale="70" zoomScaleNormal="70" zoomScaleSheetLayoutView="55" workbookViewId="0"/>
  </sheetViews>
  <sheetFormatPr defaultColWidth="0" defaultRowHeight="13.5" customHeight="1" zeroHeight="1"/>
  <cols>
    <col min="1" max="116" width="2.625" style="252" customWidth="1"/>
    <col min="117" max="16384" width="9" style="251" hidden="1"/>
  </cols>
  <sheetData>
    <row r="1" spans="2:116">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1"/>
      <c r="CV1" s="251"/>
      <c r="CW1" s="251"/>
      <c r="CX1" s="251"/>
      <c r="CY1" s="251"/>
      <c r="CZ1" s="251"/>
      <c r="DA1" s="251"/>
      <c r="DB1" s="251"/>
      <c r="DC1" s="251"/>
      <c r="DD1" s="251"/>
      <c r="DE1" s="251"/>
      <c r="DF1" s="251"/>
      <c r="DG1" s="251"/>
      <c r="DH1" s="251"/>
      <c r="DI1" s="251"/>
      <c r="DJ1" s="251"/>
      <c r="DK1" s="251"/>
      <c r="DL1" s="251"/>
    </row>
    <row r="2" spans="2:116"/>
    <row r="3" spans="2:116"/>
    <row r="4" spans="2:116">
      <c r="R4" s="251"/>
      <c r="S4" s="251"/>
      <c r="T4" s="251"/>
      <c r="U4" s="251"/>
      <c r="V4" s="251"/>
      <c r="W4" s="251"/>
      <c r="X4" s="251"/>
      <c r="Y4" s="251"/>
      <c r="Z4" s="251"/>
      <c r="AA4" s="251"/>
      <c r="AB4" s="251"/>
      <c r="AC4" s="251"/>
      <c r="AD4" s="251"/>
      <c r="AE4" s="251"/>
      <c r="AF4" s="251"/>
      <c r="AG4" s="251"/>
      <c r="AH4" s="251"/>
      <c r="AI4" s="251"/>
      <c r="AJ4" s="251"/>
      <c r="AK4" s="251"/>
      <c r="AL4" s="251"/>
      <c r="AM4" s="251"/>
      <c r="AN4" s="251"/>
      <c r="AO4" s="251"/>
      <c r="AP4" s="251"/>
      <c r="AQ4" s="251"/>
      <c r="AR4" s="251"/>
      <c r="AS4" s="251"/>
      <c r="AT4" s="251"/>
      <c r="AU4" s="251"/>
      <c r="AV4" s="251"/>
      <c r="AW4" s="251"/>
      <c r="AX4" s="251"/>
      <c r="AY4" s="251"/>
      <c r="AZ4" s="251"/>
      <c r="BA4" s="251"/>
      <c r="BB4" s="251"/>
      <c r="BC4" s="251"/>
      <c r="BD4" s="251"/>
      <c r="BE4" s="251"/>
      <c r="BF4" s="251"/>
      <c r="BG4" s="251"/>
      <c r="BH4" s="251"/>
      <c r="BI4" s="251"/>
      <c r="BJ4" s="251"/>
      <c r="BK4" s="251"/>
      <c r="BL4" s="251"/>
      <c r="BM4" s="251"/>
      <c r="BN4" s="251"/>
      <c r="BO4" s="251"/>
      <c r="BP4" s="251"/>
      <c r="BQ4" s="251"/>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c r="CU4" s="251"/>
      <c r="CV4" s="251"/>
      <c r="CW4" s="251"/>
      <c r="CX4" s="251"/>
      <c r="CY4" s="251"/>
      <c r="CZ4" s="251"/>
      <c r="DA4" s="251"/>
      <c r="DB4" s="251"/>
      <c r="DC4" s="251"/>
      <c r="DD4" s="251"/>
      <c r="DE4" s="251"/>
      <c r="DF4" s="251"/>
      <c r="DG4" s="251"/>
      <c r="DH4" s="251"/>
      <c r="DI4" s="251"/>
      <c r="DJ4" s="251"/>
      <c r="DK4" s="251"/>
      <c r="DL4" s="251"/>
    </row>
    <row r="5" spans="2:116">
      <c r="R5" s="251"/>
      <c r="S5" s="251"/>
      <c r="T5" s="251"/>
      <c r="U5" s="251"/>
      <c r="V5" s="251"/>
      <c r="W5" s="251"/>
      <c r="X5" s="251"/>
      <c r="Y5" s="251"/>
      <c r="Z5" s="251"/>
      <c r="AA5" s="251"/>
      <c r="AB5" s="251"/>
      <c r="AC5" s="251"/>
      <c r="AD5" s="251"/>
      <c r="AE5" s="251"/>
      <c r="AF5" s="251"/>
      <c r="AG5" s="251"/>
      <c r="AH5" s="251"/>
      <c r="AI5" s="251"/>
      <c r="AJ5" s="251"/>
      <c r="AK5" s="251"/>
      <c r="AL5" s="251"/>
      <c r="AM5" s="251"/>
      <c r="AN5" s="251"/>
      <c r="AO5" s="251"/>
      <c r="AP5" s="251"/>
      <c r="AQ5" s="251"/>
      <c r="AR5" s="251"/>
      <c r="AS5" s="251"/>
      <c r="AT5" s="251"/>
      <c r="AU5" s="251"/>
      <c r="AV5" s="251"/>
      <c r="AW5" s="251"/>
      <c r="AX5" s="251"/>
      <c r="AY5" s="251"/>
      <c r="AZ5" s="251"/>
      <c r="BA5" s="251"/>
      <c r="BB5" s="251"/>
      <c r="BC5" s="251"/>
      <c r="BD5" s="251"/>
      <c r="BE5" s="251"/>
      <c r="BF5" s="251"/>
      <c r="BG5" s="251"/>
      <c r="BH5" s="251"/>
      <c r="BI5" s="251"/>
      <c r="BJ5" s="251"/>
      <c r="BK5" s="251"/>
      <c r="BL5" s="251"/>
      <c r="BM5" s="251"/>
      <c r="BN5" s="251"/>
      <c r="BO5" s="251"/>
      <c r="BP5" s="251"/>
      <c r="BQ5" s="251"/>
      <c r="BR5" s="251"/>
      <c r="BS5" s="251"/>
      <c r="BT5" s="251"/>
      <c r="BU5" s="251"/>
      <c r="BV5" s="251"/>
      <c r="BW5" s="251"/>
      <c r="BX5" s="251"/>
      <c r="BY5" s="251"/>
      <c r="BZ5" s="251"/>
      <c r="CA5" s="251"/>
      <c r="CB5" s="251"/>
      <c r="CC5" s="251"/>
      <c r="CD5" s="251"/>
      <c r="CE5" s="251"/>
      <c r="CF5" s="251"/>
      <c r="CG5" s="251"/>
      <c r="CH5" s="251"/>
      <c r="CI5" s="251"/>
      <c r="CJ5" s="251"/>
      <c r="CK5" s="251"/>
      <c r="CL5" s="251"/>
      <c r="CM5" s="251"/>
      <c r="CN5" s="251"/>
      <c r="CO5" s="251"/>
      <c r="CP5" s="251"/>
      <c r="CQ5" s="251"/>
      <c r="CR5" s="251"/>
      <c r="CS5" s="251"/>
      <c r="CT5" s="251"/>
      <c r="CU5" s="251"/>
      <c r="CV5" s="251"/>
      <c r="CW5" s="251"/>
      <c r="CX5" s="251"/>
      <c r="CY5" s="251"/>
      <c r="CZ5" s="251"/>
      <c r="DA5" s="251"/>
      <c r="DB5" s="251"/>
      <c r="DC5" s="251"/>
      <c r="DD5" s="251"/>
      <c r="DE5" s="251"/>
      <c r="DF5" s="251"/>
      <c r="DG5" s="251"/>
      <c r="DH5" s="251"/>
      <c r="DI5" s="251"/>
      <c r="DJ5" s="251"/>
      <c r="DK5" s="251"/>
      <c r="DL5" s="251"/>
    </row>
    <row r="6" spans="2:116"/>
    <row r="7" spans="2:116"/>
    <row r="8" spans="2:116"/>
    <row r="9" spans="2:116"/>
    <row r="10" spans="2:116"/>
    <row r="11" spans="2:116"/>
    <row r="12" spans="2:116"/>
    <row r="13" spans="2:116"/>
    <row r="14" spans="2:116"/>
    <row r="15" spans="2:116"/>
    <row r="16" spans="2:116"/>
    <row r="17" spans="9:116"/>
    <row r="18" spans="9:116">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1"/>
      <c r="BA18" s="251"/>
      <c r="BB18" s="251"/>
      <c r="BC18" s="251"/>
      <c r="BD18" s="251"/>
      <c r="BE18" s="251"/>
      <c r="BF18" s="251"/>
      <c r="BG18" s="251"/>
      <c r="BH18" s="251"/>
      <c r="BI18" s="251"/>
      <c r="BJ18" s="251"/>
      <c r="BK18" s="251"/>
      <c r="BL18" s="251"/>
      <c r="BM18" s="251"/>
      <c r="BN18" s="251"/>
      <c r="BO18" s="251"/>
      <c r="BP18" s="251"/>
      <c r="BQ18" s="251"/>
      <c r="BR18" s="251"/>
      <c r="BS18" s="251"/>
      <c r="BT18" s="251"/>
      <c r="BU18" s="251"/>
      <c r="BV18" s="251"/>
      <c r="BW18" s="251"/>
      <c r="BX18" s="251"/>
      <c r="BY18" s="251"/>
      <c r="BZ18" s="251"/>
      <c r="CA18" s="251"/>
      <c r="CB18" s="251"/>
      <c r="CC18" s="251"/>
      <c r="CD18" s="251"/>
      <c r="CE18" s="251"/>
      <c r="CF18" s="251"/>
      <c r="CG18" s="251"/>
      <c r="CH18" s="251"/>
      <c r="CI18" s="251"/>
      <c r="CJ18" s="251"/>
      <c r="CK18" s="251"/>
      <c r="CL18" s="251"/>
      <c r="CM18" s="251"/>
      <c r="CN18" s="251"/>
      <c r="CO18" s="251"/>
      <c r="CP18" s="251"/>
      <c r="CQ18" s="251"/>
      <c r="CR18" s="251"/>
      <c r="CS18" s="251"/>
      <c r="CT18" s="251"/>
      <c r="CU18" s="251"/>
      <c r="CV18" s="251"/>
      <c r="CW18" s="251"/>
      <c r="CX18" s="251"/>
      <c r="CY18" s="251"/>
      <c r="CZ18" s="251"/>
      <c r="DA18" s="251"/>
      <c r="DB18" s="251"/>
      <c r="DC18" s="251"/>
      <c r="DD18" s="251"/>
      <c r="DE18" s="251"/>
      <c r="DF18" s="251"/>
      <c r="DG18" s="251"/>
      <c r="DH18" s="251"/>
      <c r="DI18" s="251"/>
      <c r="DJ18" s="251"/>
      <c r="DK18" s="251"/>
      <c r="DL18" s="251"/>
    </row>
    <row r="19" spans="9:116"/>
    <row r="20" spans="9:116"/>
    <row r="21" spans="9:116">
      <c r="DL21" s="251"/>
    </row>
    <row r="22" spans="9:116">
      <c r="DI22" s="251"/>
      <c r="DJ22" s="251"/>
      <c r="DK22" s="251"/>
      <c r="DL22" s="251"/>
    </row>
    <row r="23" spans="9:116">
      <c r="CY23" s="251"/>
      <c r="CZ23" s="251"/>
      <c r="DA23" s="251"/>
      <c r="DB23" s="251"/>
      <c r="DC23" s="251"/>
      <c r="DD23" s="251"/>
      <c r="DE23" s="251"/>
      <c r="DF23" s="251"/>
      <c r="DG23" s="251"/>
      <c r="DH23" s="251"/>
      <c r="DI23" s="251"/>
      <c r="DJ23" s="251"/>
      <c r="DK23" s="251"/>
      <c r="DL23" s="251"/>
    </row>
    <row r="24" spans="9:116"/>
    <row r="25" spans="9:116"/>
    <row r="26" spans="9:116"/>
    <row r="27" spans="9:116"/>
    <row r="28" spans="9:116"/>
    <row r="29" spans="9:116"/>
    <row r="30" spans="9:116"/>
    <row r="31" spans="9:116"/>
    <row r="32" spans="9:116"/>
    <row r="33" spans="15:116"/>
    <row r="34" spans="15:116"/>
    <row r="35" spans="15:116">
      <c r="CZ35" s="251"/>
      <c r="DA35" s="251"/>
      <c r="DB35" s="251"/>
      <c r="DC35" s="251"/>
      <c r="DD35" s="251"/>
      <c r="DE35" s="251"/>
      <c r="DF35" s="251"/>
      <c r="DG35" s="251"/>
      <c r="DH35" s="251"/>
      <c r="DI35" s="251"/>
      <c r="DJ35" s="251"/>
      <c r="DK35" s="251"/>
      <c r="DL35" s="251"/>
    </row>
    <row r="36" spans="15:116"/>
    <row r="37" spans="15:116">
      <c r="DL37" s="251"/>
    </row>
    <row r="38" spans="15:116">
      <c r="DI38" s="251"/>
      <c r="DJ38" s="251"/>
      <c r="DK38" s="251"/>
      <c r="DL38" s="251"/>
    </row>
    <row r="39" spans="15:116"/>
    <row r="40" spans="15:116"/>
    <row r="41" spans="15:116"/>
    <row r="42" spans="15:116"/>
    <row r="43" spans="15:116">
      <c r="O43" s="251"/>
      <c r="P43" s="251"/>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251"/>
      <c r="AQ43" s="251"/>
      <c r="AR43" s="251"/>
      <c r="AS43" s="251"/>
      <c r="AT43" s="251"/>
      <c r="AU43" s="251"/>
      <c r="AV43" s="251"/>
      <c r="AW43" s="251"/>
      <c r="AX43" s="251"/>
      <c r="AY43" s="251"/>
      <c r="AZ43" s="251"/>
      <c r="BA43" s="251"/>
      <c r="BB43" s="251"/>
      <c r="BC43" s="251"/>
      <c r="BD43" s="251"/>
      <c r="BE43" s="251"/>
      <c r="BF43" s="251"/>
      <c r="BG43" s="251"/>
      <c r="BH43" s="251"/>
      <c r="BI43" s="251"/>
      <c r="BJ43" s="251"/>
      <c r="BK43" s="251"/>
      <c r="BL43" s="251"/>
      <c r="BM43" s="251"/>
      <c r="BN43" s="251"/>
      <c r="BO43" s="251"/>
      <c r="BP43" s="251"/>
      <c r="BQ43" s="251"/>
      <c r="BR43" s="251"/>
      <c r="BS43" s="251"/>
      <c r="BT43" s="251"/>
      <c r="BU43" s="251"/>
      <c r="BV43" s="251"/>
      <c r="BW43" s="251"/>
      <c r="BX43" s="251"/>
      <c r="BY43" s="251"/>
      <c r="BZ43" s="251"/>
      <c r="CA43" s="251"/>
      <c r="CB43" s="251"/>
      <c r="CC43" s="251"/>
      <c r="CD43" s="251"/>
      <c r="CE43" s="251"/>
      <c r="CF43" s="251"/>
      <c r="CG43" s="251"/>
      <c r="CH43" s="251"/>
      <c r="CI43" s="251"/>
      <c r="CJ43" s="251"/>
      <c r="CK43" s="251"/>
      <c r="CL43" s="251"/>
      <c r="CM43" s="251"/>
      <c r="CN43" s="251"/>
      <c r="CO43" s="251"/>
      <c r="CP43" s="251"/>
      <c r="CQ43" s="251"/>
      <c r="CR43" s="251"/>
      <c r="CS43" s="251"/>
      <c r="CT43" s="251"/>
      <c r="CU43" s="251"/>
      <c r="CV43" s="251"/>
      <c r="CW43" s="251"/>
      <c r="CX43" s="251"/>
      <c r="CY43" s="251"/>
      <c r="CZ43" s="251"/>
      <c r="DA43" s="251"/>
      <c r="DB43" s="251"/>
      <c r="DC43" s="251"/>
      <c r="DD43" s="251"/>
      <c r="DE43" s="251"/>
      <c r="DF43" s="251"/>
      <c r="DG43" s="251"/>
      <c r="DH43" s="251"/>
      <c r="DI43" s="251"/>
      <c r="DJ43" s="251"/>
      <c r="DK43" s="251"/>
      <c r="DL43" s="251"/>
    </row>
    <row r="44" spans="15:116">
      <c r="DL44" s="251"/>
    </row>
    <row r="45" spans="15:116"/>
    <row r="46" spans="15:116">
      <c r="DA46" s="251"/>
      <c r="DB46" s="251"/>
      <c r="DC46" s="251"/>
      <c r="DD46" s="251"/>
      <c r="DE46" s="251"/>
      <c r="DF46" s="251"/>
      <c r="DG46" s="251"/>
      <c r="DH46" s="251"/>
      <c r="DI46" s="251"/>
      <c r="DJ46" s="251"/>
      <c r="DK46" s="251"/>
      <c r="DL46" s="251"/>
    </row>
    <row r="47" spans="15:116"/>
    <row r="48" spans="15:116"/>
    <row r="49" spans="104:116"/>
    <row r="50" spans="104:116">
      <c r="CZ50" s="251"/>
      <c r="DA50" s="251"/>
      <c r="DB50" s="251"/>
      <c r="DC50" s="251"/>
      <c r="DD50" s="251"/>
      <c r="DE50" s="251"/>
      <c r="DF50" s="251"/>
      <c r="DG50" s="251"/>
      <c r="DH50" s="251"/>
      <c r="DI50" s="251"/>
      <c r="DJ50" s="251"/>
      <c r="DK50" s="251"/>
      <c r="DL50" s="251"/>
    </row>
    <row r="51" spans="104:116"/>
    <row r="52" spans="104:116"/>
    <row r="53" spans="104:116">
      <c r="DL53" s="25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1"/>
      <c r="DD67" s="251"/>
      <c r="DE67" s="251"/>
      <c r="DF67" s="251"/>
      <c r="DG67" s="251"/>
      <c r="DH67" s="251"/>
      <c r="DI67" s="251"/>
      <c r="DJ67" s="251"/>
      <c r="DK67" s="251"/>
      <c r="DL67" s="25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QrNQrAd0v4CVAxaxdt7/81a6BRbnLfnQrVZUE5u5bf+JA6VYB9OJvUC+uTmBNJQkYxDAcGO4lUnvHE/QKzEBXw==" saltValue="dZGUsTGdGnfU7oGR1eye/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61" zoomScale="70" zoomScaleSheetLayoutView="70" workbookViewId="0"/>
  </sheetViews>
  <sheetFormatPr defaultColWidth="0" defaultRowHeight="13.5" customHeight="1" zeroHeight="1"/>
  <cols>
    <col min="1" max="36" width="2.5" style="253" customWidth="1"/>
    <col min="37" max="44" width="17" style="253" customWidth="1"/>
    <col min="45" max="45" width="6.125" style="260" customWidth="1"/>
    <col min="46" max="46" width="3" style="258" customWidth="1"/>
    <col min="47" max="47" width="19.125" style="253" hidden="1" customWidth="1"/>
    <col min="48" max="52" width="12.625" style="253" hidden="1" customWidth="1"/>
    <col min="53" max="16384" width="8.625" style="253" hidden="1"/>
  </cols>
  <sheetData>
    <row r="1" spans="1:46">
      <c r="AS1" s="254"/>
      <c r="AT1" s="254"/>
    </row>
    <row r="2" spans="1:46">
      <c r="AS2" s="254"/>
      <c r="AT2" s="254"/>
    </row>
    <row r="3" spans="1:46">
      <c r="AS3" s="254"/>
      <c r="AT3" s="254"/>
    </row>
    <row r="4" spans="1:46">
      <c r="AS4" s="254"/>
      <c r="AT4" s="254"/>
    </row>
    <row r="5" spans="1:46" ht="17.25">
      <c r="A5" s="255" t="s">
        <v>304</v>
      </c>
      <c r="B5" s="256"/>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7"/>
    </row>
    <row r="6" spans="1:46">
      <c r="A6" s="258"/>
      <c r="B6" s="254"/>
      <c r="C6" s="254"/>
      <c r="D6" s="254"/>
      <c r="E6" s="254"/>
      <c r="F6" s="254"/>
      <c r="G6" s="254"/>
      <c r="H6" s="254"/>
      <c r="I6" s="254"/>
      <c r="J6" s="254"/>
      <c r="K6" s="254"/>
      <c r="L6" s="254"/>
      <c r="M6" s="254"/>
      <c r="N6" s="254"/>
      <c r="O6" s="254"/>
      <c r="P6" s="254"/>
      <c r="Q6" s="254"/>
      <c r="R6" s="254"/>
      <c r="S6" s="254"/>
      <c r="T6" s="254"/>
      <c r="U6" s="254"/>
      <c r="V6" s="254"/>
      <c r="W6" s="254"/>
      <c r="X6" s="254"/>
      <c r="Y6" s="254"/>
      <c r="Z6" s="254"/>
      <c r="AA6" s="254"/>
      <c r="AB6" s="254"/>
      <c r="AC6" s="254"/>
      <c r="AD6" s="254"/>
      <c r="AE6" s="254"/>
      <c r="AF6" s="254"/>
      <c r="AG6" s="254"/>
      <c r="AH6" s="254"/>
      <c r="AI6" s="254"/>
      <c r="AJ6" s="254"/>
      <c r="AK6" s="259" t="s">
        <v>305</v>
      </c>
      <c r="AL6" s="259"/>
      <c r="AM6" s="259"/>
      <c r="AN6" s="259"/>
      <c r="AO6" s="254"/>
      <c r="AP6" s="254"/>
      <c r="AQ6" s="254"/>
      <c r="AR6" s="254"/>
    </row>
    <row r="7" spans="1:46">
      <c r="A7" s="258"/>
      <c r="B7" s="254"/>
      <c r="C7" s="254"/>
      <c r="D7" s="254"/>
      <c r="E7" s="254"/>
      <c r="F7" s="254"/>
      <c r="G7" s="254"/>
      <c r="H7" s="254"/>
      <c r="I7" s="254"/>
      <c r="J7" s="254"/>
      <c r="K7" s="254"/>
      <c r="L7" s="254"/>
      <c r="M7" s="254"/>
      <c r="N7" s="254"/>
      <c r="O7" s="254"/>
      <c r="P7" s="254"/>
      <c r="Q7" s="254"/>
      <c r="R7" s="254"/>
      <c r="S7" s="254"/>
      <c r="T7" s="254"/>
      <c r="U7" s="254"/>
      <c r="V7" s="254"/>
      <c r="W7" s="254"/>
      <c r="X7" s="254"/>
      <c r="Y7" s="254"/>
      <c r="Z7" s="254"/>
      <c r="AA7" s="254"/>
      <c r="AB7" s="254"/>
      <c r="AC7" s="254"/>
      <c r="AD7" s="254"/>
      <c r="AE7" s="254"/>
      <c r="AF7" s="254"/>
      <c r="AG7" s="254"/>
      <c r="AH7" s="254"/>
      <c r="AI7" s="254"/>
      <c r="AJ7" s="254"/>
      <c r="AK7" s="261"/>
      <c r="AL7" s="262"/>
      <c r="AM7" s="262"/>
      <c r="AN7" s="263"/>
      <c r="AO7" s="1204" t="s">
        <v>306</v>
      </c>
      <c r="AP7" s="264"/>
      <c r="AQ7" s="265" t="s">
        <v>307</v>
      </c>
      <c r="AR7" s="266"/>
    </row>
    <row r="8" spans="1:46">
      <c r="A8" s="258"/>
      <c r="B8" s="254"/>
      <c r="C8" s="254"/>
      <c r="D8" s="254"/>
      <c r="E8" s="254"/>
      <c r="F8" s="254"/>
      <c r="G8" s="254"/>
      <c r="H8" s="254"/>
      <c r="I8" s="254"/>
      <c r="J8" s="254"/>
      <c r="K8" s="254"/>
      <c r="L8" s="254"/>
      <c r="M8" s="254"/>
      <c r="N8" s="254"/>
      <c r="O8" s="254"/>
      <c r="P8" s="254"/>
      <c r="Q8" s="254"/>
      <c r="R8" s="254"/>
      <c r="S8" s="254"/>
      <c r="T8" s="254"/>
      <c r="U8" s="254"/>
      <c r="V8" s="254"/>
      <c r="W8" s="254"/>
      <c r="X8" s="254"/>
      <c r="Y8" s="254"/>
      <c r="Z8" s="254"/>
      <c r="AA8" s="254"/>
      <c r="AB8" s="254"/>
      <c r="AC8" s="254"/>
      <c r="AD8" s="254"/>
      <c r="AE8" s="254"/>
      <c r="AF8" s="254"/>
      <c r="AG8" s="254"/>
      <c r="AH8" s="254"/>
      <c r="AI8" s="254"/>
      <c r="AJ8" s="254"/>
      <c r="AK8" s="267"/>
      <c r="AL8" s="268"/>
      <c r="AM8" s="268"/>
      <c r="AN8" s="269"/>
      <c r="AO8" s="1205"/>
      <c r="AP8" s="270" t="s">
        <v>308</v>
      </c>
      <c r="AQ8" s="271" t="s">
        <v>309</v>
      </c>
      <c r="AR8" s="272" t="s">
        <v>310</v>
      </c>
    </row>
    <row r="9" spans="1:46">
      <c r="A9" s="258"/>
      <c r="B9" s="254"/>
      <c r="C9" s="254"/>
      <c r="D9" s="254"/>
      <c r="E9" s="254"/>
      <c r="F9" s="254"/>
      <c r="G9" s="254"/>
      <c r="H9" s="254"/>
      <c r="I9" s="254"/>
      <c r="J9" s="254"/>
      <c r="K9" s="254"/>
      <c r="L9" s="254"/>
      <c r="M9" s="254"/>
      <c r="N9" s="254"/>
      <c r="O9" s="254"/>
      <c r="P9" s="254"/>
      <c r="Q9" s="254"/>
      <c r="R9" s="254"/>
      <c r="S9" s="254"/>
      <c r="T9" s="254"/>
      <c r="U9" s="254"/>
      <c r="V9" s="254"/>
      <c r="W9" s="254"/>
      <c r="X9" s="254"/>
      <c r="Y9" s="254"/>
      <c r="Z9" s="254"/>
      <c r="AA9" s="254"/>
      <c r="AB9" s="254"/>
      <c r="AC9" s="254"/>
      <c r="AD9" s="254"/>
      <c r="AE9" s="254"/>
      <c r="AF9" s="254"/>
      <c r="AG9" s="254"/>
      <c r="AH9" s="254"/>
      <c r="AI9" s="254"/>
      <c r="AJ9" s="254"/>
      <c r="AK9" s="1206" t="s">
        <v>311</v>
      </c>
      <c r="AL9" s="1207"/>
      <c r="AM9" s="1207"/>
      <c r="AN9" s="1208"/>
      <c r="AO9" s="273">
        <v>596341</v>
      </c>
      <c r="AP9" s="273">
        <v>87006</v>
      </c>
      <c r="AQ9" s="274">
        <v>107310</v>
      </c>
      <c r="AR9" s="275">
        <v>-18.899999999999999</v>
      </c>
    </row>
    <row r="10" spans="1:46">
      <c r="A10" s="258"/>
      <c r="B10" s="254"/>
      <c r="C10" s="254"/>
      <c r="D10" s="254"/>
      <c r="E10" s="254"/>
      <c r="F10" s="254"/>
      <c r="G10" s="254"/>
      <c r="H10" s="254"/>
      <c r="I10" s="254"/>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4"/>
      <c r="AK10" s="1206" t="s">
        <v>312</v>
      </c>
      <c r="AL10" s="1207"/>
      <c r="AM10" s="1207"/>
      <c r="AN10" s="1208"/>
      <c r="AO10" s="276">
        <v>34366</v>
      </c>
      <c r="AP10" s="276">
        <v>5014</v>
      </c>
      <c r="AQ10" s="277">
        <v>12629</v>
      </c>
      <c r="AR10" s="278">
        <v>-60.3</v>
      </c>
    </row>
    <row r="11" spans="1:46" ht="13.5" customHeight="1">
      <c r="A11" s="258"/>
      <c r="B11" s="254"/>
      <c r="C11" s="254"/>
      <c r="D11" s="254"/>
      <c r="E11" s="254"/>
      <c r="F11" s="254"/>
      <c r="G11" s="254"/>
      <c r="H11" s="254"/>
      <c r="I11" s="254"/>
      <c r="J11" s="254"/>
      <c r="K11" s="254"/>
      <c r="L11" s="254"/>
      <c r="M11" s="254"/>
      <c r="N11" s="254"/>
      <c r="O11" s="254"/>
      <c r="P11" s="254"/>
      <c r="Q11" s="254"/>
      <c r="R11" s="254"/>
      <c r="S11" s="254"/>
      <c r="T11" s="254"/>
      <c r="U11" s="254"/>
      <c r="V11" s="254"/>
      <c r="W11" s="254"/>
      <c r="X11" s="254"/>
      <c r="Y11" s="254"/>
      <c r="Z11" s="254"/>
      <c r="AA11" s="254"/>
      <c r="AB11" s="254"/>
      <c r="AC11" s="254"/>
      <c r="AD11" s="254"/>
      <c r="AE11" s="254"/>
      <c r="AF11" s="254"/>
      <c r="AG11" s="254"/>
      <c r="AH11" s="254"/>
      <c r="AI11" s="254"/>
      <c r="AJ11" s="254"/>
      <c r="AK11" s="1206" t="s">
        <v>313</v>
      </c>
      <c r="AL11" s="1207"/>
      <c r="AM11" s="1207"/>
      <c r="AN11" s="1208"/>
      <c r="AO11" s="276">
        <v>119235</v>
      </c>
      <c r="AP11" s="276">
        <v>17396</v>
      </c>
      <c r="AQ11" s="277">
        <v>13528</v>
      </c>
      <c r="AR11" s="278">
        <v>28.6</v>
      </c>
    </row>
    <row r="12" spans="1:46" ht="13.5" customHeight="1">
      <c r="A12" s="258"/>
      <c r="B12" s="254"/>
      <c r="C12" s="254"/>
      <c r="D12" s="254"/>
      <c r="E12" s="254"/>
      <c r="F12" s="254"/>
      <c r="G12" s="254"/>
      <c r="H12" s="254"/>
      <c r="I12" s="254"/>
      <c r="J12" s="254"/>
      <c r="K12" s="254"/>
      <c r="L12" s="254"/>
      <c r="M12" s="254"/>
      <c r="N12" s="254"/>
      <c r="O12" s="254"/>
      <c r="P12" s="254"/>
      <c r="Q12" s="254"/>
      <c r="R12" s="254"/>
      <c r="S12" s="254"/>
      <c r="T12" s="254"/>
      <c r="U12" s="254"/>
      <c r="V12" s="254"/>
      <c r="W12" s="254"/>
      <c r="X12" s="254"/>
      <c r="Y12" s="254"/>
      <c r="Z12" s="254"/>
      <c r="AA12" s="254"/>
      <c r="AB12" s="254"/>
      <c r="AC12" s="254"/>
      <c r="AD12" s="254"/>
      <c r="AE12" s="254"/>
      <c r="AF12" s="254"/>
      <c r="AG12" s="254"/>
      <c r="AH12" s="254"/>
      <c r="AI12" s="254"/>
      <c r="AJ12" s="254"/>
      <c r="AK12" s="1206" t="s">
        <v>314</v>
      </c>
      <c r="AL12" s="1207"/>
      <c r="AM12" s="1207"/>
      <c r="AN12" s="1208"/>
      <c r="AO12" s="276">
        <v>5000</v>
      </c>
      <c r="AP12" s="276">
        <v>730</v>
      </c>
      <c r="AQ12" s="277">
        <v>1569</v>
      </c>
      <c r="AR12" s="278">
        <v>-53.5</v>
      </c>
    </row>
    <row r="13" spans="1:46" ht="13.5" customHeight="1">
      <c r="A13" s="258"/>
      <c r="B13" s="254"/>
      <c r="C13" s="254"/>
      <c r="D13" s="254"/>
      <c r="E13" s="254"/>
      <c r="F13" s="254"/>
      <c r="G13" s="254"/>
      <c r="H13" s="254"/>
      <c r="I13" s="254"/>
      <c r="J13" s="254"/>
      <c r="K13" s="254"/>
      <c r="L13" s="254"/>
      <c r="M13" s="254"/>
      <c r="N13" s="254"/>
      <c r="O13" s="254"/>
      <c r="P13" s="254"/>
      <c r="Q13" s="254"/>
      <c r="R13" s="254"/>
      <c r="S13" s="254"/>
      <c r="T13" s="254"/>
      <c r="U13" s="254"/>
      <c r="V13" s="254"/>
      <c r="W13" s="254"/>
      <c r="X13" s="254"/>
      <c r="Y13" s="254"/>
      <c r="Z13" s="254"/>
      <c r="AA13" s="254"/>
      <c r="AB13" s="254"/>
      <c r="AC13" s="254"/>
      <c r="AD13" s="254"/>
      <c r="AE13" s="254"/>
      <c r="AF13" s="254"/>
      <c r="AG13" s="254"/>
      <c r="AH13" s="254"/>
      <c r="AI13" s="254"/>
      <c r="AJ13" s="254"/>
      <c r="AK13" s="1206" t="s">
        <v>315</v>
      </c>
      <c r="AL13" s="1207"/>
      <c r="AM13" s="1207"/>
      <c r="AN13" s="1208"/>
      <c r="AO13" s="276" t="s">
        <v>316</v>
      </c>
      <c r="AP13" s="276" t="s">
        <v>316</v>
      </c>
      <c r="AQ13" s="277" t="s">
        <v>316</v>
      </c>
      <c r="AR13" s="278" t="s">
        <v>316</v>
      </c>
    </row>
    <row r="14" spans="1:46" ht="13.5" customHeight="1">
      <c r="A14" s="258"/>
      <c r="B14" s="254"/>
      <c r="C14" s="254"/>
      <c r="D14" s="254"/>
      <c r="E14" s="254"/>
      <c r="F14" s="254"/>
      <c r="G14" s="254"/>
      <c r="H14" s="254"/>
      <c r="I14" s="254"/>
      <c r="J14" s="254"/>
      <c r="K14" s="254"/>
      <c r="L14" s="254"/>
      <c r="M14" s="254"/>
      <c r="N14" s="254"/>
      <c r="O14" s="254"/>
      <c r="P14" s="254"/>
      <c r="Q14" s="254"/>
      <c r="R14" s="254"/>
      <c r="S14" s="254"/>
      <c r="T14" s="254"/>
      <c r="U14" s="254"/>
      <c r="V14" s="254"/>
      <c r="W14" s="254"/>
      <c r="X14" s="254"/>
      <c r="Y14" s="254"/>
      <c r="Z14" s="254"/>
      <c r="AA14" s="254"/>
      <c r="AB14" s="254"/>
      <c r="AC14" s="254"/>
      <c r="AD14" s="254"/>
      <c r="AE14" s="254"/>
      <c r="AF14" s="254"/>
      <c r="AG14" s="254"/>
      <c r="AH14" s="254"/>
      <c r="AI14" s="254"/>
      <c r="AJ14" s="254"/>
      <c r="AK14" s="1206" t="s">
        <v>317</v>
      </c>
      <c r="AL14" s="1207"/>
      <c r="AM14" s="1207"/>
      <c r="AN14" s="1208"/>
      <c r="AO14" s="276">
        <v>11261</v>
      </c>
      <c r="AP14" s="276">
        <v>1643</v>
      </c>
      <c r="AQ14" s="277">
        <v>5788</v>
      </c>
      <c r="AR14" s="278">
        <v>-71.599999999999994</v>
      </c>
    </row>
    <row r="15" spans="1:46" ht="13.5" customHeight="1">
      <c r="A15" s="258"/>
      <c r="B15" s="254"/>
      <c r="C15" s="254"/>
      <c r="D15" s="254"/>
      <c r="E15" s="254"/>
      <c r="F15" s="254"/>
      <c r="G15" s="254"/>
      <c r="H15" s="254"/>
      <c r="I15" s="254"/>
      <c r="J15" s="254"/>
      <c r="K15" s="254"/>
      <c r="L15" s="254"/>
      <c r="M15" s="254"/>
      <c r="N15" s="254"/>
      <c r="O15" s="254"/>
      <c r="P15" s="254"/>
      <c r="Q15" s="254"/>
      <c r="R15" s="254"/>
      <c r="S15" s="254"/>
      <c r="T15" s="254"/>
      <c r="U15" s="254"/>
      <c r="V15" s="254"/>
      <c r="W15" s="254"/>
      <c r="X15" s="254"/>
      <c r="Y15" s="254"/>
      <c r="Z15" s="254"/>
      <c r="AA15" s="254"/>
      <c r="AB15" s="254"/>
      <c r="AC15" s="254"/>
      <c r="AD15" s="254"/>
      <c r="AE15" s="254"/>
      <c r="AF15" s="254"/>
      <c r="AG15" s="254"/>
      <c r="AH15" s="254"/>
      <c r="AI15" s="254"/>
      <c r="AJ15" s="254"/>
      <c r="AK15" s="1206" t="s">
        <v>318</v>
      </c>
      <c r="AL15" s="1207"/>
      <c r="AM15" s="1207"/>
      <c r="AN15" s="1208"/>
      <c r="AO15" s="276">
        <v>12218</v>
      </c>
      <c r="AP15" s="276">
        <v>1783</v>
      </c>
      <c r="AQ15" s="277">
        <v>2674</v>
      </c>
      <c r="AR15" s="278">
        <v>-33.299999999999997</v>
      </c>
    </row>
    <row r="16" spans="1:46">
      <c r="A16" s="258"/>
      <c r="B16" s="254"/>
      <c r="C16" s="254"/>
      <c r="D16" s="254"/>
      <c r="E16" s="254"/>
      <c r="F16" s="254"/>
      <c r="G16" s="254"/>
      <c r="H16" s="254"/>
      <c r="I16" s="254"/>
      <c r="J16" s="254"/>
      <c r="K16" s="254"/>
      <c r="L16" s="254"/>
      <c r="M16" s="254"/>
      <c r="N16" s="254"/>
      <c r="O16" s="254"/>
      <c r="P16" s="254"/>
      <c r="Q16" s="254"/>
      <c r="R16" s="254"/>
      <c r="S16" s="254"/>
      <c r="T16" s="254"/>
      <c r="U16" s="254"/>
      <c r="V16" s="254"/>
      <c r="W16" s="254"/>
      <c r="X16" s="254"/>
      <c r="Y16" s="254"/>
      <c r="Z16" s="254"/>
      <c r="AA16" s="254"/>
      <c r="AB16" s="254"/>
      <c r="AC16" s="254"/>
      <c r="AD16" s="254"/>
      <c r="AE16" s="254"/>
      <c r="AF16" s="254"/>
      <c r="AG16" s="254"/>
      <c r="AH16" s="254"/>
      <c r="AI16" s="254"/>
      <c r="AJ16" s="254"/>
      <c r="AK16" s="1209" t="s">
        <v>319</v>
      </c>
      <c r="AL16" s="1210"/>
      <c r="AM16" s="1210"/>
      <c r="AN16" s="1211"/>
      <c r="AO16" s="276">
        <v>-59368</v>
      </c>
      <c r="AP16" s="276">
        <v>-8662</v>
      </c>
      <c r="AQ16" s="277">
        <v>-10217</v>
      </c>
      <c r="AR16" s="278">
        <v>-15.2</v>
      </c>
    </row>
    <row r="17" spans="1:46">
      <c r="A17" s="258"/>
      <c r="B17" s="254"/>
      <c r="C17" s="254"/>
      <c r="D17" s="254"/>
      <c r="E17" s="254"/>
      <c r="F17" s="254"/>
      <c r="G17" s="254"/>
      <c r="H17" s="254"/>
      <c r="I17" s="254"/>
      <c r="J17" s="254"/>
      <c r="K17" s="254"/>
      <c r="L17" s="254"/>
      <c r="M17" s="254"/>
      <c r="N17" s="254"/>
      <c r="O17" s="254"/>
      <c r="P17" s="254"/>
      <c r="Q17" s="254"/>
      <c r="R17" s="254"/>
      <c r="S17" s="254"/>
      <c r="T17" s="254"/>
      <c r="U17" s="254"/>
      <c r="V17" s="254"/>
      <c r="W17" s="254"/>
      <c r="X17" s="254"/>
      <c r="Y17" s="254"/>
      <c r="Z17" s="254"/>
      <c r="AA17" s="254"/>
      <c r="AB17" s="254"/>
      <c r="AC17" s="254"/>
      <c r="AD17" s="254"/>
      <c r="AE17" s="254"/>
      <c r="AF17" s="254"/>
      <c r="AG17" s="254"/>
      <c r="AH17" s="254"/>
      <c r="AI17" s="254"/>
      <c r="AJ17" s="254"/>
      <c r="AK17" s="1209" t="s">
        <v>128</v>
      </c>
      <c r="AL17" s="1210"/>
      <c r="AM17" s="1210"/>
      <c r="AN17" s="1211"/>
      <c r="AO17" s="276">
        <v>719053</v>
      </c>
      <c r="AP17" s="276">
        <v>104910</v>
      </c>
      <c r="AQ17" s="277">
        <v>133280</v>
      </c>
      <c r="AR17" s="278">
        <v>-21.3</v>
      </c>
    </row>
    <row r="18" spans="1:46">
      <c r="A18" s="258"/>
      <c r="B18" s="254"/>
      <c r="C18" s="254"/>
      <c r="D18" s="254"/>
      <c r="E18" s="254"/>
      <c r="F18" s="254"/>
      <c r="G18" s="254"/>
      <c r="H18" s="254"/>
      <c r="I18" s="254"/>
      <c r="J18" s="254"/>
      <c r="K18" s="254"/>
      <c r="L18" s="254"/>
      <c r="M18" s="254"/>
      <c r="N18" s="254"/>
      <c r="O18" s="254"/>
      <c r="P18" s="254"/>
      <c r="Q18" s="254"/>
      <c r="R18" s="254"/>
      <c r="S18" s="254"/>
      <c r="T18" s="254"/>
      <c r="U18" s="254"/>
      <c r="V18" s="254"/>
      <c r="W18" s="254"/>
      <c r="X18" s="254"/>
      <c r="Y18" s="254"/>
      <c r="Z18" s="254"/>
      <c r="AA18" s="254"/>
      <c r="AB18" s="254"/>
      <c r="AC18" s="254"/>
      <c r="AD18" s="254"/>
      <c r="AE18" s="254"/>
      <c r="AF18" s="254"/>
      <c r="AG18" s="254"/>
      <c r="AH18" s="254"/>
      <c r="AI18" s="254"/>
      <c r="AJ18" s="254"/>
      <c r="AK18" s="254"/>
      <c r="AL18" s="254"/>
      <c r="AM18" s="254"/>
      <c r="AN18" s="254"/>
      <c r="AO18" s="254"/>
      <c r="AP18" s="254"/>
      <c r="AQ18" s="279"/>
      <c r="AR18" s="279"/>
    </row>
    <row r="19" spans="1:46">
      <c r="A19" s="258"/>
      <c r="B19" s="254"/>
      <c r="C19" s="254"/>
      <c r="D19" s="254"/>
      <c r="E19" s="254"/>
      <c r="F19" s="254"/>
      <c r="G19" s="254"/>
      <c r="H19" s="254"/>
      <c r="I19" s="254"/>
      <c r="J19" s="254"/>
      <c r="K19" s="254"/>
      <c r="L19" s="254"/>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4" t="s">
        <v>320</v>
      </c>
      <c r="AL19" s="254"/>
      <c r="AM19" s="254"/>
      <c r="AN19" s="254"/>
      <c r="AO19" s="254"/>
      <c r="AP19" s="254"/>
      <c r="AQ19" s="254"/>
      <c r="AR19" s="254"/>
    </row>
    <row r="20" spans="1:46">
      <c r="A20" s="258"/>
      <c r="B20" s="254"/>
      <c r="C20" s="254"/>
      <c r="D20" s="254"/>
      <c r="E20" s="254"/>
      <c r="F20" s="254"/>
      <c r="G20" s="254"/>
      <c r="H20" s="254"/>
      <c r="I20" s="254"/>
      <c r="J20" s="254"/>
      <c r="K20" s="254"/>
      <c r="L20" s="254"/>
      <c r="M20" s="254"/>
      <c r="N20" s="254"/>
      <c r="O20" s="254"/>
      <c r="P20" s="254"/>
      <c r="Q20" s="254"/>
      <c r="R20" s="254"/>
      <c r="S20" s="254"/>
      <c r="T20" s="254"/>
      <c r="U20" s="254"/>
      <c r="V20" s="254"/>
      <c r="W20" s="254"/>
      <c r="X20" s="254"/>
      <c r="Y20" s="254"/>
      <c r="Z20" s="254"/>
      <c r="AA20" s="254"/>
      <c r="AB20" s="254"/>
      <c r="AC20" s="254"/>
      <c r="AD20" s="254"/>
      <c r="AE20" s="254"/>
      <c r="AF20" s="254"/>
      <c r="AG20" s="254"/>
      <c r="AH20" s="254"/>
      <c r="AI20" s="254"/>
      <c r="AJ20" s="254"/>
      <c r="AK20" s="280"/>
      <c r="AL20" s="281"/>
      <c r="AM20" s="281"/>
      <c r="AN20" s="282"/>
      <c r="AO20" s="283" t="s">
        <v>321</v>
      </c>
      <c r="AP20" s="284" t="s">
        <v>322</v>
      </c>
      <c r="AQ20" s="285" t="s">
        <v>323</v>
      </c>
      <c r="AR20" s="286"/>
    </row>
    <row r="21" spans="1:46" s="292" customFormat="1">
      <c r="A21" s="287"/>
      <c r="B21" s="259"/>
      <c r="C21" s="259"/>
      <c r="D21" s="259"/>
      <c r="E21" s="259"/>
      <c r="F21" s="259"/>
      <c r="G21" s="259"/>
      <c r="H21" s="259"/>
      <c r="I21" s="259"/>
      <c r="J21" s="259"/>
      <c r="K21" s="259"/>
      <c r="L21" s="259"/>
      <c r="M21" s="259"/>
      <c r="N21" s="259"/>
      <c r="O21" s="259"/>
      <c r="P21" s="259"/>
      <c r="Q21" s="259"/>
      <c r="R21" s="259"/>
      <c r="S21" s="259"/>
      <c r="T21" s="259"/>
      <c r="U21" s="259"/>
      <c r="V21" s="259"/>
      <c r="W21" s="259"/>
      <c r="X21" s="259"/>
      <c r="Y21" s="259"/>
      <c r="Z21" s="259"/>
      <c r="AA21" s="259"/>
      <c r="AB21" s="259"/>
      <c r="AC21" s="259"/>
      <c r="AD21" s="259"/>
      <c r="AE21" s="259"/>
      <c r="AF21" s="259"/>
      <c r="AG21" s="259"/>
      <c r="AH21" s="259"/>
      <c r="AI21" s="259"/>
      <c r="AJ21" s="259"/>
      <c r="AK21" s="1212" t="s">
        <v>324</v>
      </c>
      <c r="AL21" s="1213"/>
      <c r="AM21" s="1213"/>
      <c r="AN21" s="1214"/>
      <c r="AO21" s="288">
        <v>9.7799999999999994</v>
      </c>
      <c r="AP21" s="289">
        <v>12.41</v>
      </c>
      <c r="AQ21" s="290">
        <v>-2.63</v>
      </c>
      <c r="AR21" s="259"/>
      <c r="AS21" s="291"/>
      <c r="AT21" s="287"/>
    </row>
    <row r="22" spans="1:46" s="292" customFormat="1">
      <c r="A22" s="287"/>
      <c r="B22" s="259"/>
      <c r="C22" s="259"/>
      <c r="D22" s="259"/>
      <c r="E22" s="259"/>
      <c r="F22" s="259"/>
      <c r="G22" s="259"/>
      <c r="H22" s="259"/>
      <c r="I22" s="259"/>
      <c r="J22" s="259"/>
      <c r="K22" s="259"/>
      <c r="L22" s="259"/>
      <c r="M22" s="259"/>
      <c r="N22" s="259"/>
      <c r="O22" s="259"/>
      <c r="P22" s="259"/>
      <c r="Q22" s="259"/>
      <c r="R22" s="259"/>
      <c r="S22" s="259"/>
      <c r="T22" s="259"/>
      <c r="U22" s="259"/>
      <c r="V22" s="259"/>
      <c r="W22" s="259"/>
      <c r="X22" s="259"/>
      <c r="Y22" s="259"/>
      <c r="Z22" s="259"/>
      <c r="AA22" s="259"/>
      <c r="AB22" s="259"/>
      <c r="AC22" s="259"/>
      <c r="AD22" s="259"/>
      <c r="AE22" s="259"/>
      <c r="AF22" s="259"/>
      <c r="AG22" s="259"/>
      <c r="AH22" s="259"/>
      <c r="AI22" s="259"/>
      <c r="AJ22" s="259"/>
      <c r="AK22" s="1212" t="s">
        <v>325</v>
      </c>
      <c r="AL22" s="1213"/>
      <c r="AM22" s="1213"/>
      <c r="AN22" s="1214"/>
      <c r="AO22" s="293">
        <v>93.4</v>
      </c>
      <c r="AP22" s="294">
        <v>96.1</v>
      </c>
      <c r="AQ22" s="295">
        <v>-2.7</v>
      </c>
      <c r="AR22" s="279"/>
      <c r="AS22" s="291"/>
      <c r="AT22" s="287"/>
    </row>
    <row r="23" spans="1:46" s="292" customFormat="1">
      <c r="A23" s="287"/>
      <c r="B23" s="259"/>
      <c r="C23" s="259"/>
      <c r="D23" s="259"/>
      <c r="E23" s="259"/>
      <c r="F23" s="259"/>
      <c r="G23" s="259"/>
      <c r="H23" s="259"/>
      <c r="I23" s="259"/>
      <c r="J23" s="259"/>
      <c r="K23" s="259"/>
      <c r="L23" s="259"/>
      <c r="M23" s="259"/>
      <c r="N23" s="259"/>
      <c r="O23" s="259"/>
      <c r="P23" s="259"/>
      <c r="Q23" s="259"/>
      <c r="R23" s="259"/>
      <c r="S23" s="259"/>
      <c r="T23" s="259"/>
      <c r="U23" s="259"/>
      <c r="V23" s="259"/>
      <c r="W23" s="259"/>
      <c r="X23" s="259"/>
      <c r="Y23" s="259"/>
      <c r="Z23" s="259"/>
      <c r="AA23" s="259"/>
      <c r="AB23" s="259"/>
      <c r="AC23" s="259"/>
      <c r="AD23" s="259"/>
      <c r="AE23" s="259"/>
      <c r="AF23" s="259"/>
      <c r="AG23" s="259"/>
      <c r="AH23" s="259"/>
      <c r="AI23" s="259"/>
      <c r="AJ23" s="259"/>
      <c r="AK23" s="259"/>
      <c r="AL23" s="259"/>
      <c r="AM23" s="259"/>
      <c r="AN23" s="259"/>
      <c r="AO23" s="259"/>
      <c r="AP23" s="279"/>
      <c r="AQ23" s="279"/>
      <c r="AR23" s="279"/>
      <c r="AS23" s="291"/>
      <c r="AT23" s="287"/>
    </row>
    <row r="24" spans="1:46" s="292" customFormat="1">
      <c r="A24" s="287"/>
      <c r="B24" s="259"/>
      <c r="C24" s="259"/>
      <c r="D24" s="259"/>
      <c r="E24" s="259"/>
      <c r="F24" s="259"/>
      <c r="G24" s="259"/>
      <c r="H24" s="259"/>
      <c r="I24" s="259"/>
      <c r="J24" s="259"/>
      <c r="K24" s="259"/>
      <c r="L24" s="259"/>
      <c r="M24" s="259"/>
      <c r="N24" s="259"/>
      <c r="O24" s="259"/>
      <c r="P24" s="259"/>
      <c r="Q24" s="259"/>
      <c r="R24" s="259"/>
      <c r="S24" s="259"/>
      <c r="T24" s="259"/>
      <c r="U24" s="259"/>
      <c r="V24" s="259"/>
      <c r="W24" s="259"/>
      <c r="X24" s="259"/>
      <c r="Y24" s="259"/>
      <c r="Z24" s="259"/>
      <c r="AA24" s="259"/>
      <c r="AB24" s="259"/>
      <c r="AC24" s="259"/>
      <c r="AD24" s="259"/>
      <c r="AE24" s="259"/>
      <c r="AF24" s="259"/>
      <c r="AG24" s="259"/>
      <c r="AH24" s="259"/>
      <c r="AI24" s="259"/>
      <c r="AJ24" s="259"/>
      <c r="AK24" s="259"/>
      <c r="AL24" s="259"/>
      <c r="AM24" s="259"/>
      <c r="AN24" s="259"/>
      <c r="AO24" s="259"/>
      <c r="AP24" s="279"/>
      <c r="AQ24" s="279"/>
      <c r="AR24" s="279"/>
      <c r="AS24" s="291"/>
      <c r="AT24" s="287"/>
    </row>
    <row r="25" spans="1:46" s="292" customFormat="1">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c r="A26" s="259" t="s">
        <v>568</v>
      </c>
      <c r="B26" s="259"/>
      <c r="C26" s="259"/>
      <c r="D26" s="259"/>
      <c r="E26" s="259"/>
      <c r="F26" s="259"/>
      <c r="G26" s="259"/>
      <c r="H26" s="259"/>
      <c r="I26" s="259"/>
      <c r="J26" s="259"/>
      <c r="K26" s="259"/>
      <c r="L26" s="259"/>
      <c r="M26" s="259"/>
      <c r="N26" s="259"/>
      <c r="O26" s="259"/>
      <c r="P26" s="259"/>
      <c r="Q26" s="259"/>
      <c r="R26" s="259"/>
      <c r="S26" s="259"/>
      <c r="T26" s="259"/>
      <c r="U26" s="259"/>
      <c r="V26" s="259"/>
      <c r="W26" s="259"/>
      <c r="X26" s="259"/>
      <c r="Y26" s="259"/>
      <c r="Z26" s="259"/>
      <c r="AA26" s="259"/>
      <c r="AB26" s="259"/>
      <c r="AC26" s="259"/>
      <c r="AD26" s="259"/>
      <c r="AE26" s="259"/>
      <c r="AF26" s="259"/>
      <c r="AG26" s="259"/>
      <c r="AH26" s="259"/>
      <c r="AI26" s="259"/>
      <c r="AJ26" s="259"/>
      <c r="AK26" s="259"/>
      <c r="AL26" s="259"/>
      <c r="AM26" s="259"/>
      <c r="AN26" s="259"/>
      <c r="AO26" s="259"/>
      <c r="AP26" s="279"/>
      <c r="AQ26" s="279"/>
      <c r="AR26" s="279"/>
      <c r="AS26" s="259"/>
      <c r="AT26" s="259"/>
    </row>
    <row r="27" spans="1:46">
      <c r="A27" s="300" t="s">
        <v>326</v>
      </c>
      <c r="AO27" s="254"/>
      <c r="AP27" s="254"/>
      <c r="AQ27" s="254"/>
      <c r="AR27" s="254"/>
      <c r="AS27" s="254"/>
      <c r="AT27" s="254"/>
    </row>
    <row r="28" spans="1:46" ht="17.25">
      <c r="A28" s="255" t="s">
        <v>327</v>
      </c>
      <c r="B28" s="256"/>
      <c r="C28" s="256"/>
      <c r="D28" s="256"/>
      <c r="E28" s="256"/>
      <c r="F28" s="256"/>
      <c r="G28" s="256"/>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6"/>
      <c r="AL28" s="256"/>
      <c r="AM28" s="256"/>
      <c r="AN28" s="256"/>
      <c r="AO28" s="256"/>
      <c r="AP28" s="256"/>
      <c r="AQ28" s="256"/>
      <c r="AR28" s="256"/>
      <c r="AS28" s="301"/>
    </row>
    <row r="29" spans="1:46">
      <c r="A29" s="258"/>
      <c r="B29" s="254"/>
      <c r="C29" s="254"/>
      <c r="D29" s="254"/>
      <c r="E29" s="254"/>
      <c r="F29" s="254"/>
      <c r="G29" s="254"/>
      <c r="H29" s="254"/>
      <c r="I29" s="254"/>
      <c r="J29" s="254"/>
      <c r="K29" s="254"/>
      <c r="L29" s="254"/>
      <c r="M29" s="254"/>
      <c r="N29" s="254"/>
      <c r="O29" s="254"/>
      <c r="P29" s="254"/>
      <c r="Q29" s="254"/>
      <c r="R29" s="254"/>
      <c r="S29" s="254"/>
      <c r="T29" s="254"/>
      <c r="U29" s="254"/>
      <c r="V29" s="254"/>
      <c r="W29" s="254"/>
      <c r="X29" s="254"/>
      <c r="Y29" s="254"/>
      <c r="Z29" s="254"/>
      <c r="AA29" s="254"/>
      <c r="AB29" s="254"/>
      <c r="AC29" s="254"/>
      <c r="AD29" s="254"/>
      <c r="AE29" s="254"/>
      <c r="AF29" s="254"/>
      <c r="AG29" s="254"/>
      <c r="AH29" s="254"/>
      <c r="AI29" s="254"/>
      <c r="AJ29" s="254"/>
      <c r="AK29" s="259" t="s">
        <v>328</v>
      </c>
      <c r="AL29" s="259"/>
      <c r="AM29" s="259"/>
      <c r="AN29" s="259"/>
      <c r="AO29" s="254"/>
      <c r="AP29" s="254"/>
      <c r="AQ29" s="254"/>
      <c r="AR29" s="254"/>
      <c r="AS29" s="302"/>
    </row>
    <row r="30" spans="1:46">
      <c r="A30" s="258"/>
      <c r="B30" s="254"/>
      <c r="C30" s="254"/>
      <c r="D30" s="254"/>
      <c r="E30" s="254"/>
      <c r="F30" s="254"/>
      <c r="G30" s="254"/>
      <c r="H30" s="254"/>
      <c r="I30" s="254"/>
      <c r="J30" s="254"/>
      <c r="K30" s="254"/>
      <c r="L30" s="254"/>
      <c r="M30" s="254"/>
      <c r="N30" s="254"/>
      <c r="O30" s="254"/>
      <c r="P30" s="254"/>
      <c r="Q30" s="254"/>
      <c r="R30" s="254"/>
      <c r="S30" s="254"/>
      <c r="T30" s="254"/>
      <c r="U30" s="254"/>
      <c r="V30" s="254"/>
      <c r="W30" s="254"/>
      <c r="X30" s="254"/>
      <c r="Y30" s="254"/>
      <c r="Z30" s="254"/>
      <c r="AA30" s="254"/>
      <c r="AB30" s="254"/>
      <c r="AC30" s="254"/>
      <c r="AD30" s="254"/>
      <c r="AE30" s="254"/>
      <c r="AF30" s="254"/>
      <c r="AG30" s="254"/>
      <c r="AH30" s="254"/>
      <c r="AI30" s="254"/>
      <c r="AJ30" s="254"/>
      <c r="AK30" s="261"/>
      <c r="AL30" s="262"/>
      <c r="AM30" s="262"/>
      <c r="AN30" s="263"/>
      <c r="AO30" s="1204" t="s">
        <v>306</v>
      </c>
      <c r="AP30" s="264"/>
      <c r="AQ30" s="265" t="s">
        <v>307</v>
      </c>
      <c r="AR30" s="266"/>
    </row>
    <row r="31" spans="1:46">
      <c r="A31" s="258"/>
      <c r="B31" s="254"/>
      <c r="C31" s="254"/>
      <c r="D31" s="254"/>
      <c r="E31" s="254"/>
      <c r="F31" s="254"/>
      <c r="G31" s="254"/>
      <c r="H31" s="254"/>
      <c r="I31" s="254"/>
      <c r="J31" s="254"/>
      <c r="K31" s="254"/>
      <c r="L31" s="254"/>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267"/>
      <c r="AL31" s="268"/>
      <c r="AM31" s="268"/>
      <c r="AN31" s="269"/>
      <c r="AO31" s="1205"/>
      <c r="AP31" s="270" t="s">
        <v>308</v>
      </c>
      <c r="AQ31" s="271" t="s">
        <v>309</v>
      </c>
      <c r="AR31" s="272" t="s">
        <v>310</v>
      </c>
    </row>
    <row r="32" spans="1:46" ht="27" customHeight="1">
      <c r="A32" s="258"/>
      <c r="B32" s="254"/>
      <c r="C32" s="254"/>
      <c r="D32" s="254"/>
      <c r="E32" s="254"/>
      <c r="F32" s="254"/>
      <c r="G32" s="254"/>
      <c r="H32" s="254"/>
      <c r="I32" s="254"/>
      <c r="J32" s="254"/>
      <c r="K32" s="254"/>
      <c r="L32" s="254"/>
      <c r="M32" s="254"/>
      <c r="N32" s="254"/>
      <c r="O32" s="254"/>
      <c r="P32" s="254"/>
      <c r="Q32" s="254"/>
      <c r="R32" s="254"/>
      <c r="S32" s="254"/>
      <c r="T32" s="254"/>
      <c r="U32" s="254"/>
      <c r="V32" s="254"/>
      <c r="W32" s="254"/>
      <c r="X32" s="254"/>
      <c r="Y32" s="254"/>
      <c r="Z32" s="254"/>
      <c r="AA32" s="254"/>
      <c r="AB32" s="254"/>
      <c r="AC32" s="254"/>
      <c r="AD32" s="254"/>
      <c r="AE32" s="254"/>
      <c r="AF32" s="254"/>
      <c r="AG32" s="254"/>
      <c r="AH32" s="254"/>
      <c r="AI32" s="254"/>
      <c r="AJ32" s="254"/>
      <c r="AK32" s="1190" t="s">
        <v>329</v>
      </c>
      <c r="AL32" s="1191"/>
      <c r="AM32" s="1191"/>
      <c r="AN32" s="1192"/>
      <c r="AO32" s="303">
        <v>267120</v>
      </c>
      <c r="AP32" s="303">
        <v>38973</v>
      </c>
      <c r="AQ32" s="304">
        <v>65207</v>
      </c>
      <c r="AR32" s="305">
        <v>-40.200000000000003</v>
      </c>
    </row>
    <row r="33" spans="1:46" ht="13.5" customHeight="1">
      <c r="A33" s="258"/>
      <c r="B33" s="254"/>
      <c r="C33" s="254"/>
      <c r="D33" s="254"/>
      <c r="E33" s="254"/>
      <c r="F33" s="254"/>
      <c r="G33" s="254"/>
      <c r="H33" s="254"/>
      <c r="I33" s="254"/>
      <c r="J33" s="254"/>
      <c r="K33" s="254"/>
      <c r="L33" s="254"/>
      <c r="M33" s="254"/>
      <c r="N33" s="254"/>
      <c r="O33" s="254"/>
      <c r="P33" s="254"/>
      <c r="Q33" s="254"/>
      <c r="R33" s="254"/>
      <c r="S33" s="254"/>
      <c r="T33" s="254"/>
      <c r="U33" s="254"/>
      <c r="V33" s="254"/>
      <c r="W33" s="254"/>
      <c r="X33" s="254"/>
      <c r="Y33" s="254"/>
      <c r="Z33" s="254"/>
      <c r="AA33" s="254"/>
      <c r="AB33" s="254"/>
      <c r="AC33" s="254"/>
      <c r="AD33" s="254"/>
      <c r="AE33" s="254"/>
      <c r="AF33" s="254"/>
      <c r="AG33" s="254"/>
      <c r="AH33" s="254"/>
      <c r="AI33" s="254"/>
      <c r="AJ33" s="254"/>
      <c r="AK33" s="1190" t="s">
        <v>330</v>
      </c>
      <c r="AL33" s="1191"/>
      <c r="AM33" s="1191"/>
      <c r="AN33" s="1192"/>
      <c r="AO33" s="303" t="s">
        <v>316</v>
      </c>
      <c r="AP33" s="303" t="s">
        <v>316</v>
      </c>
      <c r="AQ33" s="304" t="s">
        <v>316</v>
      </c>
      <c r="AR33" s="305" t="s">
        <v>316</v>
      </c>
    </row>
    <row r="34" spans="1:46" ht="27" customHeight="1">
      <c r="A34" s="258"/>
      <c r="B34" s="254"/>
      <c r="C34" s="254"/>
      <c r="D34" s="254"/>
      <c r="E34" s="254"/>
      <c r="F34" s="254"/>
      <c r="G34" s="254"/>
      <c r="H34" s="254"/>
      <c r="I34" s="254"/>
      <c r="J34" s="254"/>
      <c r="K34" s="254"/>
      <c r="L34" s="254"/>
      <c r="M34" s="254"/>
      <c r="N34" s="254"/>
      <c r="O34" s="254"/>
      <c r="P34" s="254"/>
      <c r="Q34" s="254"/>
      <c r="R34" s="254"/>
      <c r="S34" s="254"/>
      <c r="T34" s="254"/>
      <c r="U34" s="254"/>
      <c r="V34" s="254"/>
      <c r="W34" s="254"/>
      <c r="X34" s="254"/>
      <c r="Y34" s="254"/>
      <c r="Z34" s="254"/>
      <c r="AA34" s="254"/>
      <c r="AB34" s="254"/>
      <c r="AC34" s="254"/>
      <c r="AD34" s="254"/>
      <c r="AE34" s="254"/>
      <c r="AF34" s="254"/>
      <c r="AG34" s="254"/>
      <c r="AH34" s="254"/>
      <c r="AI34" s="254"/>
      <c r="AJ34" s="254"/>
      <c r="AK34" s="1190" t="s">
        <v>331</v>
      </c>
      <c r="AL34" s="1191"/>
      <c r="AM34" s="1191"/>
      <c r="AN34" s="1192"/>
      <c r="AO34" s="303" t="s">
        <v>316</v>
      </c>
      <c r="AP34" s="303" t="s">
        <v>316</v>
      </c>
      <c r="AQ34" s="304" t="s">
        <v>316</v>
      </c>
      <c r="AR34" s="305" t="s">
        <v>316</v>
      </c>
    </row>
    <row r="35" spans="1:46" ht="27" customHeight="1">
      <c r="A35" s="258"/>
      <c r="B35" s="254"/>
      <c r="C35" s="254"/>
      <c r="D35" s="254"/>
      <c r="E35" s="254"/>
      <c r="F35" s="254"/>
      <c r="G35" s="254"/>
      <c r="H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E35" s="254"/>
      <c r="AF35" s="254"/>
      <c r="AG35" s="254"/>
      <c r="AH35" s="254"/>
      <c r="AI35" s="254"/>
      <c r="AJ35" s="254"/>
      <c r="AK35" s="1190" t="s">
        <v>569</v>
      </c>
      <c r="AL35" s="1191"/>
      <c r="AM35" s="1191"/>
      <c r="AN35" s="1192"/>
      <c r="AO35" s="303">
        <v>121761</v>
      </c>
      <c r="AP35" s="303">
        <v>17765</v>
      </c>
      <c r="AQ35" s="304">
        <v>23731</v>
      </c>
      <c r="AR35" s="305">
        <v>-25.1</v>
      </c>
    </row>
    <row r="36" spans="1:46" ht="27" customHeight="1">
      <c r="A36" s="258"/>
      <c r="B36" s="254"/>
      <c r="C36" s="254"/>
      <c r="D36" s="254"/>
      <c r="E36" s="254"/>
      <c r="F36" s="254"/>
      <c r="G36" s="254"/>
      <c r="H36" s="254"/>
      <c r="I36" s="254"/>
      <c r="J36" s="254"/>
      <c r="K36" s="254"/>
      <c r="L36" s="254"/>
      <c r="M36" s="254"/>
      <c r="N36" s="254"/>
      <c r="O36" s="254"/>
      <c r="P36" s="254"/>
      <c r="Q36" s="254"/>
      <c r="R36" s="254"/>
      <c r="S36" s="254"/>
      <c r="T36" s="254"/>
      <c r="U36" s="254"/>
      <c r="V36" s="254"/>
      <c r="W36" s="254"/>
      <c r="X36" s="254"/>
      <c r="Y36" s="254"/>
      <c r="Z36" s="254"/>
      <c r="AA36" s="254"/>
      <c r="AB36" s="254"/>
      <c r="AC36" s="254"/>
      <c r="AD36" s="254"/>
      <c r="AE36" s="254"/>
      <c r="AF36" s="254"/>
      <c r="AG36" s="254"/>
      <c r="AH36" s="254"/>
      <c r="AI36" s="254"/>
      <c r="AJ36" s="254"/>
      <c r="AK36" s="1190" t="s">
        <v>332</v>
      </c>
      <c r="AL36" s="1191"/>
      <c r="AM36" s="1191"/>
      <c r="AN36" s="1192"/>
      <c r="AO36" s="303">
        <v>6837</v>
      </c>
      <c r="AP36" s="303">
        <v>998</v>
      </c>
      <c r="AQ36" s="304">
        <v>4111</v>
      </c>
      <c r="AR36" s="305">
        <v>-75.7</v>
      </c>
    </row>
    <row r="37" spans="1:46" ht="13.5" customHeight="1">
      <c r="A37" s="258"/>
      <c r="B37" s="254"/>
      <c r="C37" s="254"/>
      <c r="D37" s="254"/>
      <c r="E37" s="254"/>
      <c r="F37" s="254"/>
      <c r="G37" s="254"/>
      <c r="H37" s="254"/>
      <c r="I37" s="254"/>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4"/>
      <c r="AG37" s="254"/>
      <c r="AH37" s="254"/>
      <c r="AI37" s="254"/>
      <c r="AJ37" s="254"/>
      <c r="AK37" s="1190" t="s">
        <v>333</v>
      </c>
      <c r="AL37" s="1191"/>
      <c r="AM37" s="1191"/>
      <c r="AN37" s="1192"/>
      <c r="AO37" s="303">
        <v>31181</v>
      </c>
      <c r="AP37" s="303">
        <v>4549</v>
      </c>
      <c r="AQ37" s="304">
        <v>745</v>
      </c>
      <c r="AR37" s="305">
        <v>510.6</v>
      </c>
    </row>
    <row r="38" spans="1:46" ht="27" customHeight="1">
      <c r="A38" s="258"/>
      <c r="B38" s="254"/>
      <c r="C38" s="254"/>
      <c r="D38" s="254"/>
      <c r="E38" s="254"/>
      <c r="F38" s="254"/>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1193" t="s">
        <v>334</v>
      </c>
      <c r="AL38" s="1194"/>
      <c r="AM38" s="1194"/>
      <c r="AN38" s="1195"/>
      <c r="AO38" s="306" t="s">
        <v>316</v>
      </c>
      <c r="AP38" s="306" t="s">
        <v>316</v>
      </c>
      <c r="AQ38" s="307">
        <v>5</v>
      </c>
      <c r="AR38" s="295" t="s">
        <v>316</v>
      </c>
      <c r="AS38" s="302"/>
    </row>
    <row r="39" spans="1:46">
      <c r="A39" s="258"/>
      <c r="B39" s="254"/>
      <c r="C39" s="254"/>
      <c r="D39" s="254"/>
      <c r="E39" s="254"/>
      <c r="F39" s="254"/>
      <c r="G39" s="254"/>
      <c r="H39" s="254"/>
      <c r="I39" s="254"/>
      <c r="J39" s="254"/>
      <c r="K39" s="254"/>
      <c r="L39" s="254"/>
      <c r="M39" s="254"/>
      <c r="N39" s="254"/>
      <c r="O39" s="254"/>
      <c r="P39" s="254"/>
      <c r="Q39" s="254"/>
      <c r="R39" s="254"/>
      <c r="S39" s="254"/>
      <c r="T39" s="254"/>
      <c r="U39" s="254"/>
      <c r="V39" s="254"/>
      <c r="W39" s="254"/>
      <c r="X39" s="254"/>
      <c r="Y39" s="254"/>
      <c r="Z39" s="254"/>
      <c r="AA39" s="254"/>
      <c r="AB39" s="254"/>
      <c r="AC39" s="254"/>
      <c r="AD39" s="254"/>
      <c r="AE39" s="254"/>
      <c r="AF39" s="254"/>
      <c r="AG39" s="254"/>
      <c r="AH39" s="254"/>
      <c r="AI39" s="254"/>
      <c r="AJ39" s="254"/>
      <c r="AK39" s="1193" t="s">
        <v>335</v>
      </c>
      <c r="AL39" s="1194"/>
      <c r="AM39" s="1194"/>
      <c r="AN39" s="1195"/>
      <c r="AO39" s="303">
        <v>-20227</v>
      </c>
      <c r="AP39" s="303">
        <v>-2951</v>
      </c>
      <c r="AQ39" s="304">
        <v>-2298</v>
      </c>
      <c r="AR39" s="305">
        <v>28.4</v>
      </c>
      <c r="AS39" s="302"/>
    </row>
    <row r="40" spans="1:46" ht="27" customHeight="1">
      <c r="A40" s="258"/>
      <c r="B40" s="254"/>
      <c r="C40" s="254"/>
      <c r="D40" s="254"/>
      <c r="E40" s="254"/>
      <c r="F40" s="254"/>
      <c r="G40" s="254"/>
      <c r="H40" s="254"/>
      <c r="I40" s="254"/>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4"/>
      <c r="AG40" s="254"/>
      <c r="AH40" s="254"/>
      <c r="AI40" s="254"/>
      <c r="AJ40" s="254"/>
      <c r="AK40" s="1190" t="s">
        <v>336</v>
      </c>
      <c r="AL40" s="1191"/>
      <c r="AM40" s="1191"/>
      <c r="AN40" s="1192"/>
      <c r="AO40" s="303">
        <v>-236913</v>
      </c>
      <c r="AP40" s="303">
        <v>-34566</v>
      </c>
      <c r="AQ40" s="304">
        <v>-66358</v>
      </c>
      <c r="AR40" s="305">
        <v>-47.9</v>
      </c>
      <c r="AS40" s="302"/>
    </row>
    <row r="41" spans="1:46">
      <c r="A41" s="258"/>
      <c r="B41" s="254"/>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1196" t="s">
        <v>197</v>
      </c>
      <c r="AL41" s="1197"/>
      <c r="AM41" s="1197"/>
      <c r="AN41" s="1198"/>
      <c r="AO41" s="303">
        <v>169759</v>
      </c>
      <c r="AP41" s="303">
        <v>24768</v>
      </c>
      <c r="AQ41" s="304">
        <v>25144</v>
      </c>
      <c r="AR41" s="305">
        <v>-1.5</v>
      </c>
      <c r="AS41" s="302"/>
    </row>
    <row r="42" spans="1:46">
      <c r="A42" s="258"/>
      <c r="B42" s="254"/>
      <c r="C42" s="254"/>
      <c r="D42" s="254"/>
      <c r="E42" s="254"/>
      <c r="F42" s="254"/>
      <c r="G42" s="254"/>
      <c r="H42" s="254"/>
      <c r="I42" s="254"/>
      <c r="J42" s="254"/>
      <c r="K42" s="254"/>
      <c r="L42" s="254"/>
      <c r="M42" s="254"/>
      <c r="N42" s="254"/>
      <c r="O42" s="254"/>
      <c r="P42" s="254"/>
      <c r="Q42" s="254"/>
      <c r="R42" s="254"/>
      <c r="S42" s="254"/>
      <c r="T42" s="254"/>
      <c r="U42" s="254"/>
      <c r="V42" s="254"/>
      <c r="W42" s="254"/>
      <c r="X42" s="254"/>
      <c r="Y42" s="254"/>
      <c r="Z42" s="254"/>
      <c r="AA42" s="254"/>
      <c r="AB42" s="254"/>
      <c r="AC42" s="254"/>
      <c r="AD42" s="254"/>
      <c r="AE42" s="254"/>
      <c r="AF42" s="254"/>
      <c r="AG42" s="254"/>
      <c r="AH42" s="254"/>
      <c r="AI42" s="254"/>
      <c r="AJ42" s="254"/>
      <c r="AK42" s="308" t="s">
        <v>13</v>
      </c>
      <c r="AL42" s="254"/>
      <c r="AM42" s="254"/>
      <c r="AN42" s="254"/>
      <c r="AO42" s="254"/>
      <c r="AP42" s="254"/>
      <c r="AQ42" s="279"/>
      <c r="AR42" s="279"/>
      <c r="AS42" s="302"/>
    </row>
    <row r="43" spans="1:46">
      <c r="A43" s="258"/>
      <c r="B43" s="254"/>
      <c r="C43" s="254"/>
      <c r="D43" s="254"/>
      <c r="E43" s="254"/>
      <c r="F43" s="254"/>
      <c r="G43" s="254"/>
      <c r="H43" s="254"/>
      <c r="I43" s="254"/>
      <c r="J43" s="254"/>
      <c r="K43" s="254"/>
      <c r="L43" s="254"/>
      <c r="M43" s="254"/>
      <c r="N43" s="254"/>
      <c r="O43" s="254"/>
      <c r="P43" s="254"/>
      <c r="Q43" s="254"/>
      <c r="R43" s="254"/>
      <c r="S43" s="254"/>
      <c r="T43" s="254"/>
      <c r="U43" s="254"/>
      <c r="V43" s="254"/>
      <c r="W43" s="254"/>
      <c r="X43" s="254"/>
      <c r="Y43" s="254"/>
      <c r="Z43" s="254"/>
      <c r="AA43" s="254"/>
      <c r="AB43" s="254"/>
      <c r="AC43" s="254"/>
      <c r="AD43" s="254"/>
      <c r="AE43" s="254"/>
      <c r="AF43" s="254"/>
      <c r="AG43" s="254"/>
      <c r="AH43" s="254"/>
      <c r="AI43" s="254"/>
      <c r="AJ43" s="254"/>
      <c r="AK43" s="254"/>
      <c r="AL43" s="254"/>
      <c r="AM43" s="254"/>
      <c r="AN43" s="254"/>
      <c r="AO43" s="254"/>
      <c r="AP43" s="309"/>
      <c r="AQ43" s="279"/>
      <c r="AR43" s="254"/>
      <c r="AS43" s="302"/>
    </row>
    <row r="44" spans="1:46">
      <c r="A44" s="258"/>
      <c r="B44" s="254"/>
      <c r="C44" s="254"/>
      <c r="D44" s="254"/>
      <c r="E44" s="254"/>
      <c r="F44" s="254"/>
      <c r="G44" s="254"/>
      <c r="H44" s="254"/>
      <c r="I44" s="254"/>
      <c r="J44" s="254"/>
      <c r="K44" s="254"/>
      <c r="L44" s="254"/>
      <c r="M44" s="254"/>
      <c r="N44" s="254"/>
      <c r="O44" s="254"/>
      <c r="P44" s="254"/>
      <c r="Q44" s="254"/>
      <c r="R44" s="254"/>
      <c r="S44" s="254"/>
      <c r="T44" s="254"/>
      <c r="U44" s="254"/>
      <c r="V44" s="254"/>
      <c r="W44" s="254"/>
      <c r="X44" s="254"/>
      <c r="Y44" s="254"/>
      <c r="Z44" s="254"/>
      <c r="AA44" s="254"/>
      <c r="AB44" s="254"/>
      <c r="AC44" s="254"/>
      <c r="AD44" s="254"/>
      <c r="AE44" s="254"/>
      <c r="AF44" s="254"/>
      <c r="AG44" s="254"/>
      <c r="AH44" s="254"/>
      <c r="AI44" s="254"/>
      <c r="AJ44" s="254"/>
      <c r="AK44" s="254"/>
      <c r="AL44" s="254"/>
      <c r="AM44" s="254"/>
      <c r="AN44" s="254"/>
      <c r="AO44" s="254"/>
      <c r="AP44" s="254"/>
      <c r="AQ44" s="279"/>
      <c r="AR44" s="254"/>
    </row>
    <row r="45" spans="1:46">
      <c r="A45" s="256"/>
      <c r="B45" s="256"/>
      <c r="C45" s="256"/>
      <c r="D45" s="256"/>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256"/>
      <c r="AM45" s="256"/>
      <c r="AN45" s="256"/>
      <c r="AO45" s="256"/>
      <c r="AP45" s="256"/>
      <c r="AQ45" s="310"/>
      <c r="AR45" s="256"/>
      <c r="AS45" s="256"/>
      <c r="AT45" s="254"/>
    </row>
    <row r="46" spans="1:46">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4"/>
    </row>
    <row r="47" spans="1:46" ht="17.25" customHeight="1">
      <c r="A47" s="312" t="s">
        <v>337</v>
      </c>
      <c r="B47" s="254"/>
      <c r="C47" s="254"/>
      <c r="D47" s="254"/>
      <c r="E47" s="254"/>
      <c r="F47" s="254"/>
      <c r="G47" s="254"/>
      <c r="H47" s="254"/>
      <c r="I47" s="254"/>
      <c r="J47" s="254"/>
      <c r="K47" s="254"/>
      <c r="L47" s="254"/>
      <c r="M47" s="254"/>
      <c r="N47" s="254"/>
      <c r="O47" s="254"/>
      <c r="P47" s="254"/>
      <c r="Q47" s="254"/>
      <c r="R47" s="254"/>
      <c r="S47" s="254"/>
      <c r="T47" s="254"/>
      <c r="U47" s="254"/>
      <c r="V47" s="254"/>
      <c r="W47" s="254"/>
      <c r="X47" s="254"/>
      <c r="Y47" s="254"/>
      <c r="Z47" s="254"/>
      <c r="AA47" s="254"/>
      <c r="AB47" s="254"/>
      <c r="AC47" s="254"/>
      <c r="AD47" s="254"/>
      <c r="AE47" s="254"/>
      <c r="AF47" s="254"/>
      <c r="AG47" s="254"/>
      <c r="AH47" s="254"/>
      <c r="AI47" s="254"/>
      <c r="AJ47" s="254"/>
      <c r="AK47" s="254"/>
      <c r="AL47" s="254"/>
      <c r="AM47" s="254"/>
      <c r="AN47" s="254"/>
      <c r="AO47" s="254"/>
      <c r="AP47" s="254"/>
      <c r="AQ47" s="254"/>
      <c r="AR47" s="254"/>
    </row>
    <row r="48" spans="1:46">
      <c r="A48" s="258"/>
      <c r="B48" s="254"/>
      <c r="C48" s="254"/>
      <c r="D48" s="254"/>
      <c r="E48" s="254"/>
      <c r="F48" s="254"/>
      <c r="G48" s="254"/>
      <c r="H48" s="254"/>
      <c r="I48" s="254"/>
      <c r="J48" s="254"/>
      <c r="K48" s="254"/>
      <c r="L48" s="254"/>
      <c r="M48" s="254"/>
      <c r="N48" s="254"/>
      <c r="O48" s="254"/>
      <c r="P48" s="254"/>
      <c r="Q48" s="254"/>
      <c r="R48" s="254"/>
      <c r="S48" s="254"/>
      <c r="T48" s="254"/>
      <c r="U48" s="254"/>
      <c r="V48" s="254"/>
      <c r="W48" s="254"/>
      <c r="X48" s="254"/>
      <c r="Y48" s="254"/>
      <c r="Z48" s="254"/>
      <c r="AA48" s="254"/>
      <c r="AB48" s="254"/>
      <c r="AC48" s="254"/>
      <c r="AD48" s="254"/>
      <c r="AE48" s="254"/>
      <c r="AF48" s="254"/>
      <c r="AG48" s="254"/>
      <c r="AH48" s="254"/>
      <c r="AI48" s="254"/>
      <c r="AJ48" s="254"/>
      <c r="AK48" s="313" t="s">
        <v>338</v>
      </c>
      <c r="AL48" s="313"/>
      <c r="AM48" s="313"/>
      <c r="AN48" s="313"/>
      <c r="AO48" s="313"/>
      <c r="AP48" s="313"/>
      <c r="AQ48" s="314"/>
      <c r="AR48" s="313"/>
    </row>
    <row r="49" spans="1:44" ht="13.5" customHeight="1">
      <c r="A49" s="258"/>
      <c r="B49" s="254"/>
      <c r="C49" s="254"/>
      <c r="D49" s="254"/>
      <c r="E49" s="254"/>
      <c r="F49" s="254"/>
      <c r="G49" s="254"/>
      <c r="H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E49" s="254"/>
      <c r="AF49" s="254"/>
      <c r="AG49" s="254"/>
      <c r="AH49" s="254"/>
      <c r="AI49" s="254"/>
      <c r="AJ49" s="254"/>
      <c r="AK49" s="315"/>
      <c r="AL49" s="316"/>
      <c r="AM49" s="1199" t="s">
        <v>306</v>
      </c>
      <c r="AN49" s="1201" t="s">
        <v>339</v>
      </c>
      <c r="AO49" s="1202"/>
      <c r="AP49" s="1202"/>
      <c r="AQ49" s="1202"/>
      <c r="AR49" s="1203"/>
    </row>
    <row r="50" spans="1:44">
      <c r="A50" s="258"/>
      <c r="B50" s="254"/>
      <c r="C50" s="254"/>
      <c r="D50" s="254"/>
      <c r="E50" s="254"/>
      <c r="F50" s="254"/>
      <c r="G50" s="254"/>
      <c r="H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4"/>
      <c r="AF50" s="254"/>
      <c r="AG50" s="254"/>
      <c r="AH50" s="254"/>
      <c r="AI50" s="254"/>
      <c r="AJ50" s="254"/>
      <c r="AK50" s="317"/>
      <c r="AL50" s="318"/>
      <c r="AM50" s="1200"/>
      <c r="AN50" s="319" t="s">
        <v>340</v>
      </c>
      <c r="AO50" s="320" t="s">
        <v>341</v>
      </c>
      <c r="AP50" s="321" t="s">
        <v>342</v>
      </c>
      <c r="AQ50" s="322" t="s">
        <v>343</v>
      </c>
      <c r="AR50" s="323" t="s">
        <v>344</v>
      </c>
    </row>
    <row r="51" spans="1:44">
      <c r="A51" s="258"/>
      <c r="B51" s="254"/>
      <c r="C51" s="254"/>
      <c r="D51" s="254"/>
      <c r="E51" s="254"/>
      <c r="F51" s="254"/>
      <c r="G51" s="254"/>
      <c r="H51" s="254"/>
      <c r="I51" s="254"/>
      <c r="J51" s="254"/>
      <c r="K51" s="254"/>
      <c r="L51" s="254"/>
      <c r="M51" s="254"/>
      <c r="N51" s="254"/>
      <c r="O51" s="254"/>
      <c r="P51" s="254"/>
      <c r="Q51" s="254"/>
      <c r="R51" s="254"/>
      <c r="S51" s="254"/>
      <c r="T51" s="254"/>
      <c r="U51" s="254"/>
      <c r="V51" s="254"/>
      <c r="W51" s="254"/>
      <c r="X51" s="254"/>
      <c r="Y51" s="254"/>
      <c r="Z51" s="254"/>
      <c r="AA51" s="254"/>
      <c r="AB51" s="254"/>
      <c r="AC51" s="254"/>
      <c r="AD51" s="254"/>
      <c r="AE51" s="254"/>
      <c r="AF51" s="254"/>
      <c r="AG51" s="254"/>
      <c r="AH51" s="254"/>
      <c r="AI51" s="254"/>
      <c r="AJ51" s="254"/>
      <c r="AK51" s="315" t="s">
        <v>345</v>
      </c>
      <c r="AL51" s="316"/>
      <c r="AM51" s="324">
        <v>375043</v>
      </c>
      <c r="AN51" s="325">
        <v>53440</v>
      </c>
      <c r="AO51" s="326">
        <v>32.299999999999997</v>
      </c>
      <c r="AP51" s="327">
        <v>119674</v>
      </c>
      <c r="AQ51" s="328">
        <v>26.2</v>
      </c>
      <c r="AR51" s="329">
        <v>6.1</v>
      </c>
    </row>
    <row r="52" spans="1:44">
      <c r="A52" s="258"/>
      <c r="B52" s="254"/>
      <c r="C52" s="254"/>
      <c r="D52" s="254"/>
      <c r="E52" s="254"/>
      <c r="F52" s="254"/>
      <c r="G52" s="254"/>
      <c r="H52" s="254"/>
      <c r="I52" s="254"/>
      <c r="J52" s="254"/>
      <c r="K52" s="254"/>
      <c r="L52" s="254"/>
      <c r="M52" s="254"/>
      <c r="N52" s="254"/>
      <c r="O52" s="254"/>
      <c r="P52" s="254"/>
      <c r="Q52" s="254"/>
      <c r="R52" s="254"/>
      <c r="S52" s="254"/>
      <c r="T52" s="254"/>
      <c r="U52" s="254"/>
      <c r="V52" s="254"/>
      <c r="W52" s="254"/>
      <c r="X52" s="254"/>
      <c r="Y52" s="254"/>
      <c r="Z52" s="254"/>
      <c r="AA52" s="254"/>
      <c r="AB52" s="254"/>
      <c r="AC52" s="254"/>
      <c r="AD52" s="254"/>
      <c r="AE52" s="254"/>
      <c r="AF52" s="254"/>
      <c r="AG52" s="254"/>
      <c r="AH52" s="254"/>
      <c r="AI52" s="254"/>
      <c r="AJ52" s="254"/>
      <c r="AK52" s="330"/>
      <c r="AL52" s="331" t="s">
        <v>346</v>
      </c>
      <c r="AM52" s="332">
        <v>159199</v>
      </c>
      <c r="AN52" s="333">
        <v>22684</v>
      </c>
      <c r="AO52" s="334">
        <v>18.8</v>
      </c>
      <c r="AP52" s="335">
        <v>57803</v>
      </c>
      <c r="AQ52" s="336">
        <v>4.8</v>
      </c>
      <c r="AR52" s="337">
        <v>14</v>
      </c>
    </row>
    <row r="53" spans="1:44">
      <c r="A53" s="258"/>
      <c r="B53" s="254"/>
      <c r="C53" s="254"/>
      <c r="D53" s="254"/>
      <c r="E53" s="254"/>
      <c r="F53" s="254"/>
      <c r="G53" s="254"/>
      <c r="H53" s="254"/>
      <c r="I53" s="254"/>
      <c r="J53" s="254"/>
      <c r="K53" s="254"/>
      <c r="L53" s="254"/>
      <c r="M53" s="254"/>
      <c r="N53" s="254"/>
      <c r="O53" s="254"/>
      <c r="P53" s="254"/>
      <c r="Q53" s="254"/>
      <c r="R53" s="254"/>
      <c r="S53" s="254"/>
      <c r="T53" s="254"/>
      <c r="U53" s="254"/>
      <c r="V53" s="254"/>
      <c r="W53" s="254"/>
      <c r="X53" s="254"/>
      <c r="Y53" s="254"/>
      <c r="Z53" s="254"/>
      <c r="AA53" s="254"/>
      <c r="AB53" s="254"/>
      <c r="AC53" s="254"/>
      <c r="AD53" s="254"/>
      <c r="AE53" s="254"/>
      <c r="AF53" s="254"/>
      <c r="AG53" s="254"/>
      <c r="AH53" s="254"/>
      <c r="AI53" s="254"/>
      <c r="AJ53" s="254"/>
      <c r="AK53" s="315" t="s">
        <v>347</v>
      </c>
      <c r="AL53" s="316"/>
      <c r="AM53" s="324">
        <v>521917</v>
      </c>
      <c r="AN53" s="325">
        <v>74891</v>
      </c>
      <c r="AO53" s="326">
        <v>40.1</v>
      </c>
      <c r="AP53" s="327">
        <v>119685</v>
      </c>
      <c r="AQ53" s="328">
        <v>0</v>
      </c>
      <c r="AR53" s="329">
        <v>40.1</v>
      </c>
    </row>
    <row r="54" spans="1:44">
      <c r="A54" s="258"/>
      <c r="B54" s="254"/>
      <c r="C54" s="254"/>
      <c r="D54" s="254"/>
      <c r="E54" s="254"/>
      <c r="F54" s="254"/>
      <c r="G54" s="254"/>
      <c r="H54" s="254"/>
      <c r="I54" s="254"/>
      <c r="J54" s="254"/>
      <c r="K54" s="254"/>
      <c r="L54" s="254"/>
      <c r="M54" s="254"/>
      <c r="N54" s="254"/>
      <c r="O54" s="254"/>
      <c r="P54" s="254"/>
      <c r="Q54" s="254"/>
      <c r="R54" s="254"/>
      <c r="S54" s="254"/>
      <c r="T54" s="254"/>
      <c r="U54" s="254"/>
      <c r="V54" s="254"/>
      <c r="W54" s="254"/>
      <c r="X54" s="254"/>
      <c r="Y54" s="254"/>
      <c r="Z54" s="254"/>
      <c r="AA54" s="254"/>
      <c r="AB54" s="254"/>
      <c r="AC54" s="254"/>
      <c r="AD54" s="254"/>
      <c r="AE54" s="254"/>
      <c r="AF54" s="254"/>
      <c r="AG54" s="254"/>
      <c r="AH54" s="254"/>
      <c r="AI54" s="254"/>
      <c r="AJ54" s="254"/>
      <c r="AK54" s="330"/>
      <c r="AL54" s="331" t="s">
        <v>346</v>
      </c>
      <c r="AM54" s="332">
        <v>353303</v>
      </c>
      <c r="AN54" s="333">
        <v>50696</v>
      </c>
      <c r="AO54" s="334">
        <v>123.5</v>
      </c>
      <c r="AP54" s="335">
        <v>68464</v>
      </c>
      <c r="AQ54" s="336">
        <v>18.399999999999999</v>
      </c>
      <c r="AR54" s="337">
        <v>105.1</v>
      </c>
    </row>
    <row r="55" spans="1:44">
      <c r="A55" s="258"/>
      <c r="B55" s="254"/>
      <c r="C55" s="254"/>
      <c r="D55" s="254"/>
      <c r="E55" s="254"/>
      <c r="F55" s="254"/>
      <c r="G55" s="254"/>
      <c r="H55" s="254"/>
      <c r="I55" s="254"/>
      <c r="J55" s="254"/>
      <c r="K55" s="254"/>
      <c r="L55" s="254"/>
      <c r="M55" s="254"/>
      <c r="N55" s="254"/>
      <c r="O55" s="254"/>
      <c r="P55" s="254"/>
      <c r="Q55" s="254"/>
      <c r="R55" s="254"/>
      <c r="S55" s="254"/>
      <c r="T55" s="254"/>
      <c r="U55" s="254"/>
      <c r="V55" s="254"/>
      <c r="W55" s="254"/>
      <c r="X55" s="254"/>
      <c r="Y55" s="254"/>
      <c r="Z55" s="254"/>
      <c r="AA55" s="254"/>
      <c r="AB55" s="254"/>
      <c r="AC55" s="254"/>
      <c r="AD55" s="254"/>
      <c r="AE55" s="254"/>
      <c r="AF55" s="254"/>
      <c r="AG55" s="254"/>
      <c r="AH55" s="254"/>
      <c r="AI55" s="254"/>
      <c r="AJ55" s="254"/>
      <c r="AK55" s="315" t="s">
        <v>348</v>
      </c>
      <c r="AL55" s="316"/>
      <c r="AM55" s="324">
        <v>483772</v>
      </c>
      <c r="AN55" s="325">
        <v>70387</v>
      </c>
      <c r="AO55" s="326">
        <v>-6</v>
      </c>
      <c r="AP55" s="327">
        <v>128611</v>
      </c>
      <c r="AQ55" s="328">
        <v>7.5</v>
      </c>
      <c r="AR55" s="329">
        <v>-13.5</v>
      </c>
    </row>
    <row r="56" spans="1:44">
      <c r="A56" s="258"/>
      <c r="B56" s="254"/>
      <c r="C56" s="254"/>
      <c r="D56" s="254"/>
      <c r="E56" s="254"/>
      <c r="F56" s="254"/>
      <c r="G56" s="254"/>
      <c r="H56" s="254"/>
      <c r="I56" s="254"/>
      <c r="J56" s="254"/>
      <c r="K56" s="254"/>
      <c r="L56" s="254"/>
      <c r="M56" s="254"/>
      <c r="N56" s="254"/>
      <c r="O56" s="254"/>
      <c r="P56" s="254"/>
      <c r="Q56" s="254"/>
      <c r="R56" s="254"/>
      <c r="S56" s="254"/>
      <c r="T56" s="254"/>
      <c r="U56" s="254"/>
      <c r="V56" s="254"/>
      <c r="W56" s="254"/>
      <c r="X56" s="254"/>
      <c r="Y56" s="254"/>
      <c r="Z56" s="254"/>
      <c r="AA56" s="254"/>
      <c r="AB56" s="254"/>
      <c r="AC56" s="254"/>
      <c r="AD56" s="254"/>
      <c r="AE56" s="254"/>
      <c r="AF56" s="254"/>
      <c r="AG56" s="254"/>
      <c r="AH56" s="254"/>
      <c r="AI56" s="254"/>
      <c r="AJ56" s="254"/>
      <c r="AK56" s="330"/>
      <c r="AL56" s="331" t="s">
        <v>346</v>
      </c>
      <c r="AM56" s="332">
        <v>118348</v>
      </c>
      <c r="AN56" s="333">
        <v>17219</v>
      </c>
      <c r="AO56" s="334">
        <v>-66</v>
      </c>
      <c r="AP56" s="335">
        <v>61552</v>
      </c>
      <c r="AQ56" s="336">
        <v>-10.1</v>
      </c>
      <c r="AR56" s="337">
        <v>-55.9</v>
      </c>
    </row>
    <row r="57" spans="1:44">
      <c r="A57" s="258"/>
      <c r="B57" s="254"/>
      <c r="C57" s="254"/>
      <c r="D57" s="254"/>
      <c r="E57" s="254"/>
      <c r="F57" s="254"/>
      <c r="G57" s="254"/>
      <c r="H57" s="254"/>
      <c r="I57" s="254"/>
      <c r="J57" s="254"/>
      <c r="K57" s="254"/>
      <c r="L57" s="254"/>
      <c r="M57" s="254"/>
      <c r="N57" s="254"/>
      <c r="O57" s="254"/>
      <c r="P57" s="254"/>
      <c r="Q57" s="254"/>
      <c r="R57" s="254"/>
      <c r="S57" s="254"/>
      <c r="T57" s="254"/>
      <c r="U57" s="254"/>
      <c r="V57" s="254"/>
      <c r="W57" s="254"/>
      <c r="X57" s="254"/>
      <c r="Y57" s="254"/>
      <c r="Z57" s="254"/>
      <c r="AA57" s="254"/>
      <c r="AB57" s="254"/>
      <c r="AC57" s="254"/>
      <c r="AD57" s="254"/>
      <c r="AE57" s="254"/>
      <c r="AF57" s="254"/>
      <c r="AG57" s="254"/>
      <c r="AH57" s="254"/>
      <c r="AI57" s="254"/>
      <c r="AJ57" s="254"/>
      <c r="AK57" s="315" t="s">
        <v>349</v>
      </c>
      <c r="AL57" s="316"/>
      <c r="AM57" s="324">
        <v>312771</v>
      </c>
      <c r="AN57" s="325">
        <v>45687</v>
      </c>
      <c r="AO57" s="326">
        <v>-35.1</v>
      </c>
      <c r="AP57" s="327">
        <v>138651</v>
      </c>
      <c r="AQ57" s="328">
        <v>7.8</v>
      </c>
      <c r="AR57" s="329">
        <v>-42.9</v>
      </c>
    </row>
    <row r="58" spans="1:44">
      <c r="A58" s="258"/>
      <c r="B58" s="254"/>
      <c r="C58" s="254"/>
      <c r="D58" s="254"/>
      <c r="E58" s="254"/>
      <c r="F58" s="254"/>
      <c r="G58" s="254"/>
      <c r="H58" s="254"/>
      <c r="I58" s="254"/>
      <c r="J58" s="254"/>
      <c r="K58" s="254"/>
      <c r="L58" s="254"/>
      <c r="M58" s="254"/>
      <c r="N58" s="254"/>
      <c r="O58" s="254"/>
      <c r="P58" s="254"/>
      <c r="Q58" s="254"/>
      <c r="R58" s="254"/>
      <c r="S58" s="254"/>
      <c r="T58" s="254"/>
      <c r="U58" s="254"/>
      <c r="V58" s="254"/>
      <c r="W58" s="254"/>
      <c r="X58" s="254"/>
      <c r="Y58" s="254"/>
      <c r="Z58" s="254"/>
      <c r="AA58" s="254"/>
      <c r="AB58" s="254"/>
      <c r="AC58" s="254"/>
      <c r="AD58" s="254"/>
      <c r="AE58" s="254"/>
      <c r="AF58" s="254"/>
      <c r="AG58" s="254"/>
      <c r="AH58" s="254"/>
      <c r="AI58" s="254"/>
      <c r="AJ58" s="254"/>
      <c r="AK58" s="330"/>
      <c r="AL58" s="331" t="s">
        <v>346</v>
      </c>
      <c r="AM58" s="332">
        <v>147933</v>
      </c>
      <c r="AN58" s="333">
        <v>21609</v>
      </c>
      <c r="AO58" s="334">
        <v>25.5</v>
      </c>
      <c r="AP58" s="335">
        <v>71211</v>
      </c>
      <c r="AQ58" s="336">
        <v>15.7</v>
      </c>
      <c r="AR58" s="337">
        <v>9.8000000000000007</v>
      </c>
    </row>
    <row r="59" spans="1:44">
      <c r="A59" s="258"/>
      <c r="B59" s="254"/>
      <c r="C59" s="254"/>
      <c r="D59" s="254"/>
      <c r="E59" s="254"/>
      <c r="F59" s="254"/>
      <c r="G59" s="254"/>
      <c r="H59" s="254"/>
      <c r="I59" s="254"/>
      <c r="J59" s="254"/>
      <c r="K59" s="254"/>
      <c r="L59" s="254"/>
      <c r="M59" s="254"/>
      <c r="N59" s="254"/>
      <c r="O59" s="254"/>
      <c r="P59" s="254"/>
      <c r="Q59" s="254"/>
      <c r="R59" s="254"/>
      <c r="S59" s="254"/>
      <c r="T59" s="254"/>
      <c r="U59" s="254"/>
      <c r="V59" s="254"/>
      <c r="W59" s="254"/>
      <c r="X59" s="254"/>
      <c r="Y59" s="254"/>
      <c r="Z59" s="254"/>
      <c r="AA59" s="254"/>
      <c r="AB59" s="254"/>
      <c r="AC59" s="254"/>
      <c r="AD59" s="254"/>
      <c r="AE59" s="254"/>
      <c r="AF59" s="254"/>
      <c r="AG59" s="254"/>
      <c r="AH59" s="254"/>
      <c r="AI59" s="254"/>
      <c r="AJ59" s="254"/>
      <c r="AK59" s="315" t="s">
        <v>350</v>
      </c>
      <c r="AL59" s="316"/>
      <c r="AM59" s="324">
        <v>1402609</v>
      </c>
      <c r="AN59" s="325">
        <v>204641</v>
      </c>
      <c r="AO59" s="326">
        <v>347.9</v>
      </c>
      <c r="AP59" s="327">
        <v>122882</v>
      </c>
      <c r="AQ59" s="328">
        <v>-11.4</v>
      </c>
      <c r="AR59" s="329">
        <v>359.3</v>
      </c>
    </row>
    <row r="60" spans="1:44">
      <c r="A60" s="258"/>
      <c r="B60" s="254"/>
      <c r="C60" s="254"/>
      <c r="D60" s="254"/>
      <c r="E60" s="254"/>
      <c r="F60" s="254"/>
      <c r="G60" s="254"/>
      <c r="H60" s="254"/>
      <c r="I60" s="254"/>
      <c r="J60" s="254"/>
      <c r="K60" s="254"/>
      <c r="L60" s="254"/>
      <c r="M60" s="254"/>
      <c r="N60" s="254"/>
      <c r="O60" s="254"/>
      <c r="P60" s="254"/>
      <c r="Q60" s="254"/>
      <c r="R60" s="254"/>
      <c r="S60" s="254"/>
      <c r="T60" s="254"/>
      <c r="U60" s="254"/>
      <c r="V60" s="254"/>
      <c r="W60" s="254"/>
      <c r="X60" s="254"/>
      <c r="Y60" s="254"/>
      <c r="Z60" s="254"/>
      <c r="AA60" s="254"/>
      <c r="AB60" s="254"/>
      <c r="AC60" s="254"/>
      <c r="AD60" s="254"/>
      <c r="AE60" s="254"/>
      <c r="AF60" s="254"/>
      <c r="AG60" s="254"/>
      <c r="AH60" s="254"/>
      <c r="AI60" s="254"/>
      <c r="AJ60" s="254"/>
      <c r="AK60" s="330"/>
      <c r="AL60" s="331" t="s">
        <v>346</v>
      </c>
      <c r="AM60" s="332">
        <v>530862</v>
      </c>
      <c r="AN60" s="333">
        <v>77453</v>
      </c>
      <c r="AO60" s="334">
        <v>258.39999999999998</v>
      </c>
      <c r="AP60" s="335">
        <v>65785</v>
      </c>
      <c r="AQ60" s="336">
        <v>-7.6</v>
      </c>
      <c r="AR60" s="337">
        <v>266</v>
      </c>
    </row>
    <row r="61" spans="1:44">
      <c r="A61" s="258"/>
      <c r="B61" s="254"/>
      <c r="C61" s="254"/>
      <c r="D61" s="254"/>
      <c r="E61" s="254"/>
      <c r="F61" s="254"/>
      <c r="G61" s="254"/>
      <c r="H61" s="254"/>
      <c r="I61" s="254"/>
      <c r="J61" s="254"/>
      <c r="K61" s="254"/>
      <c r="L61" s="254"/>
      <c r="M61" s="254"/>
      <c r="N61" s="254"/>
      <c r="O61" s="254"/>
      <c r="P61" s="254"/>
      <c r="Q61" s="254"/>
      <c r="R61" s="254"/>
      <c r="S61" s="254"/>
      <c r="T61" s="254"/>
      <c r="U61" s="254"/>
      <c r="V61" s="254"/>
      <c r="W61" s="254"/>
      <c r="X61" s="254"/>
      <c r="Y61" s="254"/>
      <c r="Z61" s="254"/>
      <c r="AA61" s="254"/>
      <c r="AB61" s="254"/>
      <c r="AC61" s="254"/>
      <c r="AD61" s="254"/>
      <c r="AE61" s="254"/>
      <c r="AF61" s="254"/>
      <c r="AG61" s="254"/>
      <c r="AH61" s="254"/>
      <c r="AI61" s="254"/>
      <c r="AJ61" s="254"/>
      <c r="AK61" s="315" t="s">
        <v>351</v>
      </c>
      <c r="AL61" s="338"/>
      <c r="AM61" s="339">
        <v>619222</v>
      </c>
      <c r="AN61" s="340">
        <v>89809</v>
      </c>
      <c r="AO61" s="341">
        <v>75.8</v>
      </c>
      <c r="AP61" s="342">
        <v>125901</v>
      </c>
      <c r="AQ61" s="343">
        <v>6</v>
      </c>
      <c r="AR61" s="329">
        <v>69.8</v>
      </c>
    </row>
    <row r="62" spans="1:44">
      <c r="A62" s="258"/>
      <c r="B62" s="254"/>
      <c r="C62" s="254"/>
      <c r="D62" s="254"/>
      <c r="E62" s="254"/>
      <c r="F62" s="254"/>
      <c r="G62" s="254"/>
      <c r="H62" s="254"/>
      <c r="I62" s="254"/>
      <c r="J62" s="254"/>
      <c r="K62" s="254"/>
      <c r="L62" s="254"/>
      <c r="M62" s="254"/>
      <c r="N62" s="254"/>
      <c r="O62" s="254"/>
      <c r="P62" s="254"/>
      <c r="Q62" s="254"/>
      <c r="R62" s="254"/>
      <c r="S62" s="254"/>
      <c r="T62" s="254"/>
      <c r="U62" s="254"/>
      <c r="V62" s="254"/>
      <c r="W62" s="254"/>
      <c r="X62" s="254"/>
      <c r="Y62" s="254"/>
      <c r="Z62" s="254"/>
      <c r="AA62" s="254"/>
      <c r="AB62" s="254"/>
      <c r="AC62" s="254"/>
      <c r="AD62" s="254"/>
      <c r="AE62" s="254"/>
      <c r="AF62" s="254"/>
      <c r="AG62" s="254"/>
      <c r="AH62" s="254"/>
      <c r="AI62" s="254"/>
      <c r="AJ62" s="254"/>
      <c r="AK62" s="330"/>
      <c r="AL62" s="331" t="s">
        <v>346</v>
      </c>
      <c r="AM62" s="332">
        <v>261929</v>
      </c>
      <c r="AN62" s="333">
        <v>37932</v>
      </c>
      <c r="AO62" s="334">
        <v>72</v>
      </c>
      <c r="AP62" s="335">
        <v>64963</v>
      </c>
      <c r="AQ62" s="336">
        <v>4.2</v>
      </c>
      <c r="AR62" s="337">
        <v>67.8</v>
      </c>
    </row>
    <row r="63" spans="1:44">
      <c r="A63" s="258"/>
      <c r="B63" s="254"/>
      <c r="C63" s="254"/>
      <c r="D63" s="254"/>
      <c r="E63" s="254"/>
      <c r="F63" s="254"/>
      <c r="G63" s="254"/>
      <c r="H63" s="254"/>
      <c r="I63" s="254"/>
      <c r="J63" s="254"/>
      <c r="K63" s="254"/>
      <c r="L63" s="254"/>
      <c r="M63" s="254"/>
      <c r="N63" s="254"/>
      <c r="O63" s="254"/>
      <c r="P63" s="254"/>
      <c r="Q63" s="254"/>
      <c r="R63" s="254"/>
      <c r="S63" s="254"/>
      <c r="T63" s="254"/>
      <c r="U63" s="254"/>
      <c r="V63" s="254"/>
      <c r="W63" s="254"/>
      <c r="X63" s="254"/>
      <c r="Y63" s="254"/>
      <c r="Z63" s="254"/>
      <c r="AA63" s="254"/>
      <c r="AB63" s="254"/>
      <c r="AC63" s="254"/>
      <c r="AD63" s="254"/>
      <c r="AE63" s="254"/>
      <c r="AF63" s="254"/>
      <c r="AG63" s="254"/>
      <c r="AH63" s="254"/>
      <c r="AI63" s="254"/>
      <c r="AJ63" s="254"/>
      <c r="AK63" s="254"/>
      <c r="AL63" s="254"/>
      <c r="AM63" s="254"/>
      <c r="AN63" s="254"/>
      <c r="AO63" s="254"/>
      <c r="AP63" s="254"/>
      <c r="AQ63" s="254"/>
      <c r="AR63" s="254"/>
    </row>
    <row r="64" spans="1:44">
      <c r="A64" s="258"/>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row>
    <row r="65" spans="1:46">
      <c r="A65" s="258"/>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row>
    <row r="66" spans="1:46">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c r="AK67" s="254"/>
      <c r="AL67" s="254"/>
      <c r="AM67" s="254"/>
      <c r="AN67" s="254"/>
      <c r="AO67" s="254"/>
      <c r="AP67" s="254"/>
      <c r="AQ67" s="254"/>
      <c r="AR67" s="254"/>
      <c r="AS67" s="254"/>
      <c r="AT67" s="254"/>
    </row>
    <row r="68" spans="1:46" ht="13.5" hidden="1" customHeight="1">
      <c r="AK68" s="254"/>
      <c r="AL68" s="254"/>
      <c r="AM68" s="254"/>
      <c r="AN68" s="254"/>
      <c r="AO68" s="254"/>
      <c r="AP68" s="254"/>
      <c r="AQ68" s="254"/>
      <c r="AR68" s="254"/>
    </row>
    <row r="69" spans="1:46" ht="13.5" hidden="1" customHeight="1">
      <c r="AK69" s="254"/>
      <c r="AL69" s="254"/>
      <c r="AM69" s="254"/>
      <c r="AN69" s="254"/>
      <c r="AO69" s="254"/>
      <c r="AP69" s="254"/>
      <c r="AQ69" s="254"/>
      <c r="AR69" s="254"/>
    </row>
    <row r="70" spans="1:46" hidden="1">
      <c r="AK70" s="254"/>
      <c r="AL70" s="254"/>
      <c r="AM70" s="254"/>
      <c r="AN70" s="254"/>
      <c r="AO70" s="254"/>
      <c r="AP70" s="254"/>
      <c r="AQ70" s="254"/>
      <c r="AR70" s="254"/>
    </row>
    <row r="71" spans="1:46" hidden="1">
      <c r="AK71" s="254"/>
      <c r="AL71" s="254"/>
      <c r="AM71" s="254"/>
      <c r="AN71" s="254"/>
      <c r="AO71" s="254"/>
      <c r="AP71" s="254"/>
      <c r="AQ71" s="254"/>
      <c r="AR71" s="254"/>
    </row>
    <row r="72" spans="1:46" hidden="1">
      <c r="AK72" s="254"/>
      <c r="AL72" s="254"/>
      <c r="AM72" s="254"/>
      <c r="AN72" s="254"/>
      <c r="AO72" s="254"/>
      <c r="AP72" s="254"/>
      <c r="AQ72" s="254"/>
      <c r="AR72" s="254"/>
    </row>
    <row r="73" spans="1:46" hidden="1">
      <c r="AK73" s="254"/>
      <c r="AL73" s="254"/>
      <c r="AM73" s="254"/>
      <c r="AN73" s="254"/>
      <c r="AO73" s="254"/>
      <c r="AP73" s="254"/>
      <c r="AQ73" s="254"/>
      <c r="AR73" s="254"/>
    </row>
    <row r="74" spans="1:46" hidden="1"/>
  </sheetData>
  <sheetProtection algorithmName="SHA-512" hashValue="q22NKWn7uKOLrsERO1bsPGqfqmVcbQqgce0ult9AFpU8UDmDp4ilmf7NKpc0/qOhFqWXtOFBK6WpkORFxHlfRw==" saltValue="AK1gLrUWwpTBwmZgf+6zI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81" zoomScale="70" zoomScaleNormal="70" zoomScaleSheetLayoutView="55" workbookViewId="0"/>
  </sheetViews>
  <sheetFormatPr defaultColWidth="0" defaultRowHeight="13.5" customHeight="1" zeroHeight="1"/>
  <cols>
    <col min="1" max="125" width="2.5" style="252" customWidth="1"/>
    <col min="126" max="16384" width="9" style="251" hidden="1"/>
  </cols>
  <sheetData>
    <row r="1" spans="2:125" ht="13.5" customHeight="1">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1"/>
      <c r="CV1" s="251"/>
      <c r="CW1" s="251"/>
      <c r="CX1" s="251"/>
      <c r="CY1" s="251"/>
      <c r="CZ1" s="251"/>
      <c r="DA1" s="251"/>
      <c r="DB1" s="251"/>
      <c r="DC1" s="251"/>
      <c r="DD1" s="251"/>
      <c r="DE1" s="251"/>
      <c r="DF1" s="251"/>
      <c r="DG1" s="251"/>
      <c r="DH1" s="251"/>
      <c r="DI1" s="251"/>
      <c r="DJ1" s="251"/>
      <c r="DK1" s="251"/>
      <c r="DL1" s="251"/>
      <c r="DM1" s="251"/>
      <c r="DN1" s="251"/>
      <c r="DO1" s="251"/>
      <c r="DP1" s="251"/>
      <c r="DQ1" s="251"/>
      <c r="DR1" s="251"/>
      <c r="DS1" s="251"/>
      <c r="DT1" s="251"/>
      <c r="DU1" s="251"/>
    </row>
    <row r="2" spans="2:125">
      <c r="B2" s="251"/>
      <c r="DG2" s="251"/>
    </row>
    <row r="3" spans="2:125">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c r="AG3" s="251"/>
      <c r="AH3" s="251"/>
      <c r="AI3" s="251"/>
      <c r="AJ3" s="251"/>
      <c r="AK3" s="251"/>
      <c r="AL3" s="251"/>
      <c r="AM3" s="251"/>
      <c r="AN3" s="251"/>
      <c r="AO3" s="251"/>
      <c r="AP3" s="251"/>
      <c r="AQ3" s="251"/>
      <c r="AR3" s="251"/>
      <c r="AS3" s="251"/>
      <c r="AT3" s="251"/>
      <c r="AU3" s="251"/>
      <c r="AV3" s="251"/>
      <c r="AW3" s="251"/>
      <c r="AX3" s="251"/>
      <c r="AY3" s="251"/>
      <c r="AZ3" s="251"/>
      <c r="BA3" s="251"/>
      <c r="BB3" s="251"/>
      <c r="BC3" s="251"/>
      <c r="BD3" s="251"/>
      <c r="BE3" s="251"/>
      <c r="BF3" s="251"/>
      <c r="BG3" s="251"/>
      <c r="BH3" s="251"/>
      <c r="BI3" s="251"/>
      <c r="BJ3" s="251"/>
      <c r="BK3" s="251"/>
      <c r="BL3" s="251"/>
      <c r="BM3" s="251"/>
      <c r="BN3" s="251"/>
      <c r="BO3" s="251"/>
      <c r="BP3" s="251"/>
      <c r="BQ3" s="251"/>
      <c r="BR3" s="251"/>
      <c r="BS3" s="251"/>
      <c r="BT3" s="251"/>
      <c r="BU3" s="251"/>
      <c r="BV3" s="251"/>
      <c r="BW3" s="251"/>
      <c r="BX3" s="251"/>
      <c r="BY3" s="251"/>
      <c r="BZ3" s="251"/>
      <c r="CA3" s="251"/>
      <c r="CB3" s="251"/>
      <c r="CC3" s="251"/>
      <c r="CD3" s="251"/>
      <c r="CE3" s="251"/>
      <c r="CF3" s="251"/>
      <c r="CG3" s="251"/>
      <c r="CH3" s="251"/>
      <c r="CI3" s="251"/>
      <c r="CJ3" s="251"/>
      <c r="CK3" s="251"/>
      <c r="CL3" s="251"/>
      <c r="CM3" s="251"/>
      <c r="CN3" s="251"/>
      <c r="CO3" s="251"/>
      <c r="CP3" s="251"/>
      <c r="CQ3" s="251"/>
      <c r="CR3" s="251"/>
      <c r="CS3" s="251"/>
      <c r="CT3" s="251"/>
      <c r="CU3" s="251"/>
      <c r="CV3" s="251"/>
      <c r="CW3" s="251"/>
      <c r="CX3" s="251"/>
      <c r="CY3" s="251"/>
      <c r="CZ3" s="251"/>
      <c r="DA3" s="251"/>
      <c r="DB3" s="251"/>
      <c r="DC3" s="251"/>
      <c r="DD3" s="251"/>
      <c r="DE3" s="251"/>
      <c r="DF3" s="251"/>
      <c r="DH3" s="251"/>
      <c r="DI3" s="251"/>
      <c r="DJ3" s="251"/>
      <c r="DK3" s="251"/>
      <c r="DL3" s="251"/>
      <c r="DM3" s="251"/>
      <c r="DN3" s="251"/>
      <c r="DO3" s="251"/>
      <c r="DP3" s="251"/>
      <c r="DQ3" s="251"/>
      <c r="DR3" s="251"/>
      <c r="DS3" s="251"/>
      <c r="DT3" s="251"/>
      <c r="DU3" s="251"/>
    </row>
    <row r="4" spans="2:125"/>
    <row r="5" spans="2:125"/>
    <row r="6" spans="2:125"/>
    <row r="7" spans="2:125"/>
    <row r="8" spans="2:125"/>
    <row r="9" spans="2:125">
      <c r="DU9" s="251"/>
    </row>
    <row r="10" spans="2:125"/>
    <row r="11" spans="2:125"/>
    <row r="12" spans="2:125"/>
    <row r="13" spans="2:125"/>
    <row r="14" spans="2:125"/>
    <row r="15" spans="2:125"/>
    <row r="16" spans="2:125"/>
    <row r="17" spans="125:125">
      <c r="DU17" s="251"/>
    </row>
    <row r="18" spans="125:125"/>
    <row r="19" spans="125:125"/>
    <row r="20" spans="125:125">
      <c r="DU20" s="251"/>
    </row>
    <row r="21" spans="125:125">
      <c r="DU21" s="251"/>
    </row>
    <row r="22" spans="125:125"/>
    <row r="23" spans="125:125"/>
    <row r="24" spans="125:125"/>
    <row r="25" spans="125:125"/>
    <row r="26" spans="125:125"/>
    <row r="27" spans="125:125"/>
    <row r="28" spans="125:125">
      <c r="DU28" s="251"/>
    </row>
    <row r="29" spans="125:125"/>
    <row r="30" spans="125:125"/>
    <row r="31" spans="125:125"/>
    <row r="32" spans="125:125"/>
    <row r="33" spans="2:125">
      <c r="B33" s="251"/>
      <c r="G33" s="251"/>
      <c r="I33" s="251"/>
    </row>
    <row r="34" spans="2:125">
      <c r="C34" s="251"/>
      <c r="P34" s="251"/>
      <c r="DE34" s="251"/>
      <c r="DH34" s="251"/>
    </row>
    <row r="35" spans="2:125">
      <c r="D35" s="251"/>
      <c r="E35" s="251"/>
      <c r="DG35" s="251"/>
      <c r="DJ35" s="251"/>
      <c r="DP35" s="251"/>
      <c r="DQ35" s="251"/>
      <c r="DR35" s="251"/>
      <c r="DS35" s="251"/>
      <c r="DT35" s="251"/>
      <c r="DU35" s="251"/>
    </row>
    <row r="36" spans="2:125">
      <c r="F36" s="251"/>
      <c r="H36" s="251"/>
      <c r="J36" s="251"/>
      <c r="K36" s="251"/>
      <c r="L36" s="251"/>
      <c r="M36" s="251"/>
      <c r="N36" s="251"/>
      <c r="O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1"/>
      <c r="AN36" s="251"/>
      <c r="AO36" s="251"/>
      <c r="AP36" s="251"/>
      <c r="AQ36" s="251"/>
      <c r="AR36" s="251"/>
      <c r="AS36" s="251"/>
      <c r="AT36" s="251"/>
      <c r="AU36" s="251"/>
      <c r="AV36" s="251"/>
      <c r="AW36" s="251"/>
      <c r="AX36" s="251"/>
      <c r="AY36" s="251"/>
      <c r="AZ36" s="251"/>
      <c r="BA36" s="251"/>
      <c r="BB36" s="251"/>
      <c r="BC36" s="251"/>
      <c r="BD36" s="251"/>
      <c r="BE36" s="251"/>
      <c r="BF36" s="251"/>
      <c r="BG36" s="251"/>
      <c r="BH36" s="251"/>
      <c r="BI36" s="251"/>
      <c r="BJ36" s="251"/>
      <c r="BK36" s="251"/>
      <c r="BL36" s="251"/>
      <c r="BM36" s="251"/>
      <c r="BN36" s="251"/>
      <c r="BO36" s="251"/>
      <c r="BP36" s="251"/>
      <c r="BQ36" s="251"/>
      <c r="BR36" s="251"/>
      <c r="BS36" s="251"/>
      <c r="BT36" s="251"/>
      <c r="BU36" s="251"/>
      <c r="BV36" s="251"/>
      <c r="BW36" s="251"/>
      <c r="BX36" s="251"/>
      <c r="BY36" s="251"/>
      <c r="BZ36" s="251"/>
      <c r="CA36" s="251"/>
      <c r="CB36" s="251"/>
      <c r="CC36" s="251"/>
      <c r="CD36" s="251"/>
      <c r="CE36" s="251"/>
      <c r="CF36" s="251"/>
      <c r="CG36" s="251"/>
      <c r="CH36" s="251"/>
      <c r="CI36" s="251"/>
      <c r="CJ36" s="251"/>
      <c r="CK36" s="251"/>
      <c r="CL36" s="251"/>
      <c r="CM36" s="251"/>
      <c r="CN36" s="251"/>
      <c r="CO36" s="251"/>
      <c r="CP36" s="251"/>
      <c r="CQ36" s="251"/>
      <c r="CR36" s="251"/>
      <c r="CS36" s="251"/>
      <c r="CT36" s="251"/>
      <c r="CU36" s="251"/>
      <c r="CV36" s="251"/>
      <c r="CW36" s="251"/>
      <c r="CX36" s="251"/>
      <c r="CY36" s="251"/>
      <c r="CZ36" s="251"/>
      <c r="DA36" s="251"/>
      <c r="DB36" s="251"/>
      <c r="DC36" s="251"/>
      <c r="DD36" s="251"/>
      <c r="DF36" s="251"/>
      <c r="DI36" s="251"/>
      <c r="DK36" s="251"/>
      <c r="DL36" s="251"/>
      <c r="DM36" s="251"/>
      <c r="DN36" s="251"/>
      <c r="DO36" s="251"/>
      <c r="DP36" s="251"/>
      <c r="DQ36" s="251"/>
      <c r="DR36" s="251"/>
      <c r="DS36" s="251"/>
      <c r="DT36" s="251"/>
      <c r="DU36" s="251"/>
    </row>
    <row r="37" spans="2:125">
      <c r="DU37" s="251"/>
    </row>
    <row r="38" spans="2:125">
      <c r="DT38" s="251"/>
      <c r="DU38" s="251"/>
    </row>
    <row r="39" spans="2:125"/>
    <row r="40" spans="2:125">
      <c r="DH40" s="251"/>
    </row>
    <row r="41" spans="2:125">
      <c r="DE41" s="251"/>
    </row>
    <row r="42" spans="2:125">
      <c r="DG42" s="251"/>
      <c r="DJ42" s="251"/>
    </row>
    <row r="43" spans="2:125">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251"/>
      <c r="AQ43" s="251"/>
      <c r="AR43" s="251"/>
      <c r="AS43" s="251"/>
      <c r="AT43" s="251"/>
      <c r="AU43" s="251"/>
      <c r="AV43" s="251"/>
      <c r="AW43" s="251"/>
      <c r="AX43" s="251"/>
      <c r="AY43" s="251"/>
      <c r="AZ43" s="251"/>
      <c r="BA43" s="251"/>
      <c r="BB43" s="251"/>
      <c r="BC43" s="251"/>
      <c r="BD43" s="251"/>
      <c r="BE43" s="251"/>
      <c r="BF43" s="251"/>
      <c r="BG43" s="251"/>
      <c r="BH43" s="251"/>
      <c r="BI43" s="251"/>
      <c r="BJ43" s="251"/>
      <c r="BK43" s="251"/>
      <c r="BL43" s="251"/>
      <c r="BM43" s="251"/>
      <c r="BN43" s="251"/>
      <c r="BO43" s="251"/>
      <c r="BP43" s="251"/>
      <c r="BQ43" s="251"/>
      <c r="BR43" s="251"/>
      <c r="BS43" s="251"/>
      <c r="BT43" s="251"/>
      <c r="BU43" s="251"/>
      <c r="BV43" s="251"/>
      <c r="BW43" s="251"/>
      <c r="BX43" s="251"/>
      <c r="BY43" s="251"/>
      <c r="BZ43" s="251"/>
      <c r="CA43" s="251"/>
      <c r="CB43" s="251"/>
      <c r="CC43" s="251"/>
      <c r="CD43" s="251"/>
      <c r="CE43" s="251"/>
      <c r="CF43" s="251"/>
      <c r="CG43" s="251"/>
      <c r="CH43" s="251"/>
      <c r="CI43" s="251"/>
      <c r="CJ43" s="251"/>
      <c r="CK43" s="251"/>
      <c r="CL43" s="251"/>
      <c r="CM43" s="251"/>
      <c r="CN43" s="251"/>
      <c r="CO43" s="251"/>
      <c r="CP43" s="251"/>
      <c r="CQ43" s="251"/>
      <c r="CR43" s="251"/>
      <c r="CS43" s="251"/>
      <c r="CT43" s="251"/>
      <c r="CU43" s="251"/>
      <c r="CV43" s="251"/>
      <c r="CW43" s="251"/>
      <c r="CX43" s="251"/>
      <c r="CY43" s="251"/>
      <c r="CZ43" s="251"/>
      <c r="DA43" s="251"/>
      <c r="DB43" s="251"/>
      <c r="DC43" s="251"/>
      <c r="DD43" s="251"/>
      <c r="DF43" s="251"/>
      <c r="DI43" s="251"/>
      <c r="DK43" s="251"/>
      <c r="DL43" s="251"/>
      <c r="DM43" s="251"/>
      <c r="DN43" s="251"/>
      <c r="DO43" s="251"/>
      <c r="DP43" s="251"/>
      <c r="DQ43" s="251"/>
      <c r="DR43" s="251"/>
      <c r="DS43" s="251"/>
      <c r="DT43" s="251"/>
      <c r="DU43" s="251"/>
    </row>
    <row r="44" spans="2:125">
      <c r="DU44" s="251"/>
    </row>
    <row r="45" spans="2:125"/>
    <row r="46" spans="2:125"/>
    <row r="47" spans="2:125"/>
    <row r="48" spans="2:125">
      <c r="DT48" s="251"/>
      <c r="DU48" s="251"/>
    </row>
    <row r="49" spans="120:125">
      <c r="DU49" s="251"/>
    </row>
    <row r="50" spans="120:125">
      <c r="DU50" s="251"/>
    </row>
    <row r="51" spans="120:125">
      <c r="DP51" s="251"/>
      <c r="DQ51" s="251"/>
      <c r="DR51" s="251"/>
      <c r="DS51" s="251"/>
      <c r="DT51" s="251"/>
      <c r="DU51" s="251"/>
    </row>
    <row r="52" spans="120:125"/>
    <row r="53" spans="120:125"/>
    <row r="54" spans="120:125">
      <c r="DU54" s="251"/>
    </row>
    <row r="55" spans="120:125"/>
    <row r="56" spans="120:125"/>
    <row r="57" spans="120:125"/>
    <row r="58" spans="120:125">
      <c r="DU58" s="251"/>
    </row>
    <row r="59" spans="120:125"/>
    <row r="60" spans="120:125"/>
    <row r="61" spans="120:125"/>
    <row r="62" spans="120:125"/>
    <row r="63" spans="120:125">
      <c r="DU63" s="251"/>
    </row>
    <row r="64" spans="120:125">
      <c r="DT64" s="251"/>
      <c r="DU64" s="251"/>
    </row>
    <row r="65" spans="123:125"/>
    <row r="66" spans="123:125"/>
    <row r="67" spans="123:125"/>
    <row r="68" spans="123:125"/>
    <row r="69" spans="123:125">
      <c r="DS69" s="251"/>
      <c r="DT69" s="251"/>
      <c r="DU69" s="251"/>
    </row>
    <row r="70" spans="123:125"/>
    <row r="71" spans="123:125"/>
    <row r="72" spans="123:125"/>
    <row r="73" spans="123:125"/>
    <row r="74" spans="123:125"/>
    <row r="75" spans="123:125"/>
    <row r="76" spans="123:125"/>
    <row r="77" spans="123:125"/>
    <row r="78" spans="123:125"/>
    <row r="79" spans="123:125"/>
    <row r="80" spans="123:125"/>
    <row r="81" spans="116:125"/>
    <row r="82" spans="116:125">
      <c r="DL82" s="251"/>
    </row>
    <row r="83" spans="116:125">
      <c r="DM83" s="251"/>
      <c r="DN83" s="251"/>
      <c r="DO83" s="251"/>
      <c r="DP83" s="251"/>
      <c r="DQ83" s="251"/>
      <c r="DR83" s="251"/>
      <c r="DS83" s="251"/>
      <c r="DT83" s="251"/>
      <c r="DU83" s="251"/>
    </row>
    <row r="84" spans="116:125"/>
    <row r="85" spans="116:125"/>
    <row r="86" spans="116:125"/>
    <row r="87" spans="116:125"/>
    <row r="88" spans="116:125">
      <c r="DU88" s="251"/>
    </row>
    <row r="89" spans="116:125"/>
    <row r="90" spans="116:125"/>
    <row r="91" spans="116:125"/>
    <row r="92" spans="116:125" ht="13.5" customHeight="1"/>
    <row r="93" spans="116:125" ht="13.5" customHeight="1"/>
    <row r="94" spans="116:125" ht="13.5" customHeight="1">
      <c r="DS94" s="251"/>
      <c r="DT94" s="251"/>
      <c r="DU94" s="251"/>
    </row>
    <row r="95" spans="116:125" ht="13.5" customHeight="1">
      <c r="DU95" s="251"/>
    </row>
    <row r="96" spans="116:125" ht="13.5" customHeight="1"/>
    <row r="97" spans="124:125" ht="13.5" customHeight="1"/>
    <row r="98" spans="124:125" ht="13.5" customHeight="1"/>
    <row r="99" spans="124:125" ht="13.5" customHeight="1"/>
    <row r="100" spans="124:125" ht="13.5" customHeight="1"/>
    <row r="101" spans="124:125" ht="13.5" customHeight="1">
      <c r="DU101" s="251"/>
    </row>
    <row r="102" spans="124:125" ht="13.5" customHeight="1"/>
    <row r="103" spans="124:125" ht="13.5" customHeight="1"/>
    <row r="104" spans="124:125" ht="13.5" customHeight="1">
      <c r="DT104" s="251"/>
      <c r="DU104" s="25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1" t="s">
        <v>303</v>
      </c>
    </row>
    <row r="117" spans="125:125" ht="13.5" hidden="1" customHeight="1"/>
    <row r="118" spans="125:125" ht="13.5" hidden="1" customHeight="1"/>
    <row r="119" spans="125:125" ht="13.5" hidden="1" customHeight="1"/>
    <row r="120" spans="125:125" ht="13.5" hidden="1" customHeight="1"/>
    <row r="121" spans="125:125" ht="13.5" hidden="1" customHeight="1">
      <c r="DU121" s="251"/>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nXxamGi3VUsOGtuPLUhGMvrHXvKLqvijZUJX5lmpe1xO4aLs0DjX4ct3c4rQ6pPCr1EoIwIbu5i+8AYUW2pOQA==" saltValue="z9WyK4PPb8zHKr/NIO2A1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80" zoomScale="70" zoomScaleNormal="70" zoomScaleSheetLayoutView="55" workbookViewId="0"/>
  </sheetViews>
  <sheetFormatPr defaultColWidth="0" defaultRowHeight="13.5" customHeight="1" zeroHeight="1"/>
  <cols>
    <col min="1" max="125" width="2.5" style="252" customWidth="1"/>
    <col min="126" max="142" width="0" style="251" hidden="1" customWidth="1"/>
    <col min="143" max="16384" width="9" style="251" hidden="1"/>
  </cols>
  <sheetData>
    <row r="1" spans="1:125" ht="13.5" customHeight="1">
      <c r="A1" s="251"/>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1"/>
      <c r="CV1" s="251"/>
      <c r="CW1" s="251"/>
      <c r="CX1" s="251"/>
      <c r="CY1" s="251"/>
      <c r="CZ1" s="251"/>
      <c r="DA1" s="251"/>
      <c r="DB1" s="251"/>
      <c r="DC1" s="251"/>
      <c r="DD1" s="251"/>
      <c r="DE1" s="251"/>
      <c r="DF1" s="251"/>
      <c r="DG1" s="251"/>
      <c r="DH1" s="251"/>
      <c r="DI1" s="251"/>
      <c r="DJ1" s="251"/>
      <c r="DK1" s="251"/>
      <c r="DL1" s="251"/>
      <c r="DM1" s="251"/>
      <c r="DN1" s="251"/>
      <c r="DO1" s="251"/>
      <c r="DP1" s="251"/>
      <c r="DQ1" s="251"/>
      <c r="DR1" s="251"/>
      <c r="DS1" s="251"/>
      <c r="DT1" s="251"/>
      <c r="DU1" s="251"/>
    </row>
    <row r="2" spans="1:125">
      <c r="B2" s="251"/>
      <c r="T2" s="251"/>
    </row>
    <row r="3" spans="1:125">
      <c r="C3" s="251"/>
      <c r="D3" s="251"/>
      <c r="E3" s="251"/>
      <c r="F3" s="251"/>
      <c r="G3" s="251"/>
      <c r="H3" s="251"/>
      <c r="I3" s="251"/>
      <c r="J3" s="251"/>
      <c r="K3" s="251"/>
      <c r="L3" s="251"/>
      <c r="M3" s="251"/>
      <c r="N3" s="251"/>
      <c r="O3" s="251"/>
      <c r="P3" s="251"/>
      <c r="Q3" s="251"/>
      <c r="R3" s="251"/>
      <c r="S3" s="251"/>
      <c r="U3" s="251"/>
      <c r="V3" s="251"/>
      <c r="W3" s="251"/>
      <c r="X3" s="251"/>
      <c r="Y3" s="251"/>
      <c r="Z3" s="251"/>
      <c r="AA3" s="251"/>
      <c r="AB3" s="251"/>
      <c r="AC3" s="251"/>
      <c r="AD3" s="251"/>
      <c r="AE3" s="251"/>
      <c r="AF3" s="251"/>
      <c r="AG3" s="251"/>
      <c r="AH3" s="251"/>
      <c r="AI3" s="251"/>
      <c r="AJ3" s="251"/>
      <c r="AK3" s="251"/>
      <c r="AL3" s="251"/>
      <c r="AM3" s="251"/>
      <c r="AN3" s="251"/>
      <c r="AO3" s="251"/>
      <c r="AP3" s="251"/>
      <c r="AQ3" s="251"/>
      <c r="AR3" s="251"/>
      <c r="AS3" s="251"/>
      <c r="AT3" s="251"/>
      <c r="AU3" s="251"/>
      <c r="AV3" s="251"/>
      <c r="AW3" s="251"/>
      <c r="AX3" s="251"/>
      <c r="AY3" s="251"/>
      <c r="AZ3" s="251"/>
      <c r="BA3" s="251"/>
      <c r="BB3" s="251"/>
      <c r="BC3" s="251"/>
      <c r="BD3" s="251"/>
      <c r="BE3" s="251"/>
      <c r="BF3" s="251"/>
      <c r="BG3" s="251"/>
      <c r="BH3" s="251"/>
      <c r="BI3" s="251"/>
      <c r="BJ3" s="251"/>
      <c r="BK3" s="251"/>
      <c r="BL3" s="251"/>
      <c r="BM3" s="251"/>
      <c r="BN3" s="251"/>
      <c r="BO3" s="251"/>
      <c r="BP3" s="251"/>
      <c r="BQ3" s="251"/>
      <c r="BR3" s="251"/>
      <c r="BS3" s="251"/>
      <c r="BT3" s="251"/>
      <c r="BU3" s="251"/>
      <c r="BV3" s="251"/>
      <c r="BW3" s="251"/>
      <c r="BX3" s="251"/>
      <c r="BY3" s="251"/>
      <c r="BZ3" s="251"/>
      <c r="CA3" s="251"/>
      <c r="CB3" s="251"/>
      <c r="CC3" s="251"/>
      <c r="CD3" s="251"/>
      <c r="CE3" s="251"/>
      <c r="CF3" s="251"/>
      <c r="CG3" s="251"/>
      <c r="CH3" s="251"/>
      <c r="CI3" s="251"/>
      <c r="CJ3" s="251"/>
      <c r="CK3" s="251"/>
      <c r="CL3" s="251"/>
      <c r="CM3" s="251"/>
      <c r="CN3" s="251"/>
      <c r="CO3" s="251"/>
      <c r="CP3" s="251"/>
      <c r="CQ3" s="251"/>
      <c r="CR3" s="251"/>
      <c r="CS3" s="251"/>
      <c r="CT3" s="251"/>
      <c r="CU3" s="251"/>
      <c r="CV3" s="251"/>
      <c r="CW3" s="251"/>
      <c r="CX3" s="251"/>
      <c r="CY3" s="251"/>
      <c r="CZ3" s="251"/>
      <c r="DA3" s="251"/>
      <c r="DB3" s="251"/>
      <c r="DC3" s="251"/>
      <c r="DD3" s="251"/>
      <c r="DE3" s="251"/>
      <c r="DF3" s="251"/>
      <c r="DG3" s="251"/>
      <c r="DH3" s="251"/>
      <c r="DI3" s="251"/>
      <c r="DJ3" s="251"/>
      <c r="DK3" s="251"/>
      <c r="DL3" s="251"/>
      <c r="DM3" s="251"/>
      <c r="DN3" s="251"/>
      <c r="DO3" s="251"/>
      <c r="DP3" s="251"/>
      <c r="DQ3" s="251"/>
      <c r="DR3" s="251"/>
      <c r="DS3" s="251"/>
      <c r="DT3" s="251"/>
      <c r="DU3" s="25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1"/>
      <c r="G33" s="251"/>
      <c r="I33" s="251"/>
    </row>
    <row r="34" spans="2:125">
      <c r="C34" s="251"/>
      <c r="P34" s="251"/>
      <c r="R34" s="251"/>
      <c r="U34" s="251"/>
    </row>
    <row r="35" spans="2:125">
      <c r="D35" s="251"/>
      <c r="E35" s="251"/>
      <c r="T35" s="251"/>
      <c r="W35" s="251"/>
      <c r="X35" s="251"/>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1"/>
      <c r="AY35" s="251"/>
      <c r="AZ35" s="251"/>
      <c r="BA35" s="251"/>
      <c r="BB35" s="251"/>
      <c r="BC35" s="251"/>
      <c r="BD35" s="251"/>
      <c r="BE35" s="251"/>
      <c r="BF35" s="251"/>
      <c r="BG35" s="251"/>
      <c r="BH35" s="251"/>
      <c r="BI35" s="251"/>
      <c r="BJ35" s="251"/>
      <c r="BK35" s="251"/>
      <c r="BL35" s="251"/>
      <c r="BM35" s="251"/>
      <c r="BN35" s="251"/>
      <c r="BO35" s="251"/>
      <c r="BP35" s="251"/>
      <c r="BQ35" s="251"/>
      <c r="BR35" s="251"/>
      <c r="BS35" s="251"/>
      <c r="BT35" s="251"/>
      <c r="BU35" s="251"/>
      <c r="BV35" s="251"/>
      <c r="BW35" s="251"/>
      <c r="BX35" s="251"/>
      <c r="BY35" s="251"/>
      <c r="BZ35" s="251"/>
      <c r="CA35" s="251"/>
      <c r="CB35" s="251"/>
      <c r="CC35" s="251"/>
      <c r="CD35" s="251"/>
      <c r="CE35" s="251"/>
      <c r="CF35" s="251"/>
      <c r="CG35" s="251"/>
      <c r="CH35" s="251"/>
      <c r="CI35" s="251"/>
      <c r="CJ35" s="251"/>
      <c r="CK35" s="251"/>
      <c r="CL35" s="251"/>
      <c r="CM35" s="251"/>
      <c r="CN35" s="251"/>
      <c r="CO35" s="251"/>
      <c r="CP35" s="251"/>
      <c r="CQ35" s="251"/>
      <c r="CR35" s="251"/>
      <c r="CS35" s="251"/>
      <c r="CT35" s="251"/>
      <c r="CU35" s="251"/>
      <c r="CV35" s="251"/>
      <c r="CW35" s="251"/>
      <c r="CX35" s="251"/>
      <c r="CY35" s="251"/>
      <c r="CZ35" s="251"/>
      <c r="DA35" s="251"/>
      <c r="DB35" s="251"/>
      <c r="DC35" s="251"/>
      <c r="DD35" s="251"/>
      <c r="DE35" s="251"/>
      <c r="DF35" s="251"/>
      <c r="DG35" s="251"/>
      <c r="DH35" s="251"/>
      <c r="DI35" s="251"/>
      <c r="DJ35" s="251"/>
      <c r="DK35" s="251"/>
      <c r="DL35" s="251"/>
      <c r="DM35" s="251"/>
      <c r="DN35" s="251"/>
      <c r="DO35" s="251"/>
      <c r="DP35" s="251"/>
      <c r="DQ35" s="251"/>
      <c r="DR35" s="251"/>
      <c r="DS35" s="251"/>
      <c r="DT35" s="251"/>
      <c r="DU35" s="251"/>
    </row>
    <row r="36" spans="2:125">
      <c r="F36" s="251"/>
      <c r="H36" s="251"/>
      <c r="J36" s="251"/>
      <c r="K36" s="251"/>
      <c r="L36" s="251"/>
      <c r="M36" s="251"/>
      <c r="N36" s="251"/>
      <c r="O36" s="251"/>
      <c r="Q36" s="251"/>
      <c r="S36" s="251"/>
      <c r="V36" s="251"/>
    </row>
    <row r="37" spans="2:125"/>
    <row r="38" spans="2:125"/>
    <row r="39" spans="2:125"/>
    <row r="40" spans="2:125">
      <c r="U40" s="251"/>
    </row>
    <row r="41" spans="2:125">
      <c r="R41" s="251"/>
    </row>
    <row r="42" spans="2:125">
      <c r="T42" s="251"/>
      <c r="W42" s="251"/>
      <c r="X42" s="251"/>
      <c r="Y42" s="251"/>
      <c r="Z42" s="251"/>
      <c r="AA42" s="251"/>
      <c r="AB42" s="251"/>
      <c r="AC42" s="251"/>
      <c r="AD42" s="251"/>
      <c r="AE42" s="251"/>
      <c r="AF42" s="251"/>
      <c r="AG42" s="251"/>
      <c r="AH42" s="251"/>
      <c r="AI42" s="251"/>
      <c r="AJ42" s="251"/>
      <c r="AK42" s="251"/>
      <c r="AL42" s="251"/>
      <c r="AM42" s="251"/>
      <c r="AN42" s="251"/>
      <c r="AO42" s="251"/>
      <c r="AP42" s="251"/>
      <c r="AQ42" s="251"/>
      <c r="AR42" s="251"/>
      <c r="AS42" s="251"/>
      <c r="AT42" s="251"/>
      <c r="AU42" s="251"/>
      <c r="AV42" s="251"/>
      <c r="AW42" s="251"/>
      <c r="AX42" s="251"/>
      <c r="AY42" s="251"/>
      <c r="AZ42" s="251"/>
      <c r="BA42" s="251"/>
      <c r="BB42" s="251"/>
      <c r="BC42" s="251"/>
      <c r="BD42" s="251"/>
      <c r="BE42" s="251"/>
      <c r="BF42" s="251"/>
      <c r="BG42" s="251"/>
      <c r="BH42" s="251"/>
      <c r="BI42" s="251"/>
      <c r="BJ42" s="251"/>
      <c r="BK42" s="251"/>
      <c r="BL42" s="251"/>
      <c r="BM42" s="251"/>
      <c r="BN42" s="251"/>
      <c r="BO42" s="251"/>
      <c r="BP42" s="251"/>
      <c r="BQ42" s="251"/>
      <c r="BR42" s="251"/>
      <c r="BS42" s="251"/>
      <c r="BT42" s="251"/>
      <c r="BU42" s="251"/>
      <c r="BV42" s="251"/>
      <c r="BW42" s="251"/>
      <c r="BX42" s="251"/>
      <c r="BY42" s="251"/>
      <c r="BZ42" s="251"/>
      <c r="CA42" s="251"/>
      <c r="CB42" s="251"/>
      <c r="CC42" s="251"/>
      <c r="CD42" s="251"/>
      <c r="CE42" s="251"/>
      <c r="CF42" s="251"/>
      <c r="CG42" s="251"/>
      <c r="CH42" s="251"/>
      <c r="CI42" s="251"/>
      <c r="CJ42" s="251"/>
      <c r="CK42" s="251"/>
      <c r="CL42" s="251"/>
      <c r="CM42" s="251"/>
      <c r="CN42" s="251"/>
      <c r="CO42" s="251"/>
      <c r="CP42" s="251"/>
      <c r="CQ42" s="251"/>
      <c r="CR42" s="251"/>
      <c r="CS42" s="251"/>
      <c r="CT42" s="251"/>
      <c r="CU42" s="251"/>
      <c r="CV42" s="251"/>
      <c r="CW42" s="251"/>
      <c r="CX42" s="251"/>
      <c r="CY42" s="251"/>
      <c r="CZ42" s="251"/>
      <c r="DA42" s="251"/>
      <c r="DB42" s="251"/>
      <c r="DC42" s="251"/>
      <c r="DD42" s="251"/>
      <c r="DE42" s="251"/>
      <c r="DF42" s="251"/>
      <c r="DG42" s="251"/>
      <c r="DH42" s="251"/>
      <c r="DI42" s="251"/>
      <c r="DJ42" s="251"/>
      <c r="DK42" s="251"/>
      <c r="DL42" s="251"/>
      <c r="DM42" s="251"/>
      <c r="DN42" s="251"/>
      <c r="DO42" s="251"/>
      <c r="DP42" s="251"/>
      <c r="DQ42" s="251"/>
      <c r="DR42" s="251"/>
      <c r="DS42" s="251"/>
      <c r="DT42" s="251"/>
      <c r="DU42" s="251"/>
    </row>
    <row r="43" spans="2:125">
      <c r="Q43" s="251"/>
      <c r="S43" s="251"/>
      <c r="V43" s="25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2" t="s">
        <v>303</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Hfx8KyukIdMp+4JYE5u7WG8Qp8FA9a1z29X18QS00l4mwqefRFHIhX/97DsKjsTW89+ZPImvyyTefZkpLFrbAQ==" saltValue="ZVn9BDyV9oXhkPJRUp1Um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topLeftCell="A37"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570</v>
      </c>
    </row>
    <row r="46" spans="2:10" ht="29.25" customHeight="1" thickBot="1">
      <c r="B46" s="4" t="s">
        <v>0</v>
      </c>
      <c r="C46" s="5"/>
      <c r="D46" s="5"/>
      <c r="E46" s="6" t="s">
        <v>1</v>
      </c>
      <c r="F46" s="7" t="s">
        <v>354</v>
      </c>
      <c r="G46" s="8" t="s">
        <v>355</v>
      </c>
      <c r="H46" s="8" t="s">
        <v>356</v>
      </c>
      <c r="I46" s="8" t="s">
        <v>357</v>
      </c>
      <c r="J46" s="9" t="s">
        <v>358</v>
      </c>
    </row>
    <row r="47" spans="2:10" ht="57.75" customHeight="1">
      <c r="B47" s="10"/>
      <c r="C47" s="1215" t="s">
        <v>2</v>
      </c>
      <c r="D47" s="1215"/>
      <c r="E47" s="1216"/>
      <c r="F47" s="11">
        <v>56.47</v>
      </c>
      <c r="G47" s="12">
        <v>56.87</v>
      </c>
      <c r="H47" s="12">
        <v>53.82</v>
      </c>
      <c r="I47" s="12">
        <v>50.43</v>
      </c>
      <c r="J47" s="13">
        <v>49.12</v>
      </c>
    </row>
    <row r="48" spans="2:10" ht="57.75" customHeight="1">
      <c r="B48" s="14"/>
      <c r="C48" s="1217" t="s">
        <v>3</v>
      </c>
      <c r="D48" s="1217"/>
      <c r="E48" s="1218"/>
      <c r="F48" s="15">
        <v>14.03</v>
      </c>
      <c r="G48" s="16">
        <v>8.6199999999999992</v>
      </c>
      <c r="H48" s="16">
        <v>12.24</v>
      </c>
      <c r="I48" s="16">
        <v>10.91</v>
      </c>
      <c r="J48" s="17">
        <v>10.5</v>
      </c>
    </row>
    <row r="49" spans="2:10" ht="57.75" customHeight="1" thickBot="1">
      <c r="B49" s="18"/>
      <c r="C49" s="1219" t="s">
        <v>4</v>
      </c>
      <c r="D49" s="1219"/>
      <c r="E49" s="1220"/>
      <c r="F49" s="19">
        <v>1.65</v>
      </c>
      <c r="G49" s="20" t="s">
        <v>359</v>
      </c>
      <c r="H49" s="20" t="s">
        <v>360</v>
      </c>
      <c r="I49" s="20" t="s">
        <v>361</v>
      </c>
      <c r="J49" s="21" t="s">
        <v>362</v>
      </c>
    </row>
    <row r="50" spans="2:10" ht="13.5" customHeight="1"/>
    <row r="51" spans="2:10" ht="13.5" hidden="1" customHeight="1"/>
    <row r="52" spans="2:10" ht="13.5" hidden="1" customHeight="1"/>
    <row r="53" spans="2:10" ht="13.5" hidden="1" customHeight="1"/>
  </sheetData>
  <sheetProtection algorithmName="SHA-512" hashValue="eKO4ZFJWrm3qwpcZVDq0GiaKSUTHOJCMTlMb8R9+C5STDPIoWl2abgPM83DFvTNPyiqEAAXvwQ4KFo9B+hhSuw==" saltValue="NHhB5ar5MU3OCbg4PHnOI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 </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川本　亮輔</cp:lastModifiedBy>
  <cp:lastPrinted>2019-10-25T07:57:32Z</cp:lastPrinted>
  <dcterms:created xsi:type="dcterms:W3CDTF">2019-06-06T08:12:04Z</dcterms:created>
  <dcterms:modified xsi:type="dcterms:W3CDTF">2019-10-25T07:59:08Z</dcterms:modified>
  <cp:category/>
</cp:coreProperties>
</file>