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tabRatio="8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1" r:id="rId15"/>
    <sheet name="施設類型別ストック情報分析表②" sheetId="22"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<sst xmlns="http://schemas.openxmlformats.org/spreadsheetml/2006/main" count="1178" uniqueCount="596">
  <si>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</si>
  <si>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</si>
  <si>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</si>
  <si>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</si>
  <si>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</si>
  <si>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</si>
  <si>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</si>
  <si>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</si>
  <si>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</si>
  <si>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</si>
  <si>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</si>
  <si>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</si>
  <si>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</si>
  <si>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</si>
  <si>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</si>
  <si>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</si>
  <si>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</si>
  <si>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</si>
  <si>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</si>
  <si>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</si>
  <si>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</si>
  <si>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</si>
  <si>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</si>
  <si>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</si>
  <si>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</si>
  <si>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</si>
  <si>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</si>
  <si>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</si>
  <si>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</si>
  <si>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</si>
  <si>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</si>
  <si>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</si>
  <si>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</si>
  <si>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</si>
  <si>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</si>
  <si>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</si>
  <si>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</si>
  <si>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</si>
  <si>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</si>
  <si>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</si>
  <si>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</si>
  <si>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</si>
  <si>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</si>
  <si>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</si>
  <si>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</si>
  <si>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</si>
  <si>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</si>
  <si>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</si>
  <si>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</si>
  <si>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</si>
  <si>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</si>
  <si>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</si>
  <si>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</si>
  <si>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</si>
  <si>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</si>
  <si>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</si>
  <si>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</si>
  <si>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</si>
  <si>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</si>
  <si>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</si>
  <si>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</si>
  <si>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</si>
  <si>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</si>
  <si>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</si>
  <si>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</si>
  <si>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</si>
  <si>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</si>
  <si>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</si>
  <si>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</si>
  <si>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</si>
  <si>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</si>
  <si>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</si>
  <si>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</si>
  <si>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</si>
  <si>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</si>
  <si>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</si>
  <si>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</si>
  <si>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</si>
  <si>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</si>
  <si>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</si>
  <si>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</si>
  <si>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</si>
  <si>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</si>
  <si>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</si>
  <si>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</si>
  <si>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</si>
  <si>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</si>
  <si>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</si>
  <si>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</si>
  <si>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</si>
  <si>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</si>
  <si>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大任町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</si>
  <si>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</si>
  <si>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</si>
  <si>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</si>
  <si>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</si>
  <si>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</si>
  <si>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</si>
  <si>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</si>
  <si>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</si>
  <si>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</si>
  <si>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</si>
  <si>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</si>
  <si>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</si>
  <si>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</si>
  <si>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</si>
  <si>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</si>
  <si>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</si>
  <si>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</si>
  <si>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</si>
  <si>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</si>
  <si>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</si>
  <si>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</si>
  <si>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</si>
  <si>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</si>
  <si>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</si>
  <si>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</si>
  <si>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</si>
  <si>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</si>
  <si>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</si>
  <si>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</si>
  <si>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</si>
  <si>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</si>
  <si>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</si>
  <si>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</si>
  <si>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</si>
  <si>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</si>
  <si>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</si>
  <si>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</si>
  <si>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</si>
  <si>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</si>
  <si>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</si>
  <si>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</si>
  <si>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</si>
  <si>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</si>
  <si>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</si>
  <si>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</si>
  <si>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</si>
  <si>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</si>
  <si>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</si>
  <si>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</si>
  <si>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</si>
  <si>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</si>
  <si>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</si>
  <si>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</si>
  <si>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</si>
  <si>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</si>
  <si>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</si>
  <si>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</si>
  <si>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</si>
  <si>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</si>
  <si>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</si>
  <si>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</si>
  <si>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</si>
  <si>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</si>
  <si>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</si>
  <si>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</si>
  <si>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</si>
  <si>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</si>
  <si>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</si>
  <si>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</si>
  <si>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</si>
  <si>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</si>
  <si>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</si>
  <si>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</si>
  <si>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</si>
  <si>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</si>
  <si>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</si>
  <si>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</si>
  <si>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</si>
  <si>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</si>
  <si>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</si>
  <si>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</si>
  <si>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</si>
  <si>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</si>
  <si>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</si>
  <si>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</si>
  <si>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</si>
  <si>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</si>
  <si>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</si>
  <si>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</si>
  <si>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</si>
  <si>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</si>
  <si>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</si>
  <si>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</si>
  <si>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</si>
  <si>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</si>
  <si>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</si>
  <si>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</si>
  <si>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</si>
  <si>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</si>
  <si>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</si>
  <si>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</si>
  <si>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</si>
  <si>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</si>
  <si>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</si>
  <si>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</si>
  <si>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</si>
  <si>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</si>
  <si>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</si>
  <si>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</si>
  <si>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</si>
  <si>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</si>
  <si>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</si>
  <si>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</si>
  <si>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</si>
  <si>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</si>
  <si>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</si>
  <si>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</si>
  <si>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</si>
  <si>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</si>
  <si>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</si>
  <si>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</si>
  <si>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福岡県大任町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</si>
  <si>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</si>
  <si>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</si>
  <si>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</si>
  <si>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</si>
  <si>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</si>
  <si>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</si>
  <si>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</si>
  <si>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</si>
  <si>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</si>
  <si>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</si>
  <si>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</si>
  <si>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</si>
  <si>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</si>
  <si>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</si>
  <si>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</si>
  <si>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</si>
  <si>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</si>
  <si>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</si>
  <si>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</si>
  <si>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</si>
  <si>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</si>
  <si>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</si>
  <si>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</si>
  <si>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</si>
  <si>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</si>
  <si>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</si>
  <si>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</si>
  <si>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</si>
  <si>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</si>
  <si>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</si>
  <si>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</si>
  <si>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</si>
  <si>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</si>
  <si>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</si>
  <si>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</si>
  <si>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</si>
  <si>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</si>
  <si>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</si>
  <si>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</si>
  <si>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</si>
  <si>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</si>
  <si>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</si>
  <si>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</si>
  <si>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</si>
  <si>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</si>
  <si>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</si>
  <si>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</si>
  <si>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</si>
  <si>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</si>
  <si>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</si>
  <si>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</si>
  <si>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</si>
  <si>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</si>
  <si>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</si>
  <si>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</si>
  <si>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</si>
  <si>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</si>
  <si>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</si>
  <si>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</si>
  <si>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</si>
  <si>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</si>
  <si>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</si>
  <si>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</si>
  <si>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</si>
  <si>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</si>
  <si>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</si>
  <si>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</si>
  <si>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</si>
  <si>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</si>
  <si>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</si>
  <si>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</si>
  <si>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</si>
  <si>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</si>
  <si>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</si>
  <si>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</si>
  <si>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</si>
  <si>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</si>
  <si>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</si>
  <si>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</si>
  <si>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</si>
  <si>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</si>
  <si>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</si>
  <si>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</si>
  <si>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</si>
  <si>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</si>
  <si>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</si>
  <si>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</si>
  <si>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</si>
  <si>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</si>
  <si>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</si>
  <si>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</si>
  <si>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</si>
  <si>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</si>
  <si>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</si>
  <si>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</si>
  <si>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</si>
  <si>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</si>
  <si>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</si>
  <si>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</si>
  <si>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</si>
  <si>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</si>
  <si>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</si>
  <si>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</si>
  <si>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</si>
  <si>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</si>
  <si>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</si>
  <si>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</si>
  <si>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</si>
  <si>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</si>
  <si>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</si>
  <si>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</si>
  <si>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</si>
  <si>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</si>
  <si>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</si>
  <si>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</si>
  <si>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</si>
  <si>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</si>
  <si>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</si>
  <si>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</si>
  <si>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</si>
  <si>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</si>
  <si>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</si>
  <si>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</si>
  <si>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</si>
  <si>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</si>
  <si>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</si>
  <si>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</si>
  <si>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</si>
  <si>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</si>
  <si>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</si>
  <si>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</si>
  <si>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</si>
  <si>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</si>
  <si>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</si>
  <si>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</si>
  <si>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</si>
  <si>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</si>
  <si>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</si>
  <si>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</si>
  <si>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</si>
  <si>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</si>
  <si>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</si>
  <si>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</si>
  <si>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</si>
  <si>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</si>
  <si>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</si>
  <si>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</si>
  <si>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</si>
  <si>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</si>
  <si>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福岡県大任町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</si>
  <si>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</si>
  <si>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</si>
  <si>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</si>
  <si>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</si>
  <si>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</si>
  <si>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</si>
  <si>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</si>
  <si>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</si>
  <si>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</si>
  <si>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</si>
  <si>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</si>
  <si>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</si>
  <si>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</si>
  <si>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</si>
  <si>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</si>
  <si>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</si>
  <si>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</si>
  <si>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</si>
  <si>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</si>
  <si>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</si>
  <si>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し尿処理・じん芥処理・埋立処分施設建設事業特別会計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</si>
  <si>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</si>
  <si>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</si>
  <si>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</si>
  <si>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</si>
  <si>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</si>
  <si>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</si>
  <si>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</si>
  <si>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</si>
  <si>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</si>
  <si>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</si>
  <si>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</si>
  <si>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</si>
  <si>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</si>
  <si>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</si>
  <si>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</si>
  <si>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</si>
  <si>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</si>
  <si>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</si>
  <si>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</si>
  <si>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</si>
  <si>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</si>
  <si>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</si>
  <si>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</si>
  <si>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</si>
  <si>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</si>
  <si>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</si>
  <si>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</si>
  <si>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</si>
  <si>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</si>
  <si>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</si>
  <si>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</si>
  <si>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</si>
  <si>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</si>
  <si>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</si>
  <si>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</si>
  <si>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</si>
  <si>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</si>
  <si>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</si>
  <si>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</si>
  <si>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</si>
  <si>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</si>
  <si>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</si>
  <si>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</si>
  <si>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</si>
  <si>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</si>
  <si>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</si>
  <si>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</si>
  <si>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</si>
  <si>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</si>
  <si>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</si>
  <si>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</si>
  <si>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</si>
  <si>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</si>
  <si>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</si>
  <si>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</si>
  <si>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</si>
  <si>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</si>
  <si>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</si>
  <si>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</si>
  <si>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</si>
  <si>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</si>
  <si>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</si>
  <si>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</si>
  <si>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</si>
  <si>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</si>
  <si>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</si>
  <si>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</si>
  <si>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</si>
  <si>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</si>
  <si>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</si>
  <si>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</si>
  <si>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</si>
  <si>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</si>
  <si>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</si>
  <si>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</si>
  <si>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</si>
  <si>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</si>
  <si>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</si>
  <si>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</si>
  <si>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</si>
  <si>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</si>
  <si>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</si>
  <si>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</si>
  <si>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</si>
  <si>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</si>
  <si>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</si>
  <si>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</si>
  <si>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</si>
  <si>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</si>
  <si>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</si>
  <si>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</si>
  <si>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</si>
  <si>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</si>
  <si>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</si>
  <si>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</si>
  <si>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</si>
  <si>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</si>
  <si>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</si>
  <si>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</si>
  <si>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</si>
  <si>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</si>
  <si>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</si>
  <si>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</si>
  <si>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</si>
  <si>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</si>
  <si>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</si>
  <si>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</si>
  <si>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</si>
  <si>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</si>
  <si>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</si>
  <si>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</si>
  <si>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</si>
  <si>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</si>
  <si>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</si>
  <si>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</si>
  <si>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</si>
  <si>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</si>
  <si>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</si>
  <si>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</si>
  <si>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</si>
  <si>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</si>
  <si>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</si>
  <si>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</si>
  <si>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</si>
  <si>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</si>
  <si>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</si>
  <si>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</si>
  <si>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</si>
  <si>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</si>
  <si>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</si>
  <si>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</si>
  <si>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</si>
  <si>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</si>
  <si>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</si>
  <si>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</si>
  <si>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</si>
  <si>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</si>
  <si>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</si>
  <si>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</si>
  <si>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</si>
  <si>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</si>
  <si>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</si>
  <si>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</si>
  <si>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</si>
  <si>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</si>
  <si>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</si>
  <si>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</si>
  <si>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</si>
  <si>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</si>
  <si>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</si>
  <si>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</si>
  <si>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</si>
  <si>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</si>
  <si>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</si>
  <si>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</si>
  <si>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</si>
  <si>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</si>
  <si>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</si>
  <si>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</si>
  <si>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5.04</t>
  </si>
  <si>
    <t>▲ 10.29</t>
  </si>
  <si>
    <t>▲ 0.92</t>
  </si>
  <si>
    <t>▲ 7.21</t>
  </si>
  <si>
    <t>▲ 6.54</t>
  </si>
  <si>
    <t>国民健康保険事業</t>
  </si>
  <si>
    <t>▲ 4.02</t>
  </si>
  <si>
    <t>▲ 4.64</t>
  </si>
  <si>
    <t>▲ 5.34</t>
  </si>
  <si>
    <t>▲ 2.70</t>
  </si>
  <si>
    <t>▲ 1.17</t>
  </si>
  <si>
    <t>し尿処理・じん芥処理・埋立処分施設建設事業特別会計</t>
  </si>
  <si>
    <t>▲ 0.07</t>
  </si>
  <si>
    <t>一般会計</t>
  </si>
  <si>
    <t>水道事業会計</t>
  </si>
  <si>
    <t>後期高齢者医療事業</t>
  </si>
  <si>
    <t>その他会計（赤字）</t>
  </si>
  <si>
    <t>その他会計（黒字）</t>
  </si>
  <si>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1"/>
  </si>
  <si>
    <t>-</t>
    <phoneticPr fontId="11"/>
  </si>
  <si>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1"/>
  </si>
  <si>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1"/>
  </si>
  <si>
    <t>田川郡東部環境衛生施設組合</t>
    <rPh sb="0" eb="3">
      <t>タガワグン</t>
    </rPh>
    <rPh sb="3" eb="5">
      <t>トウブ</t>
    </rPh>
    <rPh sb="5" eb="7">
      <t>カンキョウ</t>
    </rPh>
    <rPh sb="7" eb="9">
      <t>エイセイ</t>
    </rPh>
    <rPh sb="9" eb="11">
      <t>シセツ</t>
    </rPh>
    <rPh sb="11" eb="13">
      <t>クミアイ</t>
    </rPh>
    <phoneticPr fontId="11"/>
  </si>
  <si>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11"/>
  </si>
  <si>
    <t>福岡県田川地区消防組合</t>
    <rPh sb="0" eb="3">
      <t>フクオカケン</t>
    </rPh>
    <rPh sb="3" eb="5">
      <t>タガワ</t>
    </rPh>
    <rPh sb="5" eb="7">
      <t>チク</t>
    </rPh>
    <rPh sb="7" eb="9">
      <t>ショウボウ</t>
    </rPh>
    <rPh sb="9" eb="11">
      <t>クミアイ</t>
    </rPh>
    <phoneticPr fontId="11"/>
  </si>
  <si>
    <t>田川地区斎場組合</t>
    <rPh sb="0" eb="2">
      <t>タガワ</t>
    </rPh>
    <rPh sb="2" eb="4">
      <t>チク</t>
    </rPh>
    <rPh sb="4" eb="6">
      <t>サイジョウ</t>
    </rPh>
    <rPh sb="6" eb="8">
      <t>クミアイ</t>
    </rPh>
    <phoneticPr fontId="11"/>
  </si>
  <si>
    <t>福岡県自治会館管理組合</t>
    <rPh sb="0" eb="3">
      <t>フクオカケン</t>
    </rPh>
    <rPh sb="3" eb="5">
      <t>ジチ</t>
    </rPh>
    <rPh sb="5" eb="7">
      <t>カイカン</t>
    </rPh>
    <rPh sb="7" eb="9">
      <t>カンリ</t>
    </rPh>
    <rPh sb="9" eb="11">
      <t>クミアイ</t>
    </rPh>
    <phoneticPr fontId="11"/>
  </si>
  <si>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</si>
  <si>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</si>
  <si>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11"/>
  </si>
  <si>
    <t>おおとう桜街道</t>
    <rPh sb="4" eb="5">
      <t>サクラ</t>
    </rPh>
    <rPh sb="5" eb="7">
      <t>カイドウ</t>
    </rPh>
    <phoneticPr fontId="2"/>
  </si>
  <si>
    <t>おおとうニンニク食品</t>
    <rPh sb="8" eb="10">
      <t>ショクヒン</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</si>
  <si>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1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</si>
  <si>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</si>
  <si>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地域振興基金</t>
    <rPh sb="0" eb="2">
      <t>チイキ</t>
    </rPh>
    <rPh sb="2" eb="4">
      <t>シンコウ</t>
    </rPh>
    <rPh sb="4" eb="6">
      <t>キキン</t>
    </rPh>
    <phoneticPr fontId="11"/>
  </si>
  <si>
    <t>特定農業施設管理基金</t>
    <rPh sb="0" eb="2">
      <t>トクテイ</t>
    </rPh>
    <rPh sb="2" eb="4">
      <t>ノウギョウ</t>
    </rPh>
    <rPh sb="4" eb="6">
      <t>シセツ</t>
    </rPh>
    <rPh sb="6" eb="8">
      <t>カンリ</t>
    </rPh>
    <rPh sb="8" eb="10">
      <t>キキン</t>
    </rPh>
    <phoneticPr fontId="11"/>
  </si>
  <si>
    <t>過疎対策事業基金</t>
    <rPh sb="0" eb="2">
      <t>カソ</t>
    </rPh>
    <rPh sb="2" eb="4">
      <t>タイサク</t>
    </rPh>
    <rPh sb="4" eb="6">
      <t>ジギョウ</t>
    </rPh>
    <rPh sb="6" eb="8">
      <t>キキン</t>
    </rPh>
    <phoneticPr fontId="11"/>
  </si>
  <si>
    <t>ふるさと創生事業基金</t>
    <rPh sb="4" eb="6">
      <t>ソウセイ</t>
    </rPh>
    <rPh sb="6" eb="8">
      <t>ジギョウ</t>
    </rPh>
    <rPh sb="8" eb="10">
      <t>キキン</t>
    </rPh>
    <phoneticPr fontId="11"/>
  </si>
  <si>
    <t>中山間ふるさと水と土保全基金</t>
    <rPh sb="0" eb="2">
      <t>ナカヤマ</t>
    </rPh>
    <rPh sb="2" eb="3">
      <t>カン</t>
    </rPh>
    <rPh sb="7" eb="8">
      <t>ミズ</t>
    </rPh>
    <rPh sb="9" eb="10">
      <t>ツチ</t>
    </rPh>
    <rPh sb="10" eb="12">
      <t>ホゼン</t>
    </rPh>
    <rPh sb="12" eb="1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</si>
  <si>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</si>
  <si>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</si>
  <si>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</si>
  <si>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有形固定資産減価償却率は、類似団体より低い水準にある。今後は新規の大型事業に伴う、減少する見込みである。</t>
    <rPh sb="1" eb="3">
      <t>ユウケイ</t>
    </rPh>
    <rPh sb="3" eb="5">
      <t>コテイ</t>
    </rPh>
    <rPh sb="5" eb="7">
      <t>シサン</t>
    </rPh>
    <rPh sb="7" eb="9">
      <t>ゲンカ</t>
    </rPh>
    <rPh sb="9" eb="11">
      <t>ショウキャク</t>
    </rPh>
    <rPh sb="11" eb="12">
      <t>リツ</t>
    </rPh>
    <rPh sb="14" eb="16">
      <t>ルイジ</t>
    </rPh>
    <rPh sb="16" eb="18">
      <t>ダンタイ</t>
    </rPh>
    <rPh sb="20" eb="21">
      <t>ヒク</t>
    </rPh>
    <rPh sb="22" eb="24">
      <t>スイジュン</t>
    </rPh>
    <rPh sb="28" eb="30">
      <t>コンゴ</t>
    </rPh>
    <rPh sb="31" eb="33">
      <t>シンキ</t>
    </rPh>
    <rPh sb="34" eb="36">
      <t>オオガタ</t>
    </rPh>
    <rPh sb="36" eb="38">
      <t>ジギョウ</t>
    </rPh>
    <rPh sb="39" eb="40">
      <t>トモナ</t>
    </rPh>
    <rPh sb="42" eb="44">
      <t>ゲンショウ</t>
    </rPh>
    <rPh sb="46" eb="48">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</si>
  <si>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</si>
  <si>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</si>
  <si>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</si>
  <si>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</si>
  <si>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</si>
  <si>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</si>
  <si>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平成２８年度より大任町し尿処理・じん芥処理・埋立処分施設建設事業が開始されたことに伴い、公債費は上昇すると思われるが、令和４年度をピークに公債費は減少していくと予想されている。</t>
    <rPh sb="1" eb="3">
      <t>ヘイセイ</t>
    </rPh>
    <rPh sb="5" eb="7">
      <t>ネンド</t>
    </rPh>
    <rPh sb="9" eb="12">
      <t>オオトウマチ</t>
    </rPh>
    <rPh sb="13" eb="14">
      <t>ニョウ</t>
    </rPh>
    <rPh sb="14" eb="16">
      <t>ショリ</t>
    </rPh>
    <rPh sb="19" eb="20">
      <t>カイ</t>
    </rPh>
    <rPh sb="20" eb="22">
      <t>ショリ</t>
    </rPh>
    <rPh sb="23" eb="25">
      <t>ウメタテ</t>
    </rPh>
    <rPh sb="25" eb="27">
      <t>ショブン</t>
    </rPh>
    <rPh sb="27" eb="29">
      <t>シセツ</t>
    </rPh>
    <rPh sb="29" eb="31">
      <t>ケンセツ</t>
    </rPh>
    <rPh sb="31" eb="33">
      <t>ジギョウ</t>
    </rPh>
    <rPh sb="34" eb="36">
      <t>カイシ</t>
    </rPh>
    <rPh sb="42" eb="43">
      <t>トモナ</t>
    </rPh>
    <rPh sb="45" eb="48">
      <t>コウサイヒ</t>
    </rPh>
    <rPh sb="49" eb="51">
      <t>ジョウショウ</t>
    </rPh>
    <rPh sb="54" eb="55">
      <t>オモ</t>
    </rPh>
    <rPh sb="60" eb="61">
      <t>レイ</t>
    </rPh>
    <rPh sb="61" eb="62">
      <t>ワ</t>
    </rPh>
    <rPh sb="63" eb="65">
      <t>ネンド</t>
    </rPh>
    <rPh sb="70" eb="73">
      <t>コウサイヒ</t>
    </rPh>
    <rPh sb="74" eb="76">
      <t>ゲンショウ</t>
    </rPh>
    <rPh sb="81" eb="83">
      <t>ヨソウ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</si>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</sst>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0637-40DF-8911-C599B3D9E8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345747</c:v>
                </c:pt>
                <c:pt idx="1">
                  <c:v>189123</c:v>
                </c:pt>
                <c:pt idx="2">
                  <c:v>157193</c:v>
                </c:pt>
                <c:pt idx="3">
                  <c:v>306118</c:v>
                </c:pt>
                <c:pt idx="4">
                  <c:v>496103</c:v>
                </c:pt>
              </c:numCache>
            </c:numRef>
          </c:val>
          <c:smooth val="0"/>
          <c:extLst xmlns:c16r2="http://schemas.microsoft.com/office/drawing/2015/06/chart">
            <c:ext xmlns:c16="http://schemas.microsoft.com/office/drawing/2014/chart" uri="{C3380CC4-5D6E-409C-BE32-E72D297353CC}">
              <c16:uniqueId val="{00000001-0637-40DF-8911-C599B3D9E815}"/>
            </c:ext>
          </c:extLst>
        </c:ser>
        <c:dLbls>
          <c:showLegendKey val="0"/>
          <c:showVal val="0"/>
          <c:showCatName val="0"/>
          <c:showSerName val="0"/>
          <c:showPercent val="0"/>
          <c:showBubbleSize val="0"/>
        </c:dLbls>
        <c:marker val="1"/>
        <c:smooth val="0"/>
        <c:axId val="1020919928"/>
        <c:axId val="1020918360"/>
      </c:lineChart>
      <c:catAx>
        <c:axId val="1020919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918360"/>
        <c:crosses val="autoZero"/>
        <c:auto val="1"/>
        <c:lblAlgn val="ctr"/>
        <c:lblOffset val="100"/>
        <c:tickLblSkip val="1"/>
        <c:tickMarkSkip val="1"/>
        <c:noMultiLvlLbl val="0"/>
      </c:catAx>
      <c:valAx>
        <c:axId val="102091836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919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26.04</c:v>
                </c:pt>
                <c:pt idx="1">
                  <c:v>19.77</c:v>
                </c:pt>
                <c:pt idx="2">
                  <c:v>21.6</c:v>
                </c:pt>
                <c:pt idx="3">
                  <c:v>19.059999999999999</c:v>
                </c:pt>
                <c:pt idx="4">
                  <c:v>18.84</c:v>
                </c:pt>
              </c:numCache>
            </c:numRef>
          </c:val>
          <c:extLst xmlns:c16r2="http://schemas.microsoft.com/office/drawing/2015/06/chart">
            <c:ext xmlns:c16="http://schemas.microsoft.com/office/drawing/2014/chart" uri="{C3380CC4-5D6E-409C-BE32-E72D297353CC}">
              <c16:uniqueId val="{00000000-7CC9-43E7-BFAB-C89EE42AA3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48.85</c:v>
                </c:pt>
                <c:pt idx="1">
                  <c:v>55.35</c:v>
                </c:pt>
                <c:pt idx="2">
                  <c:v>53.97</c:v>
                </c:pt>
                <c:pt idx="3">
                  <c:v>58.73</c:v>
                </c:pt>
                <c:pt idx="4">
                  <c:v>58.75</c:v>
                </c:pt>
              </c:numCache>
            </c:numRef>
          </c:val>
          <c:extLst xmlns:c16r2="http://schemas.microsoft.com/office/drawing/2015/06/chart">
            <c:ext xmlns:c16="http://schemas.microsoft.com/office/drawing/2014/chart" uri="{C3380CC4-5D6E-409C-BE32-E72D297353CC}">
              <c16:uniqueId val="{00000001-7CC9-43E7-BFAB-C89EE42AA38C}"/>
            </c:ext>
          </c:extLst>
        </c:ser>
        <c:dLbls>
          <c:showLegendKey val="0"/>
          <c:showVal val="0"/>
          <c:showCatName val="0"/>
          <c:showSerName val="0"/>
          <c:showPercent val="0"/>
          <c:showBubbleSize val="0"/>
        </c:dLbls>
        <c:gapWidth val="250"/>
        <c:overlap val="100"/>
        <c:axId val="1020916792"/>
        <c:axId val="102091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-5.04</c:v>
                </c:pt>
                <c:pt idx="1">
                  <c:v>-10.29</c:v>
                </c:pt>
                <c:pt idx="2">
                  <c:v>-0.92</c:v>
                </c:pt>
                <c:pt idx="3">
                  <c:v>-7.21</c:v>
                </c:pt>
                <c:pt idx="4">
                  <c:v>-6.54</c:v>
                </c:pt>
              </c:numCache>
            </c:numRef>
          </c:val>
          <c:smooth val="0"/>
          <c:extLst xmlns:c16r2="http://schemas.microsoft.com/office/drawing/2015/06/chart">
            <c:ext xmlns:c16="http://schemas.microsoft.com/office/drawing/2014/chart" uri="{C3380CC4-5D6E-409C-BE32-E72D297353CC}">
              <c16:uniqueId val="{00000002-7CC9-43E7-BFAB-C89EE42AA38C}"/>
            </c:ext>
          </c:extLst>
        </c:ser>
        <c:dLbls>
          <c:showLegendKey val="0"/>
          <c:showVal val="0"/>
          <c:showCatName val="0"/>
          <c:showSerName val="0"/>
          <c:showPercent val="0"/>
          <c:showBubbleSize val="0"/>
        </c:dLbls>
        <c:marker val="1"/>
        <c:smooth val="0"/>
        <c:axId val="1020916792"/>
        <c:axId val="1020916400"/>
      </c:lineChart>
      <c:catAx>
        <c:axId val="102091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0916400"/>
        <c:crosses val="autoZero"/>
        <c:auto val="1"/>
        <c:lblAlgn val="ctr"/>
        <c:lblOffset val="100"/>
        <c:tickLblSkip val="1"/>
        <c:tickMarkSkip val="1"/>
        <c:noMultiLvlLbl val="0"/>
      </c:catAx>
      <c:valAx>
        <c:axId val="102091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91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9F0-41FB-A8ED-B1D37BBE6B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9F0-41FB-A8ED-B1D37BBE6B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9F0-41FB-A8ED-B1D37BBE6BF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9F0-41FB-A8ED-B1D37BBE6BF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A9F0-41FB-A8ED-B1D37BBE6BFE}"/>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0.13</c:v>
                </c:pt>
                <c:pt idx="2">
                  <c:v>#N/A</c:v>
                </c:pt>
                <c:pt idx="3">
                  <c:v>0.12</c:v>
                </c:pt>
                <c:pt idx="4">
                  <c:v>#N/A</c:v>
                </c:pt>
                <c:pt idx="5">
                  <c:v>0.09</c:v>
                </c:pt>
                <c:pt idx="6">
                  <c:v>#N/A</c:v>
                </c:pt>
                <c:pt idx="7">
                  <c:v>0.14000000000000001</c:v>
                </c:pt>
                <c:pt idx="8">
                  <c:v>#N/A</c:v>
                </c:pt>
                <c:pt idx="9">
                  <c:v>0.05</c:v>
                </c:pt>
              </c:numCache>
            </c:numRef>
          </c:val>
          <c:extLst xmlns:c16r2="http://schemas.microsoft.com/office/drawing/2015/06/chart">
            <c:ext xmlns:c16="http://schemas.microsoft.com/office/drawing/2014/chart" uri="{C3380CC4-5D6E-409C-BE32-E72D297353CC}">
              <c16:uniqueId val="{00000005-A9F0-41FB-A8ED-B1D37BBE6BFE}"/>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4.1100000000000003</c:v>
                </c:pt>
                <c:pt idx="2">
                  <c:v>#N/A</c:v>
                </c:pt>
                <c:pt idx="3">
                  <c:v>2.0499999999999998</c:v>
                </c:pt>
                <c:pt idx="4">
                  <c:v>#N/A</c:v>
                </c:pt>
                <c:pt idx="5">
                  <c:v>2.98</c:v>
                </c:pt>
                <c:pt idx="6">
                  <c:v>#N/A</c:v>
                </c:pt>
                <c:pt idx="7">
                  <c:v>3.37</c:v>
                </c:pt>
                <c:pt idx="8">
                  <c:v>#N/A</c:v>
                </c:pt>
                <c:pt idx="9">
                  <c:v>6.42</c:v>
                </c:pt>
              </c:numCache>
            </c:numRef>
          </c:val>
          <c:extLst xmlns:c16r2="http://schemas.microsoft.com/office/drawing/2015/06/chart">
            <c:ext xmlns:c16="http://schemas.microsoft.com/office/drawing/2014/chart" uri="{C3380CC4-5D6E-409C-BE32-E72D297353CC}">
              <c16:uniqueId val="{00000006-A9F0-41FB-A8ED-B1D37BBE6BF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26.03</c:v>
                </c:pt>
                <c:pt idx="2">
                  <c:v>#N/A</c:v>
                </c:pt>
                <c:pt idx="3">
                  <c:v>19.77</c:v>
                </c:pt>
                <c:pt idx="4">
                  <c:v>#N/A</c:v>
                </c:pt>
                <c:pt idx="5">
                  <c:v>21.6</c:v>
                </c:pt>
                <c:pt idx="6">
                  <c:v>#N/A</c:v>
                </c:pt>
                <c:pt idx="7">
                  <c:v>19.059999999999999</c:v>
                </c:pt>
                <c:pt idx="8">
                  <c:v>#N/A</c:v>
                </c:pt>
                <c:pt idx="9">
                  <c:v>18.920000000000002</c:v>
                </c:pt>
              </c:numCache>
            </c:numRef>
          </c:val>
          <c:extLst xmlns:c16r2="http://schemas.microsoft.com/office/drawing/2015/06/chart">
            <c:ext xmlns:c16="http://schemas.microsoft.com/office/drawing/2014/chart" uri="{C3380CC4-5D6E-409C-BE32-E72D297353CC}">
              <c16:uniqueId val="{00000007-A9F0-41FB-A8ED-B1D37BBE6BFE}"/>
            </c:ext>
          </c:extLst>
        </c:ser>
        <c:ser>
          <c:idx val="8"/>
          <c:order val="8"/>
          <c:tx>
            <c:strRef>
              <c:f>データシート!$A$35</c:f>
              <c:strCache>
                <c:ptCount val="1"/>
                <c:pt idx="0">
                  <c:v>し尿処理・じん芥処理・埋立処分施設建設事業特別会計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c:v>
                </c:pt>
                <c:pt idx="8">
                  <c:v>7.0000000000000007E-2</c:v>
                </c:pt>
                <c:pt idx="9">
                  <c:v>#N/A</c:v>
                </c:pt>
              </c:numCache>
            </c:numRef>
          </c:val>
          <c:extLst xmlns:c16r2="http://schemas.microsoft.com/office/drawing/2015/06/chart">
            <c:ext xmlns:c16="http://schemas.microsoft.com/office/drawing/2014/chart" uri="{C3380CC4-5D6E-409C-BE32-E72D297353CC}">
              <c16:uniqueId val="{00000008-A9F0-41FB-A8ED-B1D37BBE6BFE}"/>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4.0199999999999996</c:v>
                </c:pt>
                <c:pt idx="1">
                  <c:v>#N/A</c:v>
                </c:pt>
                <c:pt idx="2">
                  <c:v>4.6399999999999997</c:v>
                </c:pt>
                <c:pt idx="3">
                  <c:v>#N/A</c:v>
                </c:pt>
                <c:pt idx="4">
                  <c:v>5.34</c:v>
                </c:pt>
                <c:pt idx="5">
                  <c:v>#N/A</c:v>
                </c:pt>
                <c:pt idx="6">
                  <c:v>2.7</c:v>
                </c:pt>
                <c:pt idx="7">
                  <c:v>#N/A</c:v>
                </c:pt>
                <c:pt idx="8">
                  <c:v>1.17</c:v>
                </c:pt>
                <c:pt idx="9">
                  <c:v>#N/A</c:v>
                </c:pt>
              </c:numCache>
            </c:numRef>
          </c:val>
          <c:extLst xmlns:c16r2="http://schemas.microsoft.com/office/drawing/2015/06/chart">
            <c:ext xmlns:c16="http://schemas.microsoft.com/office/drawing/2014/chart" uri="{C3380CC4-5D6E-409C-BE32-E72D297353CC}">
              <c16:uniqueId val="{00000009-A9F0-41FB-A8ED-B1D37BBE6BFE}"/>
            </c:ext>
          </c:extLst>
        </c:ser>
        <c:dLbls>
          <c:showLegendKey val="0"/>
          <c:showVal val="0"/>
          <c:showCatName val="0"/>
          <c:showSerName val="0"/>
          <c:showPercent val="0"/>
          <c:showBubbleSize val="0"/>
        </c:dLbls>
        <c:gapWidth val="150"/>
        <c:overlap val="100"/>
        <c:axId val="1020915616"/>
        <c:axId val="1020915224"/>
      </c:barChart>
      <c:catAx>
        <c:axId val="102091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915224"/>
        <c:crosses val="autoZero"/>
        <c:auto val="1"/>
        <c:lblAlgn val="ctr"/>
        <c:lblOffset val="100"/>
        <c:tickLblSkip val="1"/>
        <c:tickMarkSkip val="1"/>
        <c:noMultiLvlLbl val="0"/>
      </c:catAx>
      <c:valAx>
        <c:axId val="1020915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915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744</c:v>
                </c:pt>
                <c:pt idx="5">
                  <c:v>798</c:v>
                </c:pt>
                <c:pt idx="8">
                  <c:v>795</c:v>
                </c:pt>
                <c:pt idx="11">
                  <c:v>783</c:v>
                </c:pt>
                <c:pt idx="14">
                  <c:v>855</c:v>
                </c:pt>
              </c:numCache>
            </c:numRef>
          </c:val>
          <c:extLst xmlns:c16r2="http://schemas.microsoft.com/office/drawing/2015/06/chart">
            <c:ext xmlns:c16="http://schemas.microsoft.com/office/drawing/2014/chart" uri="{C3380CC4-5D6E-409C-BE32-E72D297353CC}">
              <c16:uniqueId val="{00000000-04B8-4983-8D18-78C3A27F3F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4B8-4983-8D18-78C3A27F3F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4B8-4983-8D18-78C3A27F3F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6</c:v>
                </c:pt>
                <c:pt idx="6">
                  <c:v>9</c:v>
                </c:pt>
                <c:pt idx="9">
                  <c:v>10</c:v>
                </c:pt>
                <c:pt idx="12">
                  <c:v>8</c:v>
                </c:pt>
              </c:numCache>
            </c:numRef>
          </c:val>
          <c:extLst xmlns:c16r2="http://schemas.microsoft.com/office/drawing/2015/06/chart">
            <c:ext xmlns:c16="http://schemas.microsoft.com/office/drawing/2014/chart" uri="{C3380CC4-5D6E-409C-BE32-E72D297353CC}">
              <c16:uniqueId val="{00000003-04B8-4983-8D18-78C3A27F3F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4B8-4983-8D18-78C3A27F3F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B8-4983-8D18-78C3A27F3F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4B8-4983-8D18-78C3A27F3F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935</c:v>
                </c:pt>
                <c:pt idx="3">
                  <c:v>1010</c:v>
                </c:pt>
                <c:pt idx="6">
                  <c:v>1048</c:v>
                </c:pt>
                <c:pt idx="9">
                  <c:v>1050</c:v>
                </c:pt>
                <c:pt idx="12">
                  <c:v>1134</c:v>
                </c:pt>
              </c:numCache>
            </c:numRef>
          </c:val>
          <c:extLst xmlns:c16r2="http://schemas.microsoft.com/office/drawing/2015/06/chart">
            <c:ext xmlns:c16="http://schemas.microsoft.com/office/drawing/2014/chart" uri="{C3380CC4-5D6E-409C-BE32-E72D297353CC}">
              <c16:uniqueId val="{00000007-04B8-4983-8D18-78C3A27F3F15}"/>
            </c:ext>
          </c:extLst>
        </c:ser>
        <c:dLbls>
          <c:showLegendKey val="0"/>
          <c:showVal val="0"/>
          <c:showCatName val="0"/>
          <c:showSerName val="0"/>
          <c:showPercent val="0"/>
          <c:showBubbleSize val="0"/>
        </c:dLbls>
        <c:gapWidth val="100"/>
        <c:overlap val="100"/>
        <c:axId val="1020914440"/>
        <c:axId val="1020913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196</c:v>
                </c:pt>
                <c:pt idx="2">
                  <c:v>#N/A</c:v>
                </c:pt>
                <c:pt idx="3">
                  <c:v>#N/A</c:v>
                </c:pt>
                <c:pt idx="4">
                  <c:v>218</c:v>
                </c:pt>
                <c:pt idx="5">
                  <c:v>#N/A</c:v>
                </c:pt>
                <c:pt idx="6">
                  <c:v>#N/A</c:v>
                </c:pt>
                <c:pt idx="7">
                  <c:v>262</c:v>
                </c:pt>
                <c:pt idx="8">
                  <c:v>#N/A</c:v>
                </c:pt>
                <c:pt idx="9">
                  <c:v>#N/A</c:v>
                </c:pt>
                <c:pt idx="10">
                  <c:v>277</c:v>
                </c:pt>
                <c:pt idx="11">
                  <c:v>#N/A</c:v>
                </c:pt>
                <c:pt idx="12">
                  <c:v>#N/A</c:v>
                </c:pt>
                <c:pt idx="13">
                  <c:v>287</c:v>
                </c:pt>
                <c:pt idx="14">
                  <c:v>#N/A</c:v>
                </c:pt>
              </c:numCache>
            </c:numRef>
          </c:val>
          <c:smooth val="0"/>
          <c:extLst xmlns:c16r2="http://schemas.microsoft.com/office/drawing/2015/06/chart">
            <c:ext xmlns:c16="http://schemas.microsoft.com/office/drawing/2014/chart" uri="{C3380CC4-5D6E-409C-BE32-E72D297353CC}">
              <c16:uniqueId val="{00000008-04B8-4983-8D18-78C3A27F3F15}"/>
            </c:ext>
          </c:extLst>
        </c:ser>
        <c:dLbls>
          <c:showLegendKey val="0"/>
          <c:showVal val="0"/>
          <c:showCatName val="0"/>
          <c:showSerName val="0"/>
          <c:showPercent val="0"/>
          <c:showBubbleSize val="0"/>
        </c:dLbls>
        <c:marker val="1"/>
        <c:smooth val="0"/>
        <c:axId val="1020914440"/>
        <c:axId val="1020913656"/>
      </c:lineChart>
      <c:catAx>
        <c:axId val="102091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913656"/>
        <c:crosses val="autoZero"/>
        <c:auto val="1"/>
        <c:lblAlgn val="ctr"/>
        <c:lblOffset val="100"/>
        <c:tickLblSkip val="1"/>
        <c:tickMarkSkip val="1"/>
        <c:noMultiLvlLbl val="0"/>
      </c:catAx>
      <c:valAx>
        <c:axId val="1020913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91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6584</c:v>
                </c:pt>
                <c:pt idx="5">
                  <c:v>6457</c:v>
                </c:pt>
                <c:pt idx="8">
                  <c:v>6301</c:v>
                </c:pt>
                <c:pt idx="11">
                  <c:v>6550</c:v>
                </c:pt>
                <c:pt idx="14">
                  <c:v>7119</c:v>
                </c:pt>
              </c:numCache>
            </c:numRef>
          </c:val>
          <c:extLst xmlns:c16r2="http://schemas.microsoft.com/office/drawing/2015/06/chart">
            <c:ext xmlns:c16="http://schemas.microsoft.com/office/drawing/2014/chart" uri="{C3380CC4-5D6E-409C-BE32-E72D297353CC}">
              <c16:uniqueId val="{00000000-4A71-4CAA-B75D-EE123C0478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2266</c:v>
                </c:pt>
                <c:pt idx="5">
                  <c:v>2205</c:v>
                </c:pt>
                <c:pt idx="8">
                  <c:v>1987</c:v>
                </c:pt>
                <c:pt idx="11">
                  <c:v>1747</c:v>
                </c:pt>
                <c:pt idx="14">
                  <c:v>2072</c:v>
                </c:pt>
              </c:numCache>
            </c:numRef>
          </c:val>
          <c:extLst xmlns:c16r2="http://schemas.microsoft.com/office/drawing/2015/06/chart">
            <c:ext xmlns:c16="http://schemas.microsoft.com/office/drawing/2014/chart" uri="{C3380CC4-5D6E-409C-BE32-E72D297353CC}">
              <c16:uniqueId val="{00000001-4A71-4CAA-B75D-EE123C0478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2695</c:v>
                </c:pt>
                <c:pt idx="5">
                  <c:v>3005</c:v>
                </c:pt>
                <c:pt idx="8">
                  <c:v>3124</c:v>
                </c:pt>
                <c:pt idx="11">
                  <c:v>3274</c:v>
                </c:pt>
                <c:pt idx="14">
                  <c:v>3348</c:v>
                </c:pt>
              </c:numCache>
            </c:numRef>
          </c:val>
          <c:extLst xmlns:c16r2="http://schemas.microsoft.com/office/drawing/2015/06/chart">
            <c:ext xmlns:c16="http://schemas.microsoft.com/office/drawing/2014/chart" uri="{C3380CC4-5D6E-409C-BE32-E72D297353CC}">
              <c16:uniqueId val="{00000002-4A71-4CAA-B75D-EE123C0478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A71-4CAA-B75D-EE123C0478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A71-4CAA-B75D-EE123C0478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71-4CAA-B75D-EE123C0478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785</c:v>
                </c:pt>
                <c:pt idx="3">
                  <c:v>783</c:v>
                </c:pt>
                <c:pt idx="6">
                  <c:v>746</c:v>
                </c:pt>
                <c:pt idx="9">
                  <c:v>728</c:v>
                </c:pt>
                <c:pt idx="12">
                  <c:v>707</c:v>
                </c:pt>
              </c:numCache>
            </c:numRef>
          </c:val>
          <c:extLst xmlns:c16r2="http://schemas.microsoft.com/office/drawing/2015/06/chart">
            <c:ext xmlns:c16="http://schemas.microsoft.com/office/drawing/2014/chart" uri="{C3380CC4-5D6E-409C-BE32-E72D297353CC}">
              <c16:uniqueId val="{00000006-4A71-4CAA-B75D-EE123C0478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c:v>
                </c:pt>
                <c:pt idx="3">
                  <c:v>78</c:v>
                </c:pt>
                <c:pt idx="6">
                  <c:v>70</c:v>
                </c:pt>
                <c:pt idx="9">
                  <c:v>110</c:v>
                </c:pt>
                <c:pt idx="12">
                  <c:v>109</c:v>
                </c:pt>
              </c:numCache>
            </c:numRef>
          </c:val>
          <c:extLst xmlns:c16r2="http://schemas.microsoft.com/office/drawing/2015/06/chart">
            <c:ext xmlns:c16="http://schemas.microsoft.com/office/drawing/2014/chart" uri="{C3380CC4-5D6E-409C-BE32-E72D297353CC}">
              <c16:uniqueId val="{00000007-4A71-4CAA-B75D-EE123C0478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4A71-4CAA-B75D-EE123C0478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A71-4CAA-B75D-EE123C0478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10817</c:v>
                </c:pt>
                <c:pt idx="3">
                  <c:v>10770</c:v>
                </c:pt>
                <c:pt idx="6">
                  <c:v>10494</c:v>
                </c:pt>
                <c:pt idx="9">
                  <c:v>10699</c:v>
                </c:pt>
                <c:pt idx="12">
                  <c:v>11690</c:v>
                </c:pt>
              </c:numCache>
            </c:numRef>
          </c:val>
          <c:extLst xmlns:c16r2="http://schemas.microsoft.com/office/drawing/2015/06/chart">
            <c:ext xmlns:c16="http://schemas.microsoft.com/office/drawing/2014/chart" uri="{C3380CC4-5D6E-409C-BE32-E72D297353CC}">
              <c16:uniqueId val="{0000000A-4A71-4CAA-B75D-EE123C047861}"/>
            </c:ext>
          </c:extLst>
        </c:ser>
        <c:dLbls>
          <c:showLegendKey val="0"/>
          <c:showVal val="0"/>
          <c:showCatName val="0"/>
          <c:showSerName val="0"/>
          <c:showPercent val="0"/>
          <c:showBubbleSize val="0"/>
        </c:dLbls>
        <c:gapWidth val="100"/>
        <c:overlap val="100"/>
        <c:axId val="1020913264"/>
        <c:axId val="1020912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A71-4CAA-B75D-EE123C047861}"/>
            </c:ext>
          </c:extLst>
        </c:ser>
        <c:dLbls>
          <c:showLegendKey val="0"/>
          <c:showVal val="0"/>
          <c:showCatName val="0"/>
          <c:showSerName val="0"/>
          <c:showPercent val="0"/>
          <c:showBubbleSize val="0"/>
        </c:dLbls>
        <c:marker val="1"/>
        <c:smooth val="0"/>
        <c:axId val="1020913264"/>
        <c:axId val="1020912088"/>
      </c:lineChart>
      <c:catAx>
        <c:axId val="102091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0912088"/>
        <c:crosses val="autoZero"/>
        <c:auto val="1"/>
        <c:lblAlgn val="ctr"/>
        <c:lblOffset val="100"/>
        <c:tickLblSkip val="1"/>
        <c:tickMarkSkip val="1"/>
        <c:noMultiLvlLbl val="0"/>
      </c:catAx>
      <c:valAx>
        <c:axId val="1020912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91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1269</c:v>
                </c:pt>
                <c:pt idx="1">
                  <c:v>1348</c:v>
                </c:pt>
                <c:pt idx="2">
                  <c:v>1370</c:v>
                </c:pt>
              </c:numCache>
            </c:numRef>
          </c:val>
          <c:extLst xmlns:c16r2="http://schemas.microsoft.com/office/drawing/2015/06/chart">
            <c:ext xmlns:c16="http://schemas.microsoft.com/office/drawing/2014/chart" uri="{C3380CC4-5D6E-409C-BE32-E72D297353CC}">
              <c16:uniqueId val="{00000000-E9F0-4AB9-8DF3-E548381125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451</c:v>
                </c:pt>
                <c:pt idx="1">
                  <c:v>452</c:v>
                </c:pt>
                <c:pt idx="2">
                  <c:v>452</c:v>
                </c:pt>
              </c:numCache>
            </c:numRef>
          </c:val>
          <c:extLst xmlns:c16r2="http://schemas.microsoft.com/office/drawing/2015/06/chart">
            <c:ext xmlns:c16="http://schemas.microsoft.com/office/drawing/2014/chart" uri="{C3380CC4-5D6E-409C-BE32-E72D297353CC}">
              <c16:uniqueId val="{00000001-E9F0-4AB9-8DF3-E548381125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1404</c:v>
                </c:pt>
                <c:pt idx="1">
                  <c:v>1475</c:v>
                </c:pt>
                <c:pt idx="2">
                  <c:v>1526</c:v>
                </c:pt>
              </c:numCache>
            </c:numRef>
          </c:val>
          <c:extLst xmlns:c16r2="http://schemas.microsoft.com/office/drawing/2015/06/chart">
            <c:ext xmlns:c16="http://schemas.microsoft.com/office/drawing/2014/chart" uri="{C3380CC4-5D6E-409C-BE32-E72D297353CC}">
              <c16:uniqueId val="{00000002-E9F0-4AB9-8DF3-E54838112554}"/>
            </c:ext>
          </c:extLst>
        </c:ser>
        <c:dLbls>
          <c:showLegendKey val="0"/>
          <c:showVal val="0"/>
          <c:showCatName val="0"/>
          <c:showSerName val="0"/>
          <c:showPercent val="0"/>
          <c:showBubbleSize val="0"/>
        </c:dLbls>
        <c:gapWidth val="120"/>
        <c:overlap val="100"/>
        <c:axId val="1020911304"/>
        <c:axId val="1020910912"/>
      </c:barChart>
      <c:catAx>
        <c:axId val="102091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20910912"/>
        <c:crosses val="autoZero"/>
        <c:auto val="1"/>
        <c:lblAlgn val="ctr"/>
        <c:lblOffset val="100"/>
        <c:tickLblSkip val="1"/>
        <c:tickMarkSkip val="1"/>
        <c:noMultiLvlLbl val="0"/>
      </c:catAx>
      <c:valAx>
        <c:axId val="1020910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2091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2B-4952-8E2E-9965FC01FB60}"/>
                </c:ext>
                <c:ext xmlns:c15="http://schemas.microsoft.com/office/drawing/2012/chart" uri="{CE6537A1-D6FC-4f65-9D91-7224C49458BB}">
                  <c15:dlblFieldTable>
                    <c15:dlblFTEntry>
                      <c15:txfldGUID>{C4CF1DAE-1FA0-4D25-A1CA-9EBF9B80A2A2}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2B-4952-8E2E-9965FC01FB60}"/>
                </c:ext>
                <c:ext xmlns:c15="http://schemas.microsoft.com/office/drawing/2012/chart" uri="{CE6537A1-D6FC-4f65-9D91-7224C49458BB}">
                  <c15:dlblFieldTable>
                    <c15:dlblFTEntry>
                      <c15:txfldGUID>{ACE4A3D2-604D-463A-BDE2-2087C507436F}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2B-4952-8E2E-9965FC01FB60}"/>
                </c:ext>
                <c:ext xmlns:c15="http://schemas.microsoft.com/office/drawing/2012/chart" uri="{CE6537A1-D6FC-4f65-9D91-7224C49458BB}">
                  <c15:dlblFieldTable>
                    <c15:dlblFTEntry>
                      <c15:txfldGUID>{525A002B-BB42-4A0C-B596-9CD29567DC7A}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2B-4952-8E2E-9965FC01FB60}"/>
                </c:ext>
                <c:ext xmlns:c15="http://schemas.microsoft.com/office/drawing/2012/chart" uri="{CE6537A1-D6FC-4f65-9D91-7224C49458BB}">
                  <c15:dlblFieldTable>
                    <c15:dlblFTEntry>
                      <c15:txfldGUID>{871379E1-B605-4B91-B5C5-3DF9306AA7A2}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2B-4952-8E2E-9965FC01FB60}"/>
                </c:ext>
                <c:ext xmlns:c15="http://schemas.microsoft.com/office/drawing/2012/chart" uri="{CE6537A1-D6FC-4f65-9D91-7224C49458BB}">
                  <c15:dlblFieldTable>
                    <c15:dlblFTEntry>
                      <c15:txfldGUID>{3F5CB8B1-FB78-4319-89B6-06EB2919BAE0}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2B-4952-8E2E-9965FC01FB60}"/>
                </c:ext>
                <c:ext xmlns:c15="http://schemas.microsoft.com/office/drawing/2012/chart" uri="{CE6537A1-D6FC-4f65-9D91-7224C49458BB}">
                  <c15:dlblFieldTable>
                    <c15:dlblFTEntry>
                      <c15:txfldGUID>{23B98CE0-2F4A-4135-9F61-8711B78F7F2A}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2B-4952-8E2E-9965FC01FB60}"/>
                </c:ext>
                <c:ext xmlns:c15="http://schemas.microsoft.com/office/drawing/2012/chart" uri="{CE6537A1-D6FC-4f65-9D91-7224C49458BB}">
                  <c15:dlblFieldTable>
                    <c15:dlblFTEntry>
                      <c15:txfldGUID>{898FA6E3-9C66-4422-BAF9-027EEA49A757}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2B-4952-8E2E-9965FC01FB60}"/>
                </c:ext>
                <c:ext xmlns:c15="http://schemas.microsoft.com/office/drawing/2012/chart" uri="{CE6537A1-D6FC-4f65-9D91-7224C49458BB}">
                  <c15:dlblFieldTable>
                    <c15:dlblFTEntry>
                      <c15:txfldGUID>{591AD685-3A33-407B-8017-AD3CCC42219C}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2B-4952-8E2E-9965FC01FB60}"/>
                </c:ext>
                <c:ext xmlns:c15="http://schemas.microsoft.com/office/drawing/2012/chart" uri="{CE6537A1-D6FC-4f65-9D91-7224C49458BB}">
                  <c15:dlblFieldTable>
                    <c15:dlblFTEntry>
                      <c15:txfldGUID>{46E13B08-2281-4924-B907-FF8A3D4FDDA7}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49.7</c:v>
                </c:pt>
                <c:pt idx="24">
                  <c:v>51.8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02B-4952-8E2E-9965FC01FB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02B-4952-8E2E-9965FC01FB60}"/>
                </c:ext>
                <c:ext xmlns:c15="http://schemas.microsoft.com/office/drawing/2012/chart" uri="{CE6537A1-D6FC-4f65-9D91-7224C49458BB}">
                  <c15:dlblFieldTable>
                    <c15:dlblFTEntry>
                      <c15:txfldGUID>{B37B285A-DCAF-4622-A624-3CF48818A9B1}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02B-4952-8E2E-9965FC01FB60}"/>
                </c:ext>
                <c:ext xmlns:c15="http://schemas.microsoft.com/office/drawing/2012/chart" uri="{CE6537A1-D6FC-4f65-9D91-7224C49458BB}">
                  <c15:dlblFieldTable>
                    <c15:dlblFTEntry>
                      <c15:txfldGUID>{55DBB424-C811-459E-8ED5-E4C3ED587BA1}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02B-4952-8E2E-9965FC01FB60}"/>
                </c:ext>
                <c:ext xmlns:c15="http://schemas.microsoft.com/office/drawing/2012/chart" uri="{CE6537A1-D6FC-4f65-9D91-7224C49458BB}">
                  <c15:dlblFieldTable>
                    <c15:dlblFTEntry>
                      <c15:txfldGUID>{62390E73-B92A-462A-A91C-9324F68CA4A3}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02B-4952-8E2E-9965FC01FB60}"/>
                </c:ext>
                <c:ext xmlns:c15="http://schemas.microsoft.com/office/drawing/2012/chart" uri="{CE6537A1-D6FC-4f65-9D91-7224C49458BB}">
                  <c15:dlblFieldTable>
                    <c15:dlblFTEntry>
                      <c15:txfldGUID>{7FCBA33D-9E7C-4E9F-8691-9672E907AB1B}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02B-4952-8E2E-9965FC01FB60}"/>
                </c:ext>
                <c:ext xmlns:c15="http://schemas.microsoft.com/office/drawing/2012/chart" uri="{CE6537A1-D6FC-4f65-9D91-7224C49458BB}">
                  <c15:dlblFieldTable>
                    <c15:dlblFTEntry>
                      <c15:txfldGUID>{250D76F0-9BF9-4099-9F26-F855E369DBD6}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02B-4952-8E2E-9965FC01FB60}"/>
                </c:ext>
                <c:ext xmlns:c15="http://schemas.microsoft.com/office/drawing/2012/chart" uri="{CE6537A1-D6FC-4f65-9D91-7224C49458BB}">
                  <c15:dlblFieldTable>
                    <c15:dlblFTEntry>
                      <c15:txfldGUID>{2DE8FFCA-E7D0-476F-A53E-90A19AD44DC9}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02B-4952-8E2E-9965FC01FB60}"/>
                </c:ext>
                <c:ext xmlns:c15="http://schemas.microsoft.com/office/drawing/2012/chart" uri="{CE6537A1-D6FC-4f65-9D91-7224C49458BB}">
                  <c15:dlblFieldTable>
                    <c15:dlblFTEntry>
                      <c15:txfldGUID>{412CA902-D25B-42F1-AF17-2C83018AE81E}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02B-4952-8E2E-9965FC01FB60}"/>
                </c:ext>
                <c:ext xmlns:c15="http://schemas.microsoft.com/office/drawing/2012/chart" uri="{CE6537A1-D6FC-4f65-9D91-7224C49458BB}">
                  <c15:dlblFieldTable>
                    <c15:dlblFTEntry>
                      <c15:txfldGUID>{C8D62D7F-F570-4BCA-83A0-C5CDA92BEC95}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02B-4952-8E2E-9965FC01FB60}"/>
                </c:ext>
                <c:ext xmlns:c15="http://schemas.microsoft.com/office/drawing/2012/chart" uri="{CE6537A1-D6FC-4f65-9D91-7224C49458BB}">
                  <c15:dlblFieldTable>
                    <c15:dlblFTEntry>
                      <c15:txfldGUID>{8D3D55AD-B1B1-4E01-ACEF-29F396E7C9DD}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xmlns:c16r2="http://schemas.microsoft.com/office/drawing/2015/06/chart">
            <c:ext xmlns:c16="http://schemas.microsoft.com/office/drawing/2014/chart" uri="{C3380CC4-5D6E-409C-BE32-E72D297353CC}">
              <c16:uniqueId val="{00000013-F02B-4952-8E2E-9965FC01FB60}"/>
            </c:ext>
          </c:extLst>
        </c:ser>
        <c:dLbls>
          <c:showLegendKey val="0"/>
          <c:showVal val="1"/>
          <c:showCatName val="0"/>
          <c:showSerName val="0"/>
          <c:showPercent val="0"/>
          <c:showBubbleSize val="0"/>
        </c:dLbls>
        <c:axId val="1020910128"/>
        <c:axId val="1020909736"/>
      </c:scatterChart>
      <c:valAx>
        <c:axId val="1020910128"/>
        <c:scaling>
          <c:orientation val="minMax"/>
          <c:max val="58.9"/>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909736"/>
        <c:crosses val="autoZero"/>
        <c:crossBetween val="midCat"/>
      </c:valAx>
      <c:valAx>
        <c:axId val="1020909736"/>
        <c:scaling>
          <c:orientation val="minMax"/>
          <c:max val="27.3"/>
          <c:min val="2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0910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92-40F3-A300-F1744B87B326}"/>
                </c:ext>
                <c:ext xmlns:c15="http://schemas.microsoft.com/office/drawing/2012/chart" uri="{CE6537A1-D6FC-4f65-9D91-7224C49458BB}">
                  <c15:dlblFieldTable>
                    <c15:dlblFTEntry>
                      <c15:txfldGUID>{4A881C92-14EA-4D24-A169-CC5E8B34518B}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92-40F3-A300-F1744B87B326}"/>
                </c:ext>
                <c:ext xmlns:c15="http://schemas.microsoft.com/office/drawing/2012/chart" uri="{CE6537A1-D6FC-4f65-9D91-7224C49458BB}">
                  <c15:dlblFieldTable>
                    <c15:dlblFTEntry>
                      <c15:txfldGUID>{DB0E57BA-5FDA-4907-A252-D1FAAD2B8BE2}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92-40F3-A300-F1744B87B326}"/>
                </c:ext>
                <c:ext xmlns:c15="http://schemas.microsoft.com/office/drawing/2012/chart" uri="{CE6537A1-D6FC-4f65-9D91-7224C49458BB}">
                  <c15:dlblFieldTable>
                    <c15:dlblFTEntry>
                      <c15:txfldGUID>{78396D8D-2485-49C5-9883-958EC06C942E}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92-40F3-A300-F1744B87B326}"/>
                </c:ext>
                <c:ext xmlns:c15="http://schemas.microsoft.com/office/drawing/2012/chart" uri="{CE6537A1-D6FC-4f65-9D91-7224C49458BB}">
                  <c15:dlblFieldTable>
                    <c15:dlblFTEntry>
                      <c15:txfldGUID>{C6ED5D75-0678-4E27-8BF0-3342AE8600C1}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92-40F3-A300-F1744B87B326}"/>
                </c:ext>
                <c:ext xmlns:c15="http://schemas.microsoft.com/office/drawing/2012/chart" uri="{CE6537A1-D6FC-4f65-9D91-7224C49458BB}">
                  <c15:dlblFieldTable>
                    <c15:dlblFTEntry>
                      <c15:txfldGUID>{AACC5879-535A-4EE9-A9A9-CD65666CE580}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92-40F3-A300-F1744B87B326}"/>
                </c:ext>
                <c:ext xmlns:c15="http://schemas.microsoft.com/office/drawing/2012/chart" uri="{CE6537A1-D6FC-4f65-9D91-7224C49458BB}">
                  <c15:dlblFieldTable>
                    <c15:dlblFTEntry>
                      <c15:txfldGUID>{03908833-9C5B-4AF2-A514-F91F6A64D511}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92-40F3-A300-F1744B87B326}"/>
                </c:ext>
                <c:ext xmlns:c15="http://schemas.microsoft.com/office/drawing/2012/chart" uri="{CE6537A1-D6FC-4f65-9D91-7224C49458BB}">
                  <c15:dlblFieldTable>
                    <c15:dlblFTEntry>
                      <c15:txfldGUID>{1DDAB4B7-C6AA-4C4F-AA97-9167EDEB844B}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92-40F3-A300-F1744B87B326}"/>
                </c:ext>
                <c:ext xmlns:c15="http://schemas.microsoft.com/office/drawing/2012/chart" uri="{CE6537A1-D6FC-4f65-9D91-7224C49458BB}">
                  <c15:dlblFieldTable>
                    <c15:dlblFTEntry>
                      <c15:txfldGUID>{C5A110B9-BCEB-4233-841B-2D9EDBC1112B}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092-40F3-A300-F1744B87B326}"/>
                </c:ext>
                <c:ext xmlns:c15="http://schemas.microsoft.com/office/drawing/2012/chart" uri="{CE6537A1-D6FC-4f65-9D91-7224C49458BB}">
                  <c15:dlblFieldTable>
                    <c15:dlblFTEntry>
                      <c15:txfldGUID>{2DED31D4-113A-4EB2-96F4-078B9E471541}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12.2</c:v>
                </c:pt>
                <c:pt idx="16">
                  <c:v>14.2</c:v>
                </c:pt>
                <c:pt idx="24">
                  <c:v>15.8</c:v>
                </c:pt>
                <c:pt idx="32">
                  <c:v>17.100000000000001</c:v>
                </c:pt>
              </c:numCache>
            </c:numRef>
          </c:xVal>
          <c:yVal>
            <c:numRef>
              <c:f>公会計指標分析・財政指標組合せ分析表!$BP$73:$DC$73</c:f>
              <c:numCache>
                <c:formatCode>#,##0.0;"▲ "#,##0.0</c:formatCode>
                <c:ptCount val="40"/>
                <c:pt idx="0">
                  <c:v>6.2</c:v>
                </c:pt>
              </c:numCache>
            </c:numRef>
          </c:yVal>
          <c:smooth val="0"/>
          <c:extLst xmlns:c16r2="http://schemas.microsoft.com/office/drawing/2015/06/chart">
            <c:ext xmlns:c16="http://schemas.microsoft.com/office/drawing/2014/chart" uri="{C3380CC4-5D6E-409C-BE32-E72D297353CC}">
              <c16:uniqueId val="{00000009-B092-40F3-A300-F1744B87B3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92-40F3-A300-F1744B87B326}"/>
                </c:ext>
                <c:ext xmlns:c15="http://schemas.microsoft.com/office/drawing/2012/chart" uri="{CE6537A1-D6FC-4f65-9D91-7224C49458BB}">
                  <c15:dlblFieldTable>
                    <c15:dlblFTEntry>
                      <c15:txfldGUID>{78CA2A0B-ABCF-4B2C-B66F-41AB369D0DDD}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092-40F3-A300-F1744B87B326}"/>
                </c:ext>
                <c:ext xmlns:c15="http://schemas.microsoft.com/office/drawing/2012/chart" uri="{CE6537A1-D6FC-4f65-9D91-7224C49458BB}">
                  <c15:dlblFieldTable>
                    <c15:dlblFTEntry>
                      <c15:txfldGUID>{D74CD83C-DD15-4C47-A867-BF3F2DCB286B}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092-40F3-A300-F1744B87B326}"/>
                </c:ext>
                <c:ext xmlns:c15="http://schemas.microsoft.com/office/drawing/2012/chart" uri="{CE6537A1-D6FC-4f65-9D91-7224C49458BB}">
                  <c15:dlblFieldTable>
                    <c15:dlblFTEntry>
                      <c15:txfldGUID>{35EECC16-481A-46C5-8120-D578E26E5CEC}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092-40F3-A300-F1744B87B326}"/>
                </c:ext>
                <c:ext xmlns:c15="http://schemas.microsoft.com/office/drawing/2012/chart" uri="{CE6537A1-D6FC-4f65-9D91-7224C49458BB}">
                  <c15:dlblFieldTable>
                    <c15:dlblFTEntry>
                      <c15:txfldGUID>{052E7F47-9202-4B1A-A29C-159D564898BB}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092-40F3-A300-F1744B87B326}"/>
                </c:ext>
                <c:ext xmlns:c15="http://schemas.microsoft.com/office/drawing/2012/chart" uri="{CE6537A1-D6FC-4f65-9D91-7224C49458BB}">
                  <c15:dlblFieldTable>
                    <c15:dlblFTEntry>
                      <c15:txfldGUID>{D54AEBE2-5927-450A-A423-132B8B1AE091}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092-40F3-A300-F1744B87B326}"/>
                </c:ext>
                <c:ext xmlns:c15="http://schemas.microsoft.com/office/drawing/2012/chart" uri="{CE6537A1-D6FC-4f65-9D91-7224C49458BB}">
                  <c15:dlblFieldTable>
                    <c15:dlblFTEntry>
                      <c15:txfldGUID>{19063E83-FAA9-4C55-90D2-BA45C5608BAA}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092-40F3-A300-F1744B87B326}"/>
                </c:ext>
                <c:ext xmlns:c15="http://schemas.microsoft.com/office/drawing/2012/chart" uri="{CE6537A1-D6FC-4f65-9D91-7224C49458BB}">
                  <c15:dlblFieldTable>
                    <c15:dlblFTEntry>
                      <c15:txfldGUID>{0ACB8B67-26DA-4D1A-99F5-04640C203878}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092-40F3-A300-F1744B87B326}"/>
                </c:ext>
                <c:ext xmlns:c15="http://schemas.microsoft.com/office/drawing/2012/chart" uri="{CE6537A1-D6FC-4f65-9D91-7224C49458BB}">
                  <c15:dlblFieldTable>
                    <c15:dlblFTEntry>
                      <c15:txfldGUID>{C67835D4-1F96-4994-B106-3313721B7129}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092-40F3-A300-F1744B87B326}"/>
                </c:ext>
                <c:ext xmlns:c15="http://schemas.microsoft.com/office/drawing/2012/chart" uri="{CE6537A1-D6FC-4f65-9D91-7224C49458BB}">
                  <c15:dlblFieldTable>
                    <c15:dlblFTEntry>
                      <c15:txfldGUID>{00C9BDB8-7A2D-4ABE-9C2D-38E6C5074F88}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B092-40F3-A300-F1744B87B326}"/>
            </c:ext>
          </c:extLst>
        </c:ser>
        <c:dLbls>
          <c:showLegendKey val="0"/>
          <c:showVal val="1"/>
          <c:showCatName val="0"/>
          <c:showSerName val="0"/>
          <c:showPercent val="0"/>
          <c:showBubbleSize val="0"/>
        </c:dLbls>
        <c:axId val="1020908952"/>
        <c:axId val="1020908560"/>
      </c:scatterChart>
      <c:valAx>
        <c:axId val="1020908952"/>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908560"/>
        <c:crosses val="autoZero"/>
        <c:crossBetween val="midCat"/>
      </c:valAx>
      <c:valAx>
        <c:axId val="1020908560"/>
        <c:scaling>
          <c:orientation val="minMax"/>
          <c:max val="3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0908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5,242
5,234
14.26
6,688,860
6,224,988
439,279
2,331,258
11,689,537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人口の減少及び</a:t>
          </a:r>
          <a:r>
            <a:rPr kumimoji="1" lang="ja-JP" altLang="en-US" sz="1100">
              <a:solidFill>
                <a:schemeClr val="dk1"/>
              </a:solidFill>
              <a:effectLst/>
              <a:latin typeface="+mn-lt"/>
              <a:ea typeface="+mn-ea"/>
              <a:cs typeface="+mn-cs"/>
            </a:rPr>
            <a:t>全国平均を上回る</a:t>
          </a:r>
          <a:r>
            <a:rPr kumimoji="1" lang="en-US" altLang="ja-JP" sz="1100">
              <a:solidFill>
                <a:schemeClr val="dk1"/>
              </a:solidFill>
              <a:effectLst/>
              <a:latin typeface="+mn-lt"/>
              <a:ea typeface="+mn-ea"/>
              <a:cs typeface="+mn-cs"/>
            </a:rPr>
            <a:t>35.9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の高い高齢化率、</a:t>
          </a:r>
          <a:r>
            <a:rPr kumimoji="1" lang="ja-JP" altLang="ja-JP" sz="1100">
              <a:solidFill>
                <a:schemeClr val="dk1"/>
              </a:solidFill>
              <a:effectLst/>
              <a:latin typeface="+mn-lt"/>
              <a:ea typeface="+mn-ea"/>
              <a:cs typeface="+mn-cs"/>
            </a:rPr>
            <a:t>さらに町内には、零細な農業以外に中心となる産業がないため、財政基盤が弱く、類似団体に比べ大きく下回っている。今後は、人件費の削減や事業内容の精査など、歳出の徹底的な見直しを図るとともに、「最小の経費で最大の効果をあげる」という基本原則にのっとり、活力あるまちづくりを展開しつつ、財政の健全化を図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96157</xdr:rowOff>
    </xdr:to>
    <xdr:cxnSp macro="">
      <xdr:nvCxnSpPr>
        <xdr:cNvPr id="76" name="直線コネクタ 75"/>
        <xdr:cNvCxnSpPr/>
      </xdr:nvCxnSpPr>
      <xdr:spPr>
        <a:xfrm>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xdr:cNvCxnSpPr/>
      </xdr:nvCxnSpPr>
      <xdr:spPr>
        <a:xfrm>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公債費の経常的一般財源の増により、経常収支比率は</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％と、類似団体を大きく上回っている。平成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年度決算時までに</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％以下を目標としている。</a:t>
          </a:r>
          <a:endParaRPr lang="ja-JP" altLang="ja-JP" sz="1400">
            <a:effectLst/>
          </a:endParaRPr>
        </a:p>
        <a:p>
          <a:r>
            <a:rPr kumimoji="1" lang="ja-JP" altLang="ja-JP" sz="1100">
              <a:solidFill>
                <a:schemeClr val="dk1"/>
              </a:solidFill>
              <a:effectLst/>
              <a:latin typeface="+mn-lt"/>
              <a:ea typeface="+mn-ea"/>
              <a:cs typeface="+mn-cs"/>
            </a:rPr>
            <a:t>　町税に関しては、滞納整理事務に力を注ぎ、平成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年度の徴収率を比較すると</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％近くの向上となっている。今後も</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％以上の徴収率を継続しながら、公平負担の原則にのっとり、引き続き財源確保の努力をする。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3598</xdr:rowOff>
    </xdr:from>
    <xdr:to>
      <xdr:col>23</xdr:col>
      <xdr:colOff>133350</xdr:colOff>
      <xdr:row>67</xdr:row>
      <xdr:rowOff>55880</xdr:rowOff>
    </xdr:to>
    <xdr:cxnSp macro="">
      <xdr:nvCxnSpPr>
        <xdr:cNvPr id="133" name="直線コネクタ 132"/>
        <xdr:cNvCxnSpPr/>
      </xdr:nvCxnSpPr>
      <xdr:spPr>
        <a:xfrm>
          <a:off x="4114800" y="11490748"/>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67</xdr:row>
      <xdr:rowOff>3598</xdr:rowOff>
    </xdr:to>
    <xdr:cxnSp macro="">
      <xdr:nvCxnSpPr>
        <xdr:cNvPr id="136" name="直線コネクタ 135"/>
        <xdr:cNvCxnSpPr/>
      </xdr:nvCxnSpPr>
      <xdr:spPr>
        <a:xfrm>
          <a:off x="3225800" y="1132586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67</xdr:row>
      <xdr:rowOff>92075</xdr:rowOff>
    </xdr:to>
    <xdr:cxnSp macro="">
      <xdr:nvCxnSpPr>
        <xdr:cNvPr id="139" name="直線コネクタ 138"/>
        <xdr:cNvCxnSpPr/>
      </xdr:nvCxnSpPr>
      <xdr:spPr>
        <a:xfrm flipV="1">
          <a:off x="2336800" y="1132586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84031</xdr:rowOff>
    </xdr:from>
    <xdr:to>
      <xdr:col>11</xdr:col>
      <xdr:colOff>31750</xdr:colOff>
      <xdr:row>67</xdr:row>
      <xdr:rowOff>92075</xdr:rowOff>
    </xdr:to>
    <xdr:cxnSp macro="">
      <xdr:nvCxnSpPr>
        <xdr:cNvPr id="142" name="直線コネクタ 141"/>
        <xdr:cNvCxnSpPr/>
      </xdr:nvCxnSpPr>
      <xdr:spPr>
        <a:xfrm>
          <a:off x="1447800" y="115711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5080</xdr:rowOff>
    </xdr:from>
    <xdr:to>
      <xdr:col>23</xdr:col>
      <xdr:colOff>184150</xdr:colOff>
      <xdr:row>67</xdr:row>
      <xdr:rowOff>106680</xdr:rowOff>
    </xdr:to>
    <xdr:sp macro="" textlink="">
      <xdr:nvSpPr>
        <xdr:cNvPr id="152" name="楕円 151"/>
        <xdr:cNvSpPr/>
      </xdr:nvSpPr>
      <xdr:spPr>
        <a:xfrm>
          <a:off x="49022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72407</xdr:rowOff>
    </xdr:from>
    <xdr:ext cx="762000" cy="259045"/>
    <xdr:sp macro="" textlink="">
      <xdr:nvSpPr>
        <xdr:cNvPr id="153" name="財政構造の弾力性該当値テキスト"/>
        <xdr:cNvSpPr txBox="1"/>
      </xdr:nvSpPr>
      <xdr:spPr>
        <a:xfrm>
          <a:off x="5041900" y="11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124248</xdr:rowOff>
    </xdr:from>
    <xdr:to>
      <xdr:col>19</xdr:col>
      <xdr:colOff>184150</xdr:colOff>
      <xdr:row>67</xdr:row>
      <xdr:rowOff>54398</xdr:rowOff>
    </xdr:to>
    <xdr:sp macro="" textlink="">
      <xdr:nvSpPr>
        <xdr:cNvPr id="154" name="楕円 153"/>
        <xdr:cNvSpPr/>
      </xdr:nvSpPr>
      <xdr:spPr>
        <a:xfrm>
          <a:off x="4064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39175</xdr:rowOff>
    </xdr:from>
    <xdr:ext cx="736600" cy="259045"/>
    <xdr:sp macro="" textlink="">
      <xdr:nvSpPr>
        <xdr:cNvPr id="155" name="テキスト ボックス 154"/>
        <xdr:cNvSpPr txBox="1"/>
      </xdr:nvSpPr>
      <xdr:spPr>
        <a:xfrm>
          <a:off x="3733800" y="1152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6" name="楕円 155"/>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7" name="テキスト ボックス 156"/>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41275</xdr:rowOff>
    </xdr:from>
    <xdr:to>
      <xdr:col>11</xdr:col>
      <xdr:colOff>82550</xdr:colOff>
      <xdr:row>67</xdr:row>
      <xdr:rowOff>142875</xdr:rowOff>
    </xdr:to>
    <xdr:sp macro="" textlink="">
      <xdr:nvSpPr>
        <xdr:cNvPr id="158" name="楕円 157"/>
        <xdr:cNvSpPr/>
      </xdr:nvSpPr>
      <xdr:spPr>
        <a:xfrm>
          <a:off x="22860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127652</xdr:rowOff>
    </xdr:from>
    <xdr:ext cx="762000" cy="259045"/>
    <xdr:sp macro="" textlink="">
      <xdr:nvSpPr>
        <xdr:cNvPr id="159" name="テキスト ボックス 158"/>
        <xdr:cNvSpPr txBox="1"/>
      </xdr:nvSpPr>
      <xdr:spPr>
        <a:xfrm>
          <a:off x="1955800" y="1161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33231</xdr:rowOff>
    </xdr:from>
    <xdr:to>
      <xdr:col>7</xdr:col>
      <xdr:colOff>31750</xdr:colOff>
      <xdr:row>67</xdr:row>
      <xdr:rowOff>134831</xdr:rowOff>
    </xdr:to>
    <xdr:sp macro="" textlink="">
      <xdr:nvSpPr>
        <xdr:cNvPr id="160" name="楕円 159"/>
        <xdr:cNvSpPr/>
      </xdr:nvSpPr>
      <xdr:spPr>
        <a:xfrm>
          <a:off x="1397000" y="115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119608</xdr:rowOff>
    </xdr:from>
    <xdr:ext cx="762000" cy="259045"/>
    <xdr:sp macro="" textlink="">
      <xdr:nvSpPr>
        <xdr:cNvPr id="161" name="テキスト ボックス 160"/>
        <xdr:cNvSpPr txBox="1"/>
      </xdr:nvSpPr>
      <xdr:spPr>
        <a:xfrm>
          <a:off x="1066800" y="1160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類似団体に近い水準にあるが、今後も人件費と物件費の削減に努め、平成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年度決算時までには、事業計画の整理等を図り、類似団体内順位を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番以内に改善する。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22013</xdr:rowOff>
    </xdr:from>
    <xdr:to>
      <xdr:col>23</xdr:col>
      <xdr:colOff>133350</xdr:colOff>
      <xdr:row>82</xdr:row>
      <xdr:rowOff>40870</xdr:rowOff>
    </xdr:to>
    <xdr:cxnSp macro="">
      <xdr:nvCxnSpPr>
        <xdr:cNvPr id="196" name="直線コネクタ 195"/>
        <xdr:cNvCxnSpPr/>
      </xdr:nvCxnSpPr>
      <xdr:spPr>
        <a:xfrm>
          <a:off x="4114800" y="14080913"/>
          <a:ext cx="838200" cy="1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22013</xdr:rowOff>
    </xdr:from>
    <xdr:to>
      <xdr:col>19</xdr:col>
      <xdr:colOff>133350</xdr:colOff>
      <xdr:row>82</xdr:row>
      <xdr:rowOff>40794</xdr:rowOff>
    </xdr:to>
    <xdr:cxnSp macro="">
      <xdr:nvCxnSpPr>
        <xdr:cNvPr id="199" name="直線コネクタ 198"/>
        <xdr:cNvCxnSpPr/>
      </xdr:nvCxnSpPr>
      <xdr:spPr>
        <a:xfrm flipV="1">
          <a:off x="3225800" y="14080913"/>
          <a:ext cx="889000" cy="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40794</xdr:rowOff>
    </xdr:from>
    <xdr:to>
      <xdr:col>15</xdr:col>
      <xdr:colOff>82550</xdr:colOff>
      <xdr:row>82</xdr:row>
      <xdr:rowOff>67973</xdr:rowOff>
    </xdr:to>
    <xdr:cxnSp macro="">
      <xdr:nvCxnSpPr>
        <xdr:cNvPr id="202" name="直線コネクタ 201"/>
        <xdr:cNvCxnSpPr/>
      </xdr:nvCxnSpPr>
      <xdr:spPr>
        <a:xfrm flipV="1">
          <a:off x="2336800" y="14099694"/>
          <a:ext cx="889000" cy="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67973</xdr:rowOff>
    </xdr:from>
    <xdr:to>
      <xdr:col>11</xdr:col>
      <xdr:colOff>31750</xdr:colOff>
      <xdr:row>82</xdr:row>
      <xdr:rowOff>72827</xdr:rowOff>
    </xdr:to>
    <xdr:cxnSp macro="">
      <xdr:nvCxnSpPr>
        <xdr:cNvPr id="205" name="直線コネクタ 204"/>
        <xdr:cNvCxnSpPr/>
      </xdr:nvCxnSpPr>
      <xdr:spPr>
        <a:xfrm flipV="1">
          <a:off x="1447800" y="14126873"/>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161520</xdr:rowOff>
    </xdr:from>
    <xdr:to>
      <xdr:col>23</xdr:col>
      <xdr:colOff>184150</xdr:colOff>
      <xdr:row>82</xdr:row>
      <xdr:rowOff>91670</xdr:rowOff>
    </xdr:to>
    <xdr:sp macro="" textlink="">
      <xdr:nvSpPr>
        <xdr:cNvPr id="215" name="楕円 214"/>
        <xdr:cNvSpPr/>
      </xdr:nvSpPr>
      <xdr:spPr>
        <a:xfrm>
          <a:off x="4902200" y="140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6597</xdr:rowOff>
    </xdr:from>
    <xdr:ext cx="762000" cy="259045"/>
    <xdr:sp macro="" textlink="">
      <xdr:nvSpPr>
        <xdr:cNvPr id="216" name="人件費・物件費等の状況該当値テキスト"/>
        <xdr:cNvSpPr txBox="1"/>
      </xdr:nvSpPr>
      <xdr:spPr>
        <a:xfrm>
          <a:off x="5041900" y="1389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142663</xdr:rowOff>
    </xdr:from>
    <xdr:to>
      <xdr:col>19</xdr:col>
      <xdr:colOff>184150</xdr:colOff>
      <xdr:row>82</xdr:row>
      <xdr:rowOff>72813</xdr:rowOff>
    </xdr:to>
    <xdr:sp macro="" textlink="">
      <xdr:nvSpPr>
        <xdr:cNvPr id="217" name="楕円 216"/>
        <xdr:cNvSpPr/>
      </xdr:nvSpPr>
      <xdr:spPr>
        <a:xfrm>
          <a:off x="4064000" y="140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82990</xdr:rowOff>
    </xdr:from>
    <xdr:ext cx="736600" cy="259045"/>
    <xdr:sp macro="" textlink="">
      <xdr:nvSpPr>
        <xdr:cNvPr id="218" name="テキスト ボックス 217"/>
        <xdr:cNvSpPr txBox="1"/>
      </xdr:nvSpPr>
      <xdr:spPr>
        <a:xfrm>
          <a:off x="3733800" y="13798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161444</xdr:rowOff>
    </xdr:from>
    <xdr:to>
      <xdr:col>15</xdr:col>
      <xdr:colOff>133350</xdr:colOff>
      <xdr:row>82</xdr:row>
      <xdr:rowOff>91594</xdr:rowOff>
    </xdr:to>
    <xdr:sp macro="" textlink="">
      <xdr:nvSpPr>
        <xdr:cNvPr id="219" name="楕円 218"/>
        <xdr:cNvSpPr/>
      </xdr:nvSpPr>
      <xdr:spPr>
        <a:xfrm>
          <a:off x="3175000" y="140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101771</xdr:rowOff>
    </xdr:from>
    <xdr:ext cx="762000" cy="259045"/>
    <xdr:sp macro="" textlink="">
      <xdr:nvSpPr>
        <xdr:cNvPr id="220" name="テキスト ボックス 219"/>
        <xdr:cNvSpPr txBox="1"/>
      </xdr:nvSpPr>
      <xdr:spPr>
        <a:xfrm>
          <a:off x="2844800" y="1381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17173</xdr:rowOff>
    </xdr:from>
    <xdr:to>
      <xdr:col>11</xdr:col>
      <xdr:colOff>82550</xdr:colOff>
      <xdr:row>82</xdr:row>
      <xdr:rowOff>118773</xdr:rowOff>
    </xdr:to>
    <xdr:sp macro="" textlink="">
      <xdr:nvSpPr>
        <xdr:cNvPr id="221" name="楕円 220"/>
        <xdr:cNvSpPr/>
      </xdr:nvSpPr>
      <xdr:spPr>
        <a:xfrm>
          <a:off x="2286000" y="140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128950</xdr:rowOff>
    </xdr:from>
    <xdr:ext cx="762000" cy="259045"/>
    <xdr:sp macro="" textlink="">
      <xdr:nvSpPr>
        <xdr:cNvPr id="222" name="テキスト ボックス 221"/>
        <xdr:cNvSpPr txBox="1"/>
      </xdr:nvSpPr>
      <xdr:spPr>
        <a:xfrm>
          <a:off x="1955800" y="1384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22027</xdr:rowOff>
    </xdr:from>
    <xdr:to>
      <xdr:col>7</xdr:col>
      <xdr:colOff>31750</xdr:colOff>
      <xdr:row>82</xdr:row>
      <xdr:rowOff>123627</xdr:rowOff>
    </xdr:to>
    <xdr:sp macro="" textlink="">
      <xdr:nvSpPr>
        <xdr:cNvPr id="223" name="楕円 222"/>
        <xdr:cNvSpPr/>
      </xdr:nvSpPr>
      <xdr:spPr>
        <a:xfrm>
          <a:off x="1397000" y="140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133804</xdr:rowOff>
    </xdr:from>
    <xdr:ext cx="762000" cy="259045"/>
    <xdr:sp macro="" textlink="">
      <xdr:nvSpPr>
        <xdr:cNvPr id="224" name="テキスト ボックス 223"/>
        <xdr:cNvSpPr txBox="1"/>
      </xdr:nvSpPr>
      <xdr:spPr>
        <a:xfrm>
          <a:off x="1066800" y="1384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全国平均を大きく下回り、類似団体と比較しても</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ポイント低い水準にあるが、住民サービスはもとより、職員一人ひとりの資質の向上を図りながら、今後も現状維持に努める。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年度数値を引用。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年度類似団体関係数値（平均値、最大値及び最小値、順位）は、平成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年度の選定団体によるもの。</a:t>
          </a:r>
          <a:endParaRPr kumimoji="0" lang="en-US" altLang="ja-JP" sz="14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121859</xdr:rowOff>
    </xdr:from>
    <xdr:to>
      <xdr:col>81</xdr:col>
      <xdr:colOff>44450</xdr:colOff>
      <xdr:row>83</xdr:row>
      <xdr:rowOff>121859</xdr:rowOff>
    </xdr:to>
    <xdr:cxnSp macro="">
      <xdr:nvCxnSpPr>
        <xdr:cNvPr id="260" name="直線コネクタ 259"/>
        <xdr:cNvCxnSpPr/>
      </xdr:nvCxnSpPr>
      <xdr:spPr>
        <a:xfrm>
          <a:off x="16179800" y="14352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84</xdr:row>
      <xdr:rowOff>19352</xdr:rowOff>
    </xdr:to>
    <xdr:cxnSp macro="">
      <xdr:nvCxnSpPr>
        <xdr:cNvPr id="263" name="直線コネクタ 262"/>
        <xdr:cNvCxnSpPr/>
      </xdr:nvCxnSpPr>
      <xdr:spPr>
        <a:xfrm flipV="1">
          <a:off x="15290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19352</xdr:rowOff>
    </xdr:to>
    <xdr:cxnSp macro="">
      <xdr:nvCxnSpPr>
        <xdr:cNvPr id="266" name="直線コネクタ 265"/>
        <xdr:cNvCxnSpPr/>
      </xdr:nvCxnSpPr>
      <xdr:spPr>
        <a:xfrm>
          <a:off x="14401800" y="14421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84</xdr:row>
      <xdr:rowOff>19352</xdr:rowOff>
    </xdr:to>
    <xdr:cxnSp macro="">
      <xdr:nvCxnSpPr>
        <xdr:cNvPr id="269" name="直線コネクタ 268"/>
        <xdr:cNvCxnSpPr/>
      </xdr:nvCxnSpPr>
      <xdr:spPr>
        <a:xfrm>
          <a:off x="13512800" y="143177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71059</xdr:rowOff>
    </xdr:from>
    <xdr:to>
      <xdr:col>81</xdr:col>
      <xdr:colOff>95250</xdr:colOff>
      <xdr:row>84</xdr:row>
      <xdr:rowOff>1209</xdr:rowOff>
    </xdr:to>
    <xdr:sp macro="" textlink="">
      <xdr:nvSpPr>
        <xdr:cNvPr id="279" name="楕円 278"/>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87586</xdr:rowOff>
    </xdr:from>
    <xdr:ext cx="762000" cy="259045"/>
    <xdr:sp macro="" textlink="">
      <xdr:nvSpPr>
        <xdr:cNvPr id="280"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81" name="楕円 280"/>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82" name="テキスト ボックス 281"/>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83" name="楕円 282"/>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4" name="テキスト ボックス 283"/>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140002</xdr:rowOff>
    </xdr:from>
    <xdr:to>
      <xdr:col>68</xdr:col>
      <xdr:colOff>203200</xdr:colOff>
      <xdr:row>84</xdr:row>
      <xdr:rowOff>70152</xdr:rowOff>
    </xdr:to>
    <xdr:sp macro="" textlink="">
      <xdr:nvSpPr>
        <xdr:cNvPr id="285" name="楕円 284"/>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86" name="テキスト ボックス 285"/>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7" name="楕円 286"/>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8" name="テキスト ボックス 287"/>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定員管理の適正度は類似団体に近い水準となっている。今後は、退職勧奨や、新規採用職員を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割程度に抑制することにより、さらなる適正化を図っていく。また、臨時的な業務については、臨時職員を雇用し、住民サービスを低下させることなく人件費の削減を実施する。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年度数値を引用。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（職員数：平成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年度数値、人口：平成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日現在の人口）</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年度類似団体関係数値（平均値、最大値及び最小値、順位）は、平成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年度の選定団体によるもの。</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118576</xdr:rowOff>
    </xdr:from>
    <xdr:to>
      <xdr:col>81</xdr:col>
      <xdr:colOff>44450</xdr:colOff>
      <xdr:row>61</xdr:row>
      <xdr:rowOff>127423</xdr:rowOff>
    </xdr:to>
    <xdr:cxnSp macro="">
      <xdr:nvCxnSpPr>
        <xdr:cNvPr id="323" name="直線コネクタ 322"/>
        <xdr:cNvCxnSpPr/>
      </xdr:nvCxnSpPr>
      <xdr:spPr>
        <a:xfrm>
          <a:off x="16179800" y="10577026"/>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118576</xdr:rowOff>
    </xdr:from>
    <xdr:to>
      <xdr:col>77</xdr:col>
      <xdr:colOff>44450</xdr:colOff>
      <xdr:row>61</xdr:row>
      <xdr:rowOff>132249</xdr:rowOff>
    </xdr:to>
    <xdr:cxnSp macro="">
      <xdr:nvCxnSpPr>
        <xdr:cNvPr id="326" name="直線コネクタ 325"/>
        <xdr:cNvCxnSpPr/>
      </xdr:nvCxnSpPr>
      <xdr:spPr>
        <a:xfrm flipV="1">
          <a:off x="15290800" y="10577026"/>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106511</xdr:rowOff>
    </xdr:from>
    <xdr:to>
      <xdr:col>72</xdr:col>
      <xdr:colOff>203200</xdr:colOff>
      <xdr:row>61</xdr:row>
      <xdr:rowOff>132249</xdr:rowOff>
    </xdr:to>
    <xdr:cxnSp macro="">
      <xdr:nvCxnSpPr>
        <xdr:cNvPr id="329" name="直線コネクタ 328"/>
        <xdr:cNvCxnSpPr/>
      </xdr:nvCxnSpPr>
      <xdr:spPr>
        <a:xfrm>
          <a:off x="14401800" y="10564961"/>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106511</xdr:rowOff>
    </xdr:from>
    <xdr:to>
      <xdr:col>68</xdr:col>
      <xdr:colOff>152400</xdr:colOff>
      <xdr:row>61</xdr:row>
      <xdr:rowOff>117771</xdr:rowOff>
    </xdr:to>
    <xdr:cxnSp macro="">
      <xdr:nvCxnSpPr>
        <xdr:cNvPr id="332" name="直線コネクタ 331"/>
        <xdr:cNvCxnSpPr/>
      </xdr:nvCxnSpPr>
      <xdr:spPr>
        <a:xfrm flipV="1">
          <a:off x="13512800" y="10564961"/>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76623</xdr:rowOff>
    </xdr:from>
    <xdr:to>
      <xdr:col>81</xdr:col>
      <xdr:colOff>95250</xdr:colOff>
      <xdr:row>62</xdr:row>
      <xdr:rowOff>6773</xdr:rowOff>
    </xdr:to>
    <xdr:sp macro="" textlink="">
      <xdr:nvSpPr>
        <xdr:cNvPr id="342" name="楕円 341"/>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93150</xdr:rowOff>
    </xdr:from>
    <xdr:ext cx="762000" cy="259045"/>
    <xdr:sp macro="" textlink="">
      <xdr:nvSpPr>
        <xdr:cNvPr id="343" name="定員管理の状況該当値テキスト"/>
        <xdr:cNvSpPr txBox="1"/>
      </xdr:nvSpPr>
      <xdr:spPr>
        <a:xfrm>
          <a:off x="17106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67776</xdr:rowOff>
    </xdr:from>
    <xdr:to>
      <xdr:col>77</xdr:col>
      <xdr:colOff>95250</xdr:colOff>
      <xdr:row>61</xdr:row>
      <xdr:rowOff>169376</xdr:rowOff>
    </xdr:to>
    <xdr:sp macro="" textlink="">
      <xdr:nvSpPr>
        <xdr:cNvPr id="344" name="楕円 343"/>
        <xdr:cNvSpPr/>
      </xdr:nvSpPr>
      <xdr:spPr>
        <a:xfrm>
          <a:off x="161290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8103</xdr:rowOff>
    </xdr:from>
    <xdr:ext cx="736600" cy="259045"/>
    <xdr:sp macro="" textlink="">
      <xdr:nvSpPr>
        <xdr:cNvPr id="345" name="テキスト ボックス 344"/>
        <xdr:cNvSpPr txBox="1"/>
      </xdr:nvSpPr>
      <xdr:spPr>
        <a:xfrm>
          <a:off x="15798800" y="1029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81449</xdr:rowOff>
    </xdr:from>
    <xdr:to>
      <xdr:col>73</xdr:col>
      <xdr:colOff>44450</xdr:colOff>
      <xdr:row>62</xdr:row>
      <xdr:rowOff>11599</xdr:rowOff>
    </xdr:to>
    <xdr:sp macro="" textlink="">
      <xdr:nvSpPr>
        <xdr:cNvPr id="346" name="楕円 345"/>
        <xdr:cNvSpPr/>
      </xdr:nvSpPr>
      <xdr:spPr>
        <a:xfrm>
          <a:off x="152400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21776</xdr:rowOff>
    </xdr:from>
    <xdr:ext cx="762000" cy="259045"/>
    <xdr:sp macro="" textlink="">
      <xdr:nvSpPr>
        <xdr:cNvPr id="347" name="テキスト ボックス 346"/>
        <xdr:cNvSpPr txBox="1"/>
      </xdr:nvSpPr>
      <xdr:spPr>
        <a:xfrm>
          <a:off x="14909800" y="103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55711</xdr:rowOff>
    </xdr:from>
    <xdr:to>
      <xdr:col>68</xdr:col>
      <xdr:colOff>203200</xdr:colOff>
      <xdr:row>61</xdr:row>
      <xdr:rowOff>157311</xdr:rowOff>
    </xdr:to>
    <xdr:sp macro="" textlink="">
      <xdr:nvSpPr>
        <xdr:cNvPr id="348" name="楕円 347"/>
        <xdr:cNvSpPr/>
      </xdr:nvSpPr>
      <xdr:spPr>
        <a:xfrm>
          <a:off x="14351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167488</xdr:rowOff>
    </xdr:from>
    <xdr:ext cx="762000" cy="259045"/>
    <xdr:sp macro="" textlink="">
      <xdr:nvSpPr>
        <xdr:cNvPr id="349" name="テキスト ボックス 348"/>
        <xdr:cNvSpPr txBox="1"/>
      </xdr:nvSpPr>
      <xdr:spPr>
        <a:xfrm>
          <a:off x="14020800" y="1028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66971</xdr:rowOff>
    </xdr:from>
    <xdr:to>
      <xdr:col>64</xdr:col>
      <xdr:colOff>152400</xdr:colOff>
      <xdr:row>61</xdr:row>
      <xdr:rowOff>168571</xdr:rowOff>
    </xdr:to>
    <xdr:sp macro="" textlink="">
      <xdr:nvSpPr>
        <xdr:cNvPr id="350" name="楕円 349"/>
        <xdr:cNvSpPr/>
      </xdr:nvSpPr>
      <xdr:spPr>
        <a:xfrm>
          <a:off x="13462000" y="10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153348</xdr:rowOff>
    </xdr:from>
    <xdr:ext cx="762000" cy="259045"/>
    <xdr:sp macro="" textlink="">
      <xdr:nvSpPr>
        <xdr:cNvPr id="351" name="テキスト ボックス 350"/>
        <xdr:cNvSpPr txBox="1"/>
      </xdr:nvSpPr>
      <xdr:spPr>
        <a:xfrm>
          <a:off x="13131800" y="1061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元利償還金の増</a:t>
          </a:r>
          <a:r>
            <a:rPr kumimoji="1" lang="ja-JP" altLang="ja-JP" sz="1100">
              <a:solidFill>
                <a:schemeClr val="dk1"/>
              </a:solidFill>
              <a:effectLst/>
              <a:latin typeface="+mn-lt"/>
              <a:ea typeface="+mn-ea"/>
              <a:cs typeface="+mn-cs"/>
            </a:rPr>
            <a:t>に伴い、上昇している。今後も、家賃収入や特定財源の確保及び交付税算入率の高い地方債を活用し、町債の新規発行を公債費の元利償還額の</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％以内に抑制するよう努めていく。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44</xdr:row>
      <xdr:rowOff>12277</xdr:rowOff>
    </xdr:to>
    <xdr:cxnSp macro="">
      <xdr:nvCxnSpPr>
        <xdr:cNvPr id="385" name="直線コネクタ 384"/>
        <xdr:cNvCxnSpPr/>
      </xdr:nvCxnSpPr>
      <xdr:spPr>
        <a:xfrm>
          <a:off x="16179800" y="745151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43</xdr:row>
      <xdr:rowOff>79163</xdr:rowOff>
    </xdr:to>
    <xdr:cxnSp macro="">
      <xdr:nvCxnSpPr>
        <xdr:cNvPr id="388" name="直線コネクタ 387"/>
        <xdr:cNvCxnSpPr/>
      </xdr:nvCxnSpPr>
      <xdr:spPr>
        <a:xfrm>
          <a:off x="15290800" y="73228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121920</xdr:rowOff>
    </xdr:to>
    <xdr:cxnSp macro="">
      <xdr:nvCxnSpPr>
        <xdr:cNvPr id="391" name="直線コネクタ 390"/>
        <xdr:cNvCxnSpPr/>
      </xdr:nvCxnSpPr>
      <xdr:spPr>
        <a:xfrm>
          <a:off x="14401800" y="71619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132504</xdr:rowOff>
    </xdr:to>
    <xdr:cxnSp macro="">
      <xdr:nvCxnSpPr>
        <xdr:cNvPr id="394" name="直線コネクタ 393"/>
        <xdr:cNvCxnSpPr/>
      </xdr:nvCxnSpPr>
      <xdr:spPr>
        <a:xfrm>
          <a:off x="13512800" y="702521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132927</xdr:rowOff>
    </xdr:from>
    <xdr:to>
      <xdr:col>81</xdr:col>
      <xdr:colOff>95250</xdr:colOff>
      <xdr:row>44</xdr:row>
      <xdr:rowOff>63077</xdr:rowOff>
    </xdr:to>
    <xdr:sp macro="" textlink="">
      <xdr:nvSpPr>
        <xdr:cNvPr id="404" name="楕円 403"/>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28804</xdr:rowOff>
    </xdr:from>
    <xdr:ext cx="762000" cy="259045"/>
    <xdr:sp macro="" textlink="">
      <xdr:nvSpPr>
        <xdr:cNvPr id="405" name="公債費負担の状況該当値テキスト"/>
        <xdr:cNvSpPr txBox="1"/>
      </xdr:nvSpPr>
      <xdr:spPr>
        <a:xfrm>
          <a:off x="17106900" y="74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6" name="楕円 405"/>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7" name="テキスト ボックス 406"/>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8" name="楕円 407"/>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9" name="テキスト ボックス 40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10" name="楕円 409"/>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11" name="テキスト ボックス 41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2" name="楕円 411"/>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13" name="テキスト ボックス 412"/>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年度決算においては、数値無と、全国平均を大きく下回る結果となっているため、今後も現状維持はもちろん、充当可能財源である基金の積立を推進し、改善にも力を尽くす。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112793</xdr:rowOff>
    </xdr:from>
    <xdr:ext cx="762000" cy="259045"/>
    <xdr:sp macro="" textlink="">
      <xdr:nvSpPr>
        <xdr:cNvPr id="454" name="テキスト ボックス 453"/>
        <xdr:cNvSpPr txBox="1"/>
      </xdr:nvSpPr>
      <xdr:spPr>
        <a:xfrm>
          <a:off x="13131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59842</xdr:rowOff>
    </xdr:from>
    <xdr:to>
      <xdr:col>64</xdr:col>
      <xdr:colOff>152400</xdr:colOff>
      <xdr:row>14</xdr:row>
      <xdr:rowOff>161442</xdr:rowOff>
    </xdr:to>
    <xdr:sp macro="" textlink="">
      <xdr:nvSpPr>
        <xdr:cNvPr id="460" name="楕円 459"/>
        <xdr:cNvSpPr/>
      </xdr:nvSpPr>
      <xdr:spPr>
        <a:xfrm>
          <a:off x="13462000" y="24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169</xdr:rowOff>
    </xdr:from>
    <xdr:ext cx="762000" cy="259045"/>
    <xdr:sp macro="" textlink="">
      <xdr:nvSpPr>
        <xdr:cNvPr id="461" name="テキスト ボックス 460"/>
        <xdr:cNvSpPr txBox="1"/>
      </xdr:nvSpPr>
      <xdr:spPr>
        <a:xfrm>
          <a:off x="13131800" y="222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5,242
5,234
14.26
6,688,860
6,224,988
439,279
2,331,258
11,689,537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人件費は、類似団体と比較すると低い水準にある。要因としては、退職者に対して新規採用を抑制している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類似団体より低くなっている。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33274</xdr:rowOff>
    </xdr:from>
    <xdr:to>
      <xdr:col>24</xdr:col>
      <xdr:colOff>25400</xdr:colOff>
      <xdr:row>35</xdr:row>
      <xdr:rowOff>115570</xdr:rowOff>
    </xdr:to>
    <xdr:cxnSp macro="">
      <xdr:nvCxnSpPr>
        <xdr:cNvPr id="64" name="直線コネクタ 63"/>
        <xdr:cNvCxnSpPr/>
      </xdr:nvCxnSpPr>
      <xdr:spPr>
        <a:xfrm flipV="1">
          <a:off x="3987800" y="60340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40132</xdr:rowOff>
    </xdr:to>
    <xdr:cxnSp macro="">
      <xdr:nvCxnSpPr>
        <xdr:cNvPr id="67" name="直線コネクタ 66"/>
        <xdr:cNvCxnSpPr/>
      </xdr:nvCxnSpPr>
      <xdr:spPr>
        <a:xfrm flipV="1">
          <a:off x="3098800" y="61163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145288</xdr:rowOff>
    </xdr:to>
    <xdr:cxnSp macro="">
      <xdr:nvCxnSpPr>
        <xdr:cNvPr id="70" name="直線コネクタ 69"/>
        <xdr:cNvCxnSpPr/>
      </xdr:nvCxnSpPr>
      <xdr:spPr>
        <a:xfrm flipV="1">
          <a:off x="2209800" y="62123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145288</xdr:rowOff>
    </xdr:to>
    <xdr:cxnSp macro="">
      <xdr:nvCxnSpPr>
        <xdr:cNvPr id="73" name="直線コネクタ 72"/>
        <xdr:cNvCxnSpPr/>
      </xdr:nvCxnSpPr>
      <xdr:spPr>
        <a:xfrm>
          <a:off x="1320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62501</xdr:rowOff>
    </xdr:from>
    <xdr:ext cx="762000" cy="259045"/>
    <xdr:sp macro="" textlink="">
      <xdr:nvSpPr>
        <xdr:cNvPr id="84" name="人件費該当値テキスト"/>
        <xdr:cNvSpPr txBox="1"/>
      </xdr:nvSpPr>
      <xdr:spPr>
        <a:xfrm>
          <a:off x="4914900" y="589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物件費においては、類似団体より低い水準にあるため、今後も現状維持に努める。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167005</xdr:rowOff>
    </xdr:from>
    <xdr:to>
      <xdr:col>82</xdr:col>
      <xdr:colOff>107950</xdr:colOff>
      <xdr:row>14</xdr:row>
      <xdr:rowOff>98425</xdr:rowOff>
    </xdr:to>
    <xdr:cxnSp macro="">
      <xdr:nvCxnSpPr>
        <xdr:cNvPr id="121" name="直線コネクタ 120"/>
        <xdr:cNvCxnSpPr/>
      </xdr:nvCxnSpPr>
      <xdr:spPr>
        <a:xfrm>
          <a:off x="15671800" y="239585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81280</xdr:rowOff>
    </xdr:from>
    <xdr:to>
      <xdr:col>78</xdr:col>
      <xdr:colOff>69850</xdr:colOff>
      <xdr:row>13</xdr:row>
      <xdr:rowOff>167005</xdr:rowOff>
    </xdr:to>
    <xdr:cxnSp macro="">
      <xdr:nvCxnSpPr>
        <xdr:cNvPr id="124" name="直線コネクタ 123"/>
        <xdr:cNvCxnSpPr/>
      </xdr:nvCxnSpPr>
      <xdr:spPr>
        <a:xfrm>
          <a:off x="14782800" y="23101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81280</xdr:rowOff>
    </xdr:from>
    <xdr:to>
      <xdr:col>73</xdr:col>
      <xdr:colOff>180975</xdr:colOff>
      <xdr:row>14</xdr:row>
      <xdr:rowOff>46990</xdr:rowOff>
    </xdr:to>
    <xdr:cxnSp macro="">
      <xdr:nvCxnSpPr>
        <xdr:cNvPr id="127" name="直線コネクタ 126"/>
        <xdr:cNvCxnSpPr/>
      </xdr:nvCxnSpPr>
      <xdr:spPr>
        <a:xfrm flipV="1">
          <a:off x="13893800" y="23101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46990</xdr:rowOff>
    </xdr:from>
    <xdr:to>
      <xdr:col>69</xdr:col>
      <xdr:colOff>92075</xdr:colOff>
      <xdr:row>14</xdr:row>
      <xdr:rowOff>132715</xdr:rowOff>
    </xdr:to>
    <xdr:cxnSp macro="">
      <xdr:nvCxnSpPr>
        <xdr:cNvPr id="130" name="直線コネクタ 129"/>
        <xdr:cNvCxnSpPr/>
      </xdr:nvCxnSpPr>
      <xdr:spPr>
        <a:xfrm flipV="1">
          <a:off x="13004800" y="24472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47625</xdr:rowOff>
    </xdr:from>
    <xdr:to>
      <xdr:col>82</xdr:col>
      <xdr:colOff>158750</xdr:colOff>
      <xdr:row>14</xdr:row>
      <xdr:rowOff>149225</xdr:rowOff>
    </xdr:to>
    <xdr:sp macro="" textlink="">
      <xdr:nvSpPr>
        <xdr:cNvPr id="140" name="楕円 139"/>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64152</xdr:rowOff>
    </xdr:from>
    <xdr:ext cx="762000" cy="259045"/>
    <xdr:sp macro="" textlink="">
      <xdr:nvSpPr>
        <xdr:cNvPr id="141" name="物件費該当値テキスト"/>
        <xdr:cNvSpPr txBox="1"/>
      </xdr:nvSpPr>
      <xdr:spPr>
        <a:xfrm>
          <a:off x="165989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116205</xdr:rowOff>
    </xdr:from>
    <xdr:to>
      <xdr:col>78</xdr:col>
      <xdr:colOff>120650</xdr:colOff>
      <xdr:row>14</xdr:row>
      <xdr:rowOff>46355</xdr:rowOff>
    </xdr:to>
    <xdr:sp macro="" textlink="">
      <xdr:nvSpPr>
        <xdr:cNvPr id="142" name="楕円 141"/>
        <xdr:cNvSpPr/>
      </xdr:nvSpPr>
      <xdr:spPr>
        <a:xfrm>
          <a:off x="15621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56532</xdr:rowOff>
    </xdr:from>
    <xdr:ext cx="736600" cy="259045"/>
    <xdr:sp macro="" textlink="">
      <xdr:nvSpPr>
        <xdr:cNvPr id="143" name="テキスト ボックス 142"/>
        <xdr:cNvSpPr txBox="1"/>
      </xdr:nvSpPr>
      <xdr:spPr>
        <a:xfrm>
          <a:off x="15290800" y="211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30480</xdr:rowOff>
    </xdr:from>
    <xdr:to>
      <xdr:col>74</xdr:col>
      <xdr:colOff>31750</xdr:colOff>
      <xdr:row>13</xdr:row>
      <xdr:rowOff>132080</xdr:rowOff>
    </xdr:to>
    <xdr:sp macro="" textlink="">
      <xdr:nvSpPr>
        <xdr:cNvPr id="144" name="楕円 143"/>
        <xdr:cNvSpPr/>
      </xdr:nvSpPr>
      <xdr:spPr>
        <a:xfrm>
          <a:off x="14732000" y="2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142257</xdr:rowOff>
    </xdr:from>
    <xdr:ext cx="762000" cy="259045"/>
    <xdr:sp macro="" textlink="">
      <xdr:nvSpPr>
        <xdr:cNvPr id="145" name="テキスト ボックス 144"/>
        <xdr:cNvSpPr txBox="1"/>
      </xdr:nvSpPr>
      <xdr:spPr>
        <a:xfrm>
          <a:off x="14401800" y="202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167640</xdr:rowOff>
    </xdr:from>
    <xdr:to>
      <xdr:col>69</xdr:col>
      <xdr:colOff>142875</xdr:colOff>
      <xdr:row>14</xdr:row>
      <xdr:rowOff>97790</xdr:rowOff>
    </xdr:to>
    <xdr:sp macro="" textlink="">
      <xdr:nvSpPr>
        <xdr:cNvPr id="146" name="楕円 145"/>
        <xdr:cNvSpPr/>
      </xdr:nvSpPr>
      <xdr:spPr>
        <a:xfrm>
          <a:off x="13843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107967</xdr:rowOff>
    </xdr:from>
    <xdr:ext cx="762000" cy="259045"/>
    <xdr:sp macro="" textlink="">
      <xdr:nvSpPr>
        <xdr:cNvPr id="147" name="テキスト ボックス 146"/>
        <xdr:cNvSpPr txBox="1"/>
      </xdr:nvSpPr>
      <xdr:spPr>
        <a:xfrm>
          <a:off x="13512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81915</xdr:rowOff>
    </xdr:from>
    <xdr:to>
      <xdr:col>65</xdr:col>
      <xdr:colOff>53975</xdr:colOff>
      <xdr:row>15</xdr:row>
      <xdr:rowOff>12065</xdr:rowOff>
    </xdr:to>
    <xdr:sp macro="" textlink="">
      <xdr:nvSpPr>
        <xdr:cNvPr id="148" name="楕円 147"/>
        <xdr:cNvSpPr/>
      </xdr:nvSpPr>
      <xdr:spPr>
        <a:xfrm>
          <a:off x="12954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22242</xdr:rowOff>
    </xdr:from>
    <xdr:ext cx="762000" cy="259045"/>
    <xdr:sp macro="" textlink="">
      <xdr:nvSpPr>
        <xdr:cNvPr id="149" name="テキスト ボックス 148"/>
        <xdr:cNvSpPr txBox="1"/>
      </xdr:nvSpPr>
      <xdr:spPr>
        <a:xfrm>
          <a:off x="12623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扶助費は、類似団体と比較して、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ポイント上回っている。主な要因としては、町内に幼稚園がないため、子どもを保育園に預ける傾向にあり、児童福祉費の保育所措置費が高いことがあげられる。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高齢化率が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％を超えている現状から、老人福祉費が高いことがあげられる。今後も継続して、介護予防事業等を積極的に行う。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98425</xdr:rowOff>
    </xdr:from>
    <xdr:to>
      <xdr:col>24</xdr:col>
      <xdr:colOff>25400</xdr:colOff>
      <xdr:row>58</xdr:row>
      <xdr:rowOff>112713</xdr:rowOff>
    </xdr:to>
    <xdr:cxnSp macro="">
      <xdr:nvCxnSpPr>
        <xdr:cNvPr id="185" name="直線コネクタ 184"/>
        <xdr:cNvCxnSpPr/>
      </xdr:nvCxnSpPr>
      <xdr:spPr>
        <a:xfrm flipV="1">
          <a:off x="3987800" y="1004252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155575</xdr:rowOff>
    </xdr:from>
    <xdr:to>
      <xdr:col>19</xdr:col>
      <xdr:colOff>187325</xdr:colOff>
      <xdr:row>58</xdr:row>
      <xdr:rowOff>112713</xdr:rowOff>
    </xdr:to>
    <xdr:cxnSp macro="">
      <xdr:nvCxnSpPr>
        <xdr:cNvPr id="188" name="直線コネクタ 187"/>
        <xdr:cNvCxnSpPr/>
      </xdr:nvCxnSpPr>
      <xdr:spPr>
        <a:xfrm>
          <a:off x="3098800" y="9756775"/>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155575</xdr:rowOff>
    </xdr:from>
    <xdr:to>
      <xdr:col>15</xdr:col>
      <xdr:colOff>98425</xdr:colOff>
      <xdr:row>57</xdr:row>
      <xdr:rowOff>127000</xdr:rowOff>
    </xdr:to>
    <xdr:cxnSp macro="">
      <xdr:nvCxnSpPr>
        <xdr:cNvPr id="191" name="直線コネクタ 190"/>
        <xdr:cNvCxnSpPr/>
      </xdr:nvCxnSpPr>
      <xdr:spPr>
        <a:xfrm flipV="1">
          <a:off x="2209800" y="97567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112713</xdr:rowOff>
    </xdr:from>
    <xdr:to>
      <xdr:col>11</xdr:col>
      <xdr:colOff>9525</xdr:colOff>
      <xdr:row>57</xdr:row>
      <xdr:rowOff>127000</xdr:rowOff>
    </xdr:to>
    <xdr:cxnSp macro="">
      <xdr:nvCxnSpPr>
        <xdr:cNvPr id="194" name="直線コネクタ 193"/>
        <xdr:cNvCxnSpPr/>
      </xdr:nvCxnSpPr>
      <xdr:spPr>
        <a:xfrm>
          <a:off x="1320800" y="971391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47625</xdr:rowOff>
    </xdr:from>
    <xdr:to>
      <xdr:col>24</xdr:col>
      <xdr:colOff>76200</xdr:colOff>
      <xdr:row>58</xdr:row>
      <xdr:rowOff>149225</xdr:rowOff>
    </xdr:to>
    <xdr:sp macro="" textlink="">
      <xdr:nvSpPr>
        <xdr:cNvPr id="204" name="楕円 203"/>
        <xdr:cNvSpPr/>
      </xdr:nvSpPr>
      <xdr:spPr>
        <a:xfrm>
          <a:off x="4775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19702</xdr:rowOff>
    </xdr:from>
    <xdr:ext cx="762000" cy="259045"/>
    <xdr:sp macro="" textlink="">
      <xdr:nvSpPr>
        <xdr:cNvPr id="205" name="扶助費該当値テキスト"/>
        <xdr:cNvSpPr txBox="1"/>
      </xdr:nvSpPr>
      <xdr:spPr>
        <a:xfrm>
          <a:off x="4914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61913</xdr:rowOff>
    </xdr:from>
    <xdr:to>
      <xdr:col>20</xdr:col>
      <xdr:colOff>38100</xdr:colOff>
      <xdr:row>58</xdr:row>
      <xdr:rowOff>163513</xdr:rowOff>
    </xdr:to>
    <xdr:sp macro="" textlink="">
      <xdr:nvSpPr>
        <xdr:cNvPr id="206" name="楕円 205"/>
        <xdr:cNvSpPr/>
      </xdr:nvSpPr>
      <xdr:spPr>
        <a:xfrm>
          <a:off x="3937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148290</xdr:rowOff>
    </xdr:from>
    <xdr:ext cx="736600" cy="259045"/>
    <xdr:sp macro="" textlink="">
      <xdr:nvSpPr>
        <xdr:cNvPr id="207" name="テキスト ボックス 206"/>
        <xdr:cNvSpPr txBox="1"/>
      </xdr:nvSpPr>
      <xdr:spPr>
        <a:xfrm>
          <a:off x="3606800" y="10092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104775</xdr:rowOff>
    </xdr:from>
    <xdr:to>
      <xdr:col>15</xdr:col>
      <xdr:colOff>149225</xdr:colOff>
      <xdr:row>57</xdr:row>
      <xdr:rowOff>34925</xdr:rowOff>
    </xdr:to>
    <xdr:sp macro="" textlink="">
      <xdr:nvSpPr>
        <xdr:cNvPr id="208" name="楕円 207"/>
        <xdr:cNvSpPr/>
      </xdr:nvSpPr>
      <xdr:spPr>
        <a:xfrm>
          <a:off x="3048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209" name="テキスト ボックス 208"/>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212" name="楕円 211"/>
        <xdr:cNvSpPr/>
      </xdr:nvSpPr>
      <xdr:spPr>
        <a:xfrm>
          <a:off x="1270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213" name="テキスト ボックス 212"/>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その他の経費としては、</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主なものとしてあげられるが、中でも国民健康保険事業特別会計の財政状況の悪化に伴い、操出金が多額になっているのが現状である。国民健康保険事業特別会計においては、医療費抑制事業を継続して実施し、さらに国民健康保険税の適正化を図ることにより、一般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54610</xdr:rowOff>
    </xdr:to>
    <xdr:cxnSp macro="">
      <xdr:nvCxnSpPr>
        <xdr:cNvPr id="246" name="直線コネクタ 245"/>
        <xdr:cNvCxnSpPr/>
      </xdr:nvCxnSpPr>
      <xdr:spPr>
        <a:xfrm flipV="1">
          <a:off x="15671800" y="9469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62230</xdr:rowOff>
    </xdr:to>
    <xdr:cxnSp macro="">
      <xdr:nvCxnSpPr>
        <xdr:cNvPr id="249" name="直線コネクタ 248"/>
        <xdr:cNvCxnSpPr/>
      </xdr:nvCxnSpPr>
      <xdr:spPr>
        <a:xfrm flipV="1">
          <a:off x="14782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62230</xdr:rowOff>
    </xdr:to>
    <xdr:cxnSp macro="">
      <xdr:nvCxnSpPr>
        <xdr:cNvPr id="252" name="直線コネクタ 251"/>
        <xdr:cNvCxnSpPr/>
      </xdr:nvCxnSpPr>
      <xdr:spPr>
        <a:xfrm>
          <a:off x="13893800" y="945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24130</xdr:rowOff>
    </xdr:to>
    <xdr:cxnSp macro="">
      <xdr:nvCxnSpPr>
        <xdr:cNvPr id="255" name="直線コネクタ 254"/>
        <xdr:cNvCxnSpPr/>
      </xdr:nvCxnSpPr>
      <xdr:spPr>
        <a:xfrm>
          <a:off x="13004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5" name="楕円 264"/>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6"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69" name="楕円 268"/>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0" name="テキスト ボックス 269"/>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1" name="楕円 270"/>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2" name="テキスト ボックス 271"/>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3" name="楕円 272"/>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4" name="テキスト ボックス 273"/>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補助費に係る比率は、類似団体と比較して低い水準にある。主に、本町が加入している一部事務組合等への負担金であり、今後も現状維持を図る。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170434</xdr:rowOff>
    </xdr:to>
    <xdr:cxnSp macro="">
      <xdr:nvCxnSpPr>
        <xdr:cNvPr id="304" name="直線コネクタ 303"/>
        <xdr:cNvCxnSpPr/>
      </xdr:nvCxnSpPr>
      <xdr:spPr>
        <a:xfrm>
          <a:off x="15671800" y="6139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138430</xdr:rowOff>
    </xdr:to>
    <xdr:cxnSp macro="">
      <xdr:nvCxnSpPr>
        <xdr:cNvPr id="307" name="直線コネクタ 306"/>
        <xdr:cNvCxnSpPr/>
      </xdr:nvCxnSpPr>
      <xdr:spPr>
        <a:xfrm>
          <a:off x="14782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133858</xdr:rowOff>
    </xdr:to>
    <xdr:cxnSp macro="">
      <xdr:nvCxnSpPr>
        <xdr:cNvPr id="310" name="直線コネクタ 309"/>
        <xdr:cNvCxnSpPr/>
      </xdr:nvCxnSpPr>
      <xdr:spPr>
        <a:xfrm flipV="1">
          <a:off x="13893800" y="6084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81280</xdr:rowOff>
    </xdr:to>
    <xdr:cxnSp macro="">
      <xdr:nvCxnSpPr>
        <xdr:cNvPr id="313" name="直線コネクタ 312"/>
        <xdr:cNvCxnSpPr/>
      </xdr:nvCxnSpPr>
      <xdr:spPr>
        <a:xfrm flipV="1">
          <a:off x="13004800" y="61346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3" name="楕円 322"/>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4"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5" name="楕円 324"/>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6" name="テキスト ボックス 325"/>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7" name="楕円 326"/>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8" name="テキスト ボックス 327"/>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9" name="楕円 328"/>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0" name="テキスト ボックス 329"/>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1" name="楕円 330"/>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2" name="テキスト ボックス 33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近年、大型の整備事業が集中し、地方債現在高や元利償還金が膨らんでおり、類似団体を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倍以上も上回っている。平成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年度より大任町し尿処理・じん芥処理・埋立処分施設建設事業が開始されたことに伴い、公債費は上昇することが予想されるが、繰上償還を行うなど公債費率の抑制に努める。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120469</xdr:rowOff>
    </xdr:from>
    <xdr:to>
      <xdr:col>24</xdr:col>
      <xdr:colOff>25400</xdr:colOff>
      <xdr:row>80</xdr:row>
      <xdr:rowOff>149861</xdr:rowOff>
    </xdr:to>
    <xdr:cxnSp macro="">
      <xdr:nvCxnSpPr>
        <xdr:cNvPr id="366" name="直線コネクタ 365"/>
        <xdr:cNvCxnSpPr/>
      </xdr:nvCxnSpPr>
      <xdr:spPr>
        <a:xfrm>
          <a:off x="3987800" y="1383646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71482</xdr:rowOff>
    </xdr:from>
    <xdr:to>
      <xdr:col>19</xdr:col>
      <xdr:colOff>187325</xdr:colOff>
      <xdr:row>80</xdr:row>
      <xdr:rowOff>120469</xdr:rowOff>
    </xdr:to>
    <xdr:cxnSp macro="">
      <xdr:nvCxnSpPr>
        <xdr:cNvPr id="369" name="直線コネクタ 368"/>
        <xdr:cNvCxnSpPr/>
      </xdr:nvCxnSpPr>
      <xdr:spPr>
        <a:xfrm>
          <a:off x="3098800" y="137874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71482</xdr:rowOff>
    </xdr:from>
    <xdr:to>
      <xdr:col>15</xdr:col>
      <xdr:colOff>98425</xdr:colOff>
      <xdr:row>80</xdr:row>
      <xdr:rowOff>71482</xdr:rowOff>
    </xdr:to>
    <xdr:cxnSp macro="">
      <xdr:nvCxnSpPr>
        <xdr:cNvPr id="372" name="直線コネクタ 371"/>
        <xdr:cNvCxnSpPr/>
      </xdr:nvCxnSpPr>
      <xdr:spPr>
        <a:xfrm>
          <a:off x="2209800" y="13787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154758</xdr:rowOff>
    </xdr:from>
    <xdr:to>
      <xdr:col>11</xdr:col>
      <xdr:colOff>9525</xdr:colOff>
      <xdr:row>80</xdr:row>
      <xdr:rowOff>71482</xdr:rowOff>
    </xdr:to>
    <xdr:cxnSp macro="">
      <xdr:nvCxnSpPr>
        <xdr:cNvPr id="375" name="直線コネクタ 374"/>
        <xdr:cNvCxnSpPr/>
      </xdr:nvCxnSpPr>
      <xdr:spPr>
        <a:xfrm>
          <a:off x="1320800" y="1369930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85" name="楕円 384"/>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7638</xdr:rowOff>
    </xdr:from>
    <xdr:ext cx="762000" cy="259045"/>
    <xdr:sp macro="" textlink="">
      <xdr:nvSpPr>
        <xdr:cNvPr id="386" name="公債費該当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69669</xdr:rowOff>
    </xdr:from>
    <xdr:to>
      <xdr:col>20</xdr:col>
      <xdr:colOff>38100</xdr:colOff>
      <xdr:row>80</xdr:row>
      <xdr:rowOff>171269</xdr:rowOff>
    </xdr:to>
    <xdr:sp macro="" textlink="">
      <xdr:nvSpPr>
        <xdr:cNvPr id="387" name="楕円 386"/>
        <xdr:cNvSpPr/>
      </xdr:nvSpPr>
      <xdr:spPr>
        <a:xfrm>
          <a:off x="3937000" y="13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156046</xdr:rowOff>
    </xdr:from>
    <xdr:ext cx="736600" cy="259045"/>
    <xdr:sp macro="" textlink="">
      <xdr:nvSpPr>
        <xdr:cNvPr id="388" name="テキスト ボックス 387"/>
        <xdr:cNvSpPr txBox="1"/>
      </xdr:nvSpPr>
      <xdr:spPr>
        <a:xfrm>
          <a:off x="3606800" y="1387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20682</xdr:rowOff>
    </xdr:from>
    <xdr:to>
      <xdr:col>15</xdr:col>
      <xdr:colOff>149225</xdr:colOff>
      <xdr:row>80</xdr:row>
      <xdr:rowOff>122282</xdr:rowOff>
    </xdr:to>
    <xdr:sp macro="" textlink="">
      <xdr:nvSpPr>
        <xdr:cNvPr id="389" name="楕円 388"/>
        <xdr:cNvSpPr/>
      </xdr:nvSpPr>
      <xdr:spPr>
        <a:xfrm>
          <a:off x="3048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107059</xdr:rowOff>
    </xdr:from>
    <xdr:ext cx="762000" cy="259045"/>
    <xdr:sp macro="" textlink="">
      <xdr:nvSpPr>
        <xdr:cNvPr id="390" name="テキスト ボックス 389"/>
        <xdr:cNvSpPr txBox="1"/>
      </xdr:nvSpPr>
      <xdr:spPr>
        <a:xfrm>
          <a:off x="2717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20682</xdr:rowOff>
    </xdr:from>
    <xdr:to>
      <xdr:col>11</xdr:col>
      <xdr:colOff>60325</xdr:colOff>
      <xdr:row>80</xdr:row>
      <xdr:rowOff>122282</xdr:rowOff>
    </xdr:to>
    <xdr:sp macro="" textlink="">
      <xdr:nvSpPr>
        <xdr:cNvPr id="391" name="楕円 390"/>
        <xdr:cNvSpPr/>
      </xdr:nvSpPr>
      <xdr:spPr>
        <a:xfrm>
          <a:off x="2159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107059</xdr:rowOff>
    </xdr:from>
    <xdr:ext cx="762000" cy="259045"/>
    <xdr:sp macro="" textlink="">
      <xdr:nvSpPr>
        <xdr:cNvPr id="392" name="テキスト ボックス 391"/>
        <xdr:cNvSpPr txBox="1"/>
      </xdr:nvSpPr>
      <xdr:spPr>
        <a:xfrm>
          <a:off x="1828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103958</xdr:rowOff>
    </xdr:from>
    <xdr:to>
      <xdr:col>6</xdr:col>
      <xdr:colOff>171450</xdr:colOff>
      <xdr:row>80</xdr:row>
      <xdr:rowOff>34108</xdr:rowOff>
    </xdr:to>
    <xdr:sp macro="" textlink="">
      <xdr:nvSpPr>
        <xdr:cNvPr id="393" name="楕円 392"/>
        <xdr:cNvSpPr/>
      </xdr:nvSpPr>
      <xdr:spPr>
        <a:xfrm>
          <a:off x="1270000" y="136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18885</xdr:rowOff>
    </xdr:from>
    <xdr:ext cx="762000" cy="259045"/>
    <xdr:sp macro="" textlink="">
      <xdr:nvSpPr>
        <xdr:cNvPr id="394" name="テキスト ボックス 393"/>
        <xdr:cNvSpPr txBox="1"/>
      </xdr:nvSpPr>
      <xdr:spPr>
        <a:xfrm>
          <a:off x="939800" y="137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人当たりの普通建設事業費決算額をみると、</a:t>
          </a:r>
          <a:r>
            <a:rPr kumimoji="1" lang="en-US" altLang="ja-JP" sz="1100">
              <a:solidFill>
                <a:schemeClr val="dk1"/>
              </a:solidFill>
              <a:effectLst/>
              <a:latin typeface="+mn-lt"/>
              <a:ea typeface="+mn-ea"/>
              <a:cs typeface="+mn-cs"/>
            </a:rPr>
            <a:t>496,103</a:t>
          </a:r>
          <a:r>
            <a:rPr kumimoji="1" lang="ja-JP" altLang="ja-JP" sz="1100">
              <a:solidFill>
                <a:schemeClr val="dk1"/>
              </a:solidFill>
              <a:effectLst/>
              <a:latin typeface="+mn-lt"/>
              <a:ea typeface="+mn-ea"/>
              <a:cs typeface="+mn-cs"/>
            </a:rPr>
            <a:t>円と類似団体と比較して高い水準にある。これは、過疎対策の一環として、道路改良や花公園整備、町営住宅の建替え等を行ったためである。今後は、元利償還金の増加によりさらに厳しい財政運営が求め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74</xdr:row>
      <xdr:rowOff>27940</xdr:rowOff>
    </xdr:to>
    <xdr:cxnSp macro="">
      <xdr:nvCxnSpPr>
        <xdr:cNvPr id="427" name="直線コネクタ 426"/>
        <xdr:cNvCxnSpPr/>
      </xdr:nvCxnSpPr>
      <xdr:spPr>
        <a:xfrm>
          <a:off x="15671800" y="12700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74</xdr:row>
      <xdr:rowOff>12700</xdr:rowOff>
    </xdr:to>
    <xdr:cxnSp macro="">
      <xdr:nvCxnSpPr>
        <xdr:cNvPr id="430" name="直線コネクタ 429"/>
        <xdr:cNvCxnSpPr/>
      </xdr:nvCxnSpPr>
      <xdr:spPr>
        <a:xfrm>
          <a:off x="14782800" y="12600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85090</xdr:rowOff>
    </xdr:from>
    <xdr:to>
      <xdr:col>73</xdr:col>
      <xdr:colOff>180975</xdr:colOff>
      <xdr:row>74</xdr:row>
      <xdr:rowOff>153670</xdr:rowOff>
    </xdr:to>
    <xdr:cxnSp macro="">
      <xdr:nvCxnSpPr>
        <xdr:cNvPr id="433" name="直線コネクタ 432"/>
        <xdr:cNvCxnSpPr/>
      </xdr:nvCxnSpPr>
      <xdr:spPr>
        <a:xfrm flipV="1">
          <a:off x="13893800" y="1260094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153670</xdr:rowOff>
    </xdr:from>
    <xdr:to>
      <xdr:col>69</xdr:col>
      <xdr:colOff>92075</xdr:colOff>
      <xdr:row>75</xdr:row>
      <xdr:rowOff>77470</xdr:rowOff>
    </xdr:to>
    <xdr:cxnSp macro="">
      <xdr:nvCxnSpPr>
        <xdr:cNvPr id="436" name="直線コネクタ 435"/>
        <xdr:cNvCxnSpPr/>
      </xdr:nvCxnSpPr>
      <xdr:spPr>
        <a:xfrm flipV="1">
          <a:off x="13004800" y="128409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148590</xdr:rowOff>
    </xdr:from>
    <xdr:to>
      <xdr:col>82</xdr:col>
      <xdr:colOff>158750</xdr:colOff>
      <xdr:row>74</xdr:row>
      <xdr:rowOff>78740</xdr:rowOff>
    </xdr:to>
    <xdr:sp macro="" textlink="">
      <xdr:nvSpPr>
        <xdr:cNvPr id="446" name="楕円 445"/>
        <xdr:cNvSpPr/>
      </xdr:nvSpPr>
      <xdr:spPr>
        <a:xfrm>
          <a:off x="16459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57167</xdr:rowOff>
    </xdr:from>
    <xdr:ext cx="762000" cy="259045"/>
    <xdr:sp macro="" textlink="">
      <xdr:nvSpPr>
        <xdr:cNvPr id="447" name="公債費以外該当値テキスト"/>
        <xdr:cNvSpPr txBox="1"/>
      </xdr:nvSpPr>
      <xdr:spPr>
        <a:xfrm>
          <a:off x="16598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48" name="楕円 447"/>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73677</xdr:rowOff>
    </xdr:from>
    <xdr:ext cx="736600" cy="259045"/>
    <xdr:sp macro="" textlink="">
      <xdr:nvSpPr>
        <xdr:cNvPr id="449" name="テキスト ボックス 448"/>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34290</xdr:rowOff>
    </xdr:from>
    <xdr:to>
      <xdr:col>74</xdr:col>
      <xdr:colOff>31750</xdr:colOff>
      <xdr:row>73</xdr:row>
      <xdr:rowOff>135890</xdr:rowOff>
    </xdr:to>
    <xdr:sp macro="" textlink="">
      <xdr:nvSpPr>
        <xdr:cNvPr id="450" name="楕円 449"/>
        <xdr:cNvSpPr/>
      </xdr:nvSpPr>
      <xdr:spPr>
        <a:xfrm>
          <a:off x="14732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146067</xdr:rowOff>
    </xdr:from>
    <xdr:ext cx="762000" cy="259045"/>
    <xdr:sp macro="" textlink="">
      <xdr:nvSpPr>
        <xdr:cNvPr id="451" name="テキスト ボックス 450"/>
        <xdr:cNvSpPr txBox="1"/>
      </xdr:nvSpPr>
      <xdr:spPr>
        <a:xfrm>
          <a:off x="14401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102870</xdr:rowOff>
    </xdr:from>
    <xdr:to>
      <xdr:col>69</xdr:col>
      <xdr:colOff>142875</xdr:colOff>
      <xdr:row>75</xdr:row>
      <xdr:rowOff>33020</xdr:rowOff>
    </xdr:to>
    <xdr:sp macro="" textlink="">
      <xdr:nvSpPr>
        <xdr:cNvPr id="452" name="楕円 451"/>
        <xdr:cNvSpPr/>
      </xdr:nvSpPr>
      <xdr:spPr>
        <a:xfrm>
          <a:off x="13843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43197</xdr:rowOff>
    </xdr:from>
    <xdr:ext cx="762000" cy="259045"/>
    <xdr:sp macro="" textlink="">
      <xdr:nvSpPr>
        <xdr:cNvPr id="453" name="テキスト ボックス 452"/>
        <xdr:cNvSpPr txBox="1"/>
      </xdr:nvSpPr>
      <xdr:spPr>
        <a:xfrm>
          <a:off x="13512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26670</xdr:rowOff>
    </xdr:from>
    <xdr:to>
      <xdr:col>65</xdr:col>
      <xdr:colOff>53975</xdr:colOff>
      <xdr:row>75</xdr:row>
      <xdr:rowOff>128270</xdr:rowOff>
    </xdr:to>
    <xdr:sp macro="" textlink="">
      <xdr:nvSpPr>
        <xdr:cNvPr id="454" name="楕円 453"/>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138447</xdr:rowOff>
    </xdr:from>
    <xdr:ext cx="762000" cy="259045"/>
    <xdr:sp macro="" textlink="">
      <xdr:nvSpPr>
        <xdr:cNvPr id="455" name="テキスト ボックス 454"/>
        <xdr:cNvSpPr txBox="1"/>
      </xdr:nvSpPr>
      <xdr:spPr>
        <a:xfrm>
          <a:off x="12623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37511</xdr:rowOff>
    </xdr:from>
    <xdr:to>
      <xdr:col>29</xdr:col>
      <xdr:colOff>127000</xdr:colOff>
      <xdr:row>17</xdr:row>
      <xdr:rowOff>91300</xdr:rowOff>
    </xdr:to>
    <xdr:cxnSp macro="">
      <xdr:nvCxnSpPr>
        <xdr:cNvPr id="50" name="直線コネクタ 49"/>
        <xdr:cNvCxnSpPr/>
      </xdr:nvCxnSpPr>
      <xdr:spPr bwMode="auto">
        <a:xfrm flipV="1">
          <a:off x="5003800" y="2999786"/>
          <a:ext cx="647700" cy="5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17996</xdr:rowOff>
    </xdr:from>
    <xdr:to>
      <xdr:col>26</xdr:col>
      <xdr:colOff>50800</xdr:colOff>
      <xdr:row>17</xdr:row>
      <xdr:rowOff>91300</xdr:rowOff>
    </xdr:to>
    <xdr:cxnSp macro="">
      <xdr:nvCxnSpPr>
        <xdr:cNvPr id="53" name="直線コネクタ 52"/>
        <xdr:cNvCxnSpPr/>
      </xdr:nvCxnSpPr>
      <xdr:spPr bwMode="auto">
        <a:xfrm>
          <a:off x="4305300" y="2980271"/>
          <a:ext cx="698500" cy="73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167226</xdr:rowOff>
    </xdr:from>
    <xdr:to>
      <xdr:col>22</xdr:col>
      <xdr:colOff>114300</xdr:colOff>
      <xdr:row>17</xdr:row>
      <xdr:rowOff>17996</xdr:rowOff>
    </xdr:to>
    <xdr:cxnSp macro="">
      <xdr:nvCxnSpPr>
        <xdr:cNvPr id="56" name="直線コネクタ 55"/>
        <xdr:cNvCxnSpPr/>
      </xdr:nvCxnSpPr>
      <xdr:spPr bwMode="auto">
        <a:xfrm>
          <a:off x="3606800" y="2958051"/>
          <a:ext cx="698500" cy="2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146461</xdr:rowOff>
    </xdr:from>
    <xdr:to>
      <xdr:col>18</xdr:col>
      <xdr:colOff>177800</xdr:colOff>
      <xdr:row>16</xdr:row>
      <xdr:rowOff>167226</xdr:rowOff>
    </xdr:to>
    <xdr:cxnSp macro="">
      <xdr:nvCxnSpPr>
        <xdr:cNvPr id="59" name="直線コネクタ 58"/>
        <xdr:cNvCxnSpPr/>
      </xdr:nvCxnSpPr>
      <xdr:spPr bwMode="auto">
        <a:xfrm>
          <a:off x="2908300" y="2937286"/>
          <a:ext cx="698500" cy="20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158161</xdr:rowOff>
    </xdr:from>
    <xdr:to>
      <xdr:col>29</xdr:col>
      <xdr:colOff>177800</xdr:colOff>
      <xdr:row>17</xdr:row>
      <xdr:rowOff>88311</xdr:rowOff>
    </xdr:to>
    <xdr:sp macro="" textlink="">
      <xdr:nvSpPr>
        <xdr:cNvPr id="69" name="楕円 68"/>
        <xdr:cNvSpPr/>
      </xdr:nvSpPr>
      <xdr:spPr bwMode="auto">
        <a:xfrm>
          <a:off x="5600700" y="294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130238</xdr:rowOff>
    </xdr:from>
    <xdr:ext cx="762000" cy="259045"/>
    <xdr:sp macro="" textlink="">
      <xdr:nvSpPr>
        <xdr:cNvPr id="70" name="人口1人当たり決算額の推移該当値テキスト130"/>
        <xdr:cNvSpPr txBox="1"/>
      </xdr:nvSpPr>
      <xdr:spPr>
        <a:xfrm>
          <a:off x="5740400" y="292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40500</xdr:rowOff>
    </xdr:from>
    <xdr:to>
      <xdr:col>26</xdr:col>
      <xdr:colOff>101600</xdr:colOff>
      <xdr:row>17</xdr:row>
      <xdr:rowOff>142100</xdr:rowOff>
    </xdr:to>
    <xdr:sp macro="" textlink="">
      <xdr:nvSpPr>
        <xdr:cNvPr id="71" name="楕円 70"/>
        <xdr:cNvSpPr/>
      </xdr:nvSpPr>
      <xdr:spPr bwMode="auto">
        <a:xfrm>
          <a:off x="4953000" y="300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126877</xdr:rowOff>
    </xdr:from>
    <xdr:ext cx="736600" cy="259045"/>
    <xdr:sp macro="" textlink="">
      <xdr:nvSpPr>
        <xdr:cNvPr id="72" name="テキスト ボックス 71"/>
        <xdr:cNvSpPr txBox="1"/>
      </xdr:nvSpPr>
      <xdr:spPr>
        <a:xfrm>
          <a:off x="4622800" y="30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138646</xdr:rowOff>
    </xdr:from>
    <xdr:to>
      <xdr:col>22</xdr:col>
      <xdr:colOff>165100</xdr:colOff>
      <xdr:row>17</xdr:row>
      <xdr:rowOff>68796</xdr:rowOff>
    </xdr:to>
    <xdr:sp macro="" textlink="">
      <xdr:nvSpPr>
        <xdr:cNvPr id="73" name="楕円 72"/>
        <xdr:cNvSpPr/>
      </xdr:nvSpPr>
      <xdr:spPr bwMode="auto">
        <a:xfrm>
          <a:off x="4254500" y="292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53573</xdr:rowOff>
    </xdr:from>
    <xdr:ext cx="762000" cy="259045"/>
    <xdr:sp macro="" textlink="">
      <xdr:nvSpPr>
        <xdr:cNvPr id="74" name="テキスト ボックス 73"/>
        <xdr:cNvSpPr txBox="1"/>
      </xdr:nvSpPr>
      <xdr:spPr>
        <a:xfrm>
          <a:off x="3924300" y="301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116426</xdr:rowOff>
    </xdr:from>
    <xdr:to>
      <xdr:col>19</xdr:col>
      <xdr:colOff>38100</xdr:colOff>
      <xdr:row>17</xdr:row>
      <xdr:rowOff>46576</xdr:rowOff>
    </xdr:to>
    <xdr:sp macro="" textlink="">
      <xdr:nvSpPr>
        <xdr:cNvPr id="75" name="楕円 74"/>
        <xdr:cNvSpPr/>
      </xdr:nvSpPr>
      <xdr:spPr bwMode="auto">
        <a:xfrm>
          <a:off x="3556000" y="29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31353</xdr:rowOff>
    </xdr:from>
    <xdr:ext cx="762000" cy="259045"/>
    <xdr:sp macro="" textlink="">
      <xdr:nvSpPr>
        <xdr:cNvPr id="76" name="テキスト ボックス 75"/>
        <xdr:cNvSpPr txBox="1"/>
      </xdr:nvSpPr>
      <xdr:spPr>
        <a:xfrm>
          <a:off x="3225800" y="299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95661</xdr:rowOff>
    </xdr:from>
    <xdr:to>
      <xdr:col>15</xdr:col>
      <xdr:colOff>101600</xdr:colOff>
      <xdr:row>17</xdr:row>
      <xdr:rowOff>25811</xdr:rowOff>
    </xdr:to>
    <xdr:sp macro="" textlink="">
      <xdr:nvSpPr>
        <xdr:cNvPr id="77" name="楕円 76"/>
        <xdr:cNvSpPr/>
      </xdr:nvSpPr>
      <xdr:spPr bwMode="auto">
        <a:xfrm>
          <a:off x="2857500" y="288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35988</xdr:rowOff>
    </xdr:from>
    <xdr:ext cx="762000" cy="259045"/>
    <xdr:sp macro="" textlink="">
      <xdr:nvSpPr>
        <xdr:cNvPr id="78" name="テキスト ボックス 77"/>
        <xdr:cNvSpPr txBox="1"/>
      </xdr:nvSpPr>
      <xdr:spPr>
        <a:xfrm>
          <a:off x="2527300" y="265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248120</xdr:rowOff>
    </xdr:from>
    <xdr:to>
      <xdr:col>29</xdr:col>
      <xdr:colOff>127000</xdr:colOff>
      <xdr:row>34</xdr:row>
      <xdr:rowOff>291668</xdr:rowOff>
    </xdr:to>
    <xdr:cxnSp macro="">
      <xdr:nvCxnSpPr>
        <xdr:cNvPr id="112" name="直線コネクタ 111"/>
        <xdr:cNvCxnSpPr/>
      </xdr:nvCxnSpPr>
      <xdr:spPr bwMode="auto">
        <a:xfrm flipV="1">
          <a:off x="5003800" y="6515570"/>
          <a:ext cx="647700" cy="4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291668</xdr:rowOff>
    </xdr:from>
    <xdr:to>
      <xdr:col>26</xdr:col>
      <xdr:colOff>50800</xdr:colOff>
      <xdr:row>35</xdr:row>
      <xdr:rowOff>18872</xdr:rowOff>
    </xdr:to>
    <xdr:cxnSp macro="">
      <xdr:nvCxnSpPr>
        <xdr:cNvPr id="115" name="直線コネクタ 114"/>
        <xdr:cNvCxnSpPr/>
      </xdr:nvCxnSpPr>
      <xdr:spPr bwMode="auto">
        <a:xfrm flipV="1">
          <a:off x="4305300" y="6559118"/>
          <a:ext cx="698500" cy="7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18872</xdr:rowOff>
    </xdr:from>
    <xdr:to>
      <xdr:col>22</xdr:col>
      <xdr:colOff>114300</xdr:colOff>
      <xdr:row>35</xdr:row>
      <xdr:rowOff>181293</xdr:rowOff>
    </xdr:to>
    <xdr:cxnSp macro="">
      <xdr:nvCxnSpPr>
        <xdr:cNvPr id="118" name="直線コネクタ 117"/>
        <xdr:cNvCxnSpPr/>
      </xdr:nvCxnSpPr>
      <xdr:spPr bwMode="auto">
        <a:xfrm flipV="1">
          <a:off x="3606800" y="6629222"/>
          <a:ext cx="698500" cy="16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181293</xdr:rowOff>
    </xdr:from>
    <xdr:to>
      <xdr:col>18</xdr:col>
      <xdr:colOff>177800</xdr:colOff>
      <xdr:row>35</xdr:row>
      <xdr:rowOff>268465</xdr:rowOff>
    </xdr:to>
    <xdr:cxnSp macro="">
      <xdr:nvCxnSpPr>
        <xdr:cNvPr id="121" name="直線コネクタ 120"/>
        <xdr:cNvCxnSpPr/>
      </xdr:nvCxnSpPr>
      <xdr:spPr bwMode="auto">
        <a:xfrm flipV="1">
          <a:off x="2908300" y="6791643"/>
          <a:ext cx="698500" cy="8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197320</xdr:rowOff>
    </xdr:from>
    <xdr:to>
      <xdr:col>29</xdr:col>
      <xdr:colOff>177800</xdr:colOff>
      <xdr:row>34</xdr:row>
      <xdr:rowOff>298920</xdr:rowOff>
    </xdr:to>
    <xdr:sp macro="" textlink="">
      <xdr:nvSpPr>
        <xdr:cNvPr id="131" name="楕円 130"/>
        <xdr:cNvSpPr/>
      </xdr:nvSpPr>
      <xdr:spPr bwMode="auto">
        <a:xfrm>
          <a:off x="5600700" y="646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42397</xdr:rowOff>
    </xdr:from>
    <xdr:ext cx="762000" cy="259045"/>
    <xdr:sp macro="" textlink="">
      <xdr:nvSpPr>
        <xdr:cNvPr id="132" name="人口1人当たり決算額の推移該当値テキスト445"/>
        <xdr:cNvSpPr txBox="1"/>
      </xdr:nvSpPr>
      <xdr:spPr>
        <a:xfrm>
          <a:off x="5740400" y="630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240868</xdr:rowOff>
    </xdr:from>
    <xdr:to>
      <xdr:col>26</xdr:col>
      <xdr:colOff>101600</xdr:colOff>
      <xdr:row>34</xdr:row>
      <xdr:rowOff>342468</xdr:rowOff>
    </xdr:to>
    <xdr:sp macro="" textlink="">
      <xdr:nvSpPr>
        <xdr:cNvPr id="133" name="楕円 132"/>
        <xdr:cNvSpPr/>
      </xdr:nvSpPr>
      <xdr:spPr bwMode="auto">
        <a:xfrm>
          <a:off x="4953000" y="65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9745</xdr:rowOff>
    </xdr:from>
    <xdr:ext cx="736600" cy="259045"/>
    <xdr:sp macro="" textlink="">
      <xdr:nvSpPr>
        <xdr:cNvPr id="134" name="テキスト ボックス 133"/>
        <xdr:cNvSpPr txBox="1"/>
      </xdr:nvSpPr>
      <xdr:spPr>
        <a:xfrm>
          <a:off x="4622800" y="6277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310972</xdr:rowOff>
    </xdr:from>
    <xdr:to>
      <xdr:col>22</xdr:col>
      <xdr:colOff>165100</xdr:colOff>
      <xdr:row>35</xdr:row>
      <xdr:rowOff>69672</xdr:rowOff>
    </xdr:to>
    <xdr:sp macro="" textlink="">
      <xdr:nvSpPr>
        <xdr:cNvPr id="135" name="楕円 134"/>
        <xdr:cNvSpPr/>
      </xdr:nvSpPr>
      <xdr:spPr bwMode="auto">
        <a:xfrm>
          <a:off x="4254500" y="657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79849</xdr:rowOff>
    </xdr:from>
    <xdr:ext cx="762000" cy="259045"/>
    <xdr:sp macro="" textlink="">
      <xdr:nvSpPr>
        <xdr:cNvPr id="136" name="テキスト ボックス 135"/>
        <xdr:cNvSpPr txBox="1"/>
      </xdr:nvSpPr>
      <xdr:spPr>
        <a:xfrm>
          <a:off x="3924300" y="634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130493</xdr:rowOff>
    </xdr:from>
    <xdr:to>
      <xdr:col>19</xdr:col>
      <xdr:colOff>38100</xdr:colOff>
      <xdr:row>35</xdr:row>
      <xdr:rowOff>232093</xdr:rowOff>
    </xdr:to>
    <xdr:sp macro="" textlink="">
      <xdr:nvSpPr>
        <xdr:cNvPr id="137" name="楕円 136"/>
        <xdr:cNvSpPr/>
      </xdr:nvSpPr>
      <xdr:spPr bwMode="auto">
        <a:xfrm>
          <a:off x="3556000" y="674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242270</xdr:rowOff>
    </xdr:from>
    <xdr:ext cx="762000" cy="259045"/>
    <xdr:sp macro="" textlink="">
      <xdr:nvSpPr>
        <xdr:cNvPr id="138" name="テキスト ボックス 137"/>
        <xdr:cNvSpPr txBox="1"/>
      </xdr:nvSpPr>
      <xdr:spPr>
        <a:xfrm>
          <a:off x="3225800" y="65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217665</xdr:rowOff>
    </xdr:from>
    <xdr:to>
      <xdr:col>15</xdr:col>
      <xdr:colOff>101600</xdr:colOff>
      <xdr:row>35</xdr:row>
      <xdr:rowOff>319265</xdr:rowOff>
    </xdr:to>
    <xdr:sp macro="" textlink="">
      <xdr:nvSpPr>
        <xdr:cNvPr id="139" name="楕円 138"/>
        <xdr:cNvSpPr/>
      </xdr:nvSpPr>
      <xdr:spPr bwMode="auto">
        <a:xfrm>
          <a:off x="2857500" y="682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329442</xdr:rowOff>
    </xdr:from>
    <xdr:ext cx="762000" cy="259045"/>
    <xdr:sp macro="" textlink="">
      <xdr:nvSpPr>
        <xdr:cNvPr id="140" name="テキスト ボックス 139"/>
        <xdr:cNvSpPr txBox="1"/>
      </xdr:nvSpPr>
      <xdr:spPr>
        <a:xfrm>
          <a:off x="2527300" y="659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5,242
5,234
14.26
6,688,860
6,224,988
439,279
2,331,258
11,689,537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123731</xdr:rowOff>
    </xdr:from>
    <xdr:to>
      <xdr:col>24</xdr:col>
      <xdr:colOff>63500</xdr:colOff>
      <xdr:row>37</xdr:row>
      <xdr:rowOff>149388</xdr:rowOff>
    </xdr:to>
    <xdr:cxnSp macro="">
      <xdr:nvCxnSpPr>
        <xdr:cNvPr id="63" name="直線コネクタ 62"/>
        <xdr:cNvCxnSpPr/>
      </xdr:nvCxnSpPr>
      <xdr:spPr>
        <a:xfrm flipV="1">
          <a:off x="3797300" y="6467381"/>
          <a:ext cx="8382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23919</xdr:rowOff>
    </xdr:from>
    <xdr:to>
      <xdr:col>19</xdr:col>
      <xdr:colOff>177800</xdr:colOff>
      <xdr:row>37</xdr:row>
      <xdr:rowOff>149388</xdr:rowOff>
    </xdr:to>
    <xdr:cxnSp macro="">
      <xdr:nvCxnSpPr>
        <xdr:cNvPr id="66" name="直線コネクタ 65"/>
        <xdr:cNvCxnSpPr/>
      </xdr:nvCxnSpPr>
      <xdr:spPr>
        <a:xfrm>
          <a:off x="2908300" y="6367569"/>
          <a:ext cx="889000" cy="1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114815</xdr:rowOff>
    </xdr:from>
    <xdr:to>
      <xdr:col>15</xdr:col>
      <xdr:colOff>50800</xdr:colOff>
      <xdr:row>37</xdr:row>
      <xdr:rowOff>23919</xdr:rowOff>
    </xdr:to>
    <xdr:cxnSp macro="">
      <xdr:nvCxnSpPr>
        <xdr:cNvPr id="69" name="直線コネクタ 68"/>
        <xdr:cNvCxnSpPr/>
      </xdr:nvCxnSpPr>
      <xdr:spPr>
        <a:xfrm>
          <a:off x="2019300" y="6287015"/>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112595</xdr:rowOff>
    </xdr:from>
    <xdr:to>
      <xdr:col>10</xdr:col>
      <xdr:colOff>114300</xdr:colOff>
      <xdr:row>36</xdr:row>
      <xdr:rowOff>114815</xdr:rowOff>
    </xdr:to>
    <xdr:cxnSp macro="">
      <xdr:nvCxnSpPr>
        <xdr:cNvPr id="72" name="直線コネクタ 71"/>
        <xdr:cNvCxnSpPr/>
      </xdr:nvCxnSpPr>
      <xdr:spPr>
        <a:xfrm>
          <a:off x="1130300" y="6284795"/>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72931</xdr:rowOff>
    </xdr:from>
    <xdr:to>
      <xdr:col>24</xdr:col>
      <xdr:colOff>114300</xdr:colOff>
      <xdr:row>38</xdr:row>
      <xdr:rowOff>3080</xdr:rowOff>
    </xdr:to>
    <xdr:sp macro="" textlink="">
      <xdr:nvSpPr>
        <xdr:cNvPr id="82" name="楕円 81"/>
        <xdr:cNvSpPr/>
      </xdr:nvSpPr>
      <xdr:spPr>
        <a:xfrm>
          <a:off x="4584700" y="64165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51358</xdr:rowOff>
    </xdr:from>
    <xdr:ext cx="534377" cy="259045"/>
    <xdr:sp macro="" textlink="">
      <xdr:nvSpPr>
        <xdr:cNvPr id="83" name="人件費該当値テキスト"/>
        <xdr:cNvSpPr txBox="1"/>
      </xdr:nvSpPr>
      <xdr:spPr>
        <a:xfrm>
          <a:off x="4686300" y="63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98588</xdr:rowOff>
    </xdr:from>
    <xdr:to>
      <xdr:col>20</xdr:col>
      <xdr:colOff>38100</xdr:colOff>
      <xdr:row>38</xdr:row>
      <xdr:rowOff>28738</xdr:rowOff>
    </xdr:to>
    <xdr:sp macro="" textlink="">
      <xdr:nvSpPr>
        <xdr:cNvPr id="84" name="楕円 83"/>
        <xdr:cNvSpPr/>
      </xdr:nvSpPr>
      <xdr:spPr>
        <a:xfrm>
          <a:off x="3746500" y="64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19866</xdr:rowOff>
    </xdr:from>
    <xdr:ext cx="534377" cy="259045"/>
    <xdr:sp macro="" textlink="">
      <xdr:nvSpPr>
        <xdr:cNvPr id="85" name="テキスト ボックス 84"/>
        <xdr:cNvSpPr txBox="1"/>
      </xdr:nvSpPr>
      <xdr:spPr>
        <a:xfrm>
          <a:off x="3530111" y="65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144569</xdr:rowOff>
    </xdr:from>
    <xdr:to>
      <xdr:col>15</xdr:col>
      <xdr:colOff>101600</xdr:colOff>
      <xdr:row>37</xdr:row>
      <xdr:rowOff>74719</xdr:rowOff>
    </xdr:to>
    <xdr:sp macro="" textlink="">
      <xdr:nvSpPr>
        <xdr:cNvPr id="86" name="楕円 85"/>
        <xdr:cNvSpPr/>
      </xdr:nvSpPr>
      <xdr:spPr>
        <a:xfrm>
          <a:off x="2857500" y="63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65846</xdr:rowOff>
    </xdr:from>
    <xdr:ext cx="534377" cy="259045"/>
    <xdr:sp macro="" textlink="">
      <xdr:nvSpPr>
        <xdr:cNvPr id="87" name="テキスト ボックス 86"/>
        <xdr:cNvSpPr txBox="1"/>
      </xdr:nvSpPr>
      <xdr:spPr>
        <a:xfrm>
          <a:off x="2641111" y="64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64015</xdr:rowOff>
    </xdr:from>
    <xdr:to>
      <xdr:col>10</xdr:col>
      <xdr:colOff>165100</xdr:colOff>
      <xdr:row>36</xdr:row>
      <xdr:rowOff>165615</xdr:rowOff>
    </xdr:to>
    <xdr:sp macro="" textlink="">
      <xdr:nvSpPr>
        <xdr:cNvPr id="88" name="楕円 87"/>
        <xdr:cNvSpPr/>
      </xdr:nvSpPr>
      <xdr:spPr>
        <a:xfrm>
          <a:off x="1968500" y="62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156742</xdr:rowOff>
    </xdr:from>
    <xdr:ext cx="599010" cy="259045"/>
    <xdr:sp macro="" textlink="">
      <xdr:nvSpPr>
        <xdr:cNvPr id="89" name="テキスト ボックス 88"/>
        <xdr:cNvSpPr txBox="1"/>
      </xdr:nvSpPr>
      <xdr:spPr>
        <a:xfrm>
          <a:off x="1719795" y="632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61795</xdr:rowOff>
    </xdr:from>
    <xdr:to>
      <xdr:col>6</xdr:col>
      <xdr:colOff>38100</xdr:colOff>
      <xdr:row>36</xdr:row>
      <xdr:rowOff>163395</xdr:rowOff>
    </xdr:to>
    <xdr:sp macro="" textlink="">
      <xdr:nvSpPr>
        <xdr:cNvPr id="90" name="楕円 89"/>
        <xdr:cNvSpPr/>
      </xdr:nvSpPr>
      <xdr:spPr>
        <a:xfrm>
          <a:off x="1079500" y="62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154522</xdr:rowOff>
    </xdr:from>
    <xdr:ext cx="599010" cy="259045"/>
    <xdr:sp macro="" textlink="">
      <xdr:nvSpPr>
        <xdr:cNvPr id="91" name="テキスト ボックス 90"/>
        <xdr:cNvSpPr txBox="1"/>
      </xdr:nvSpPr>
      <xdr:spPr>
        <a:xfrm>
          <a:off x="830795" y="632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94250</xdr:rowOff>
    </xdr:from>
    <xdr:to>
      <xdr:col>24</xdr:col>
      <xdr:colOff>63500</xdr:colOff>
      <xdr:row>56</xdr:row>
      <xdr:rowOff>110554</xdr:rowOff>
    </xdr:to>
    <xdr:cxnSp macro="">
      <xdr:nvCxnSpPr>
        <xdr:cNvPr id="118" name="直線コネクタ 117"/>
        <xdr:cNvCxnSpPr/>
      </xdr:nvCxnSpPr>
      <xdr:spPr>
        <a:xfrm flipV="1">
          <a:off x="3797300" y="9695450"/>
          <a:ext cx="8382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110554</xdr:rowOff>
    </xdr:from>
    <xdr:to>
      <xdr:col>19</xdr:col>
      <xdr:colOff>177800</xdr:colOff>
      <xdr:row>56</xdr:row>
      <xdr:rowOff>125299</xdr:rowOff>
    </xdr:to>
    <xdr:cxnSp macro="">
      <xdr:nvCxnSpPr>
        <xdr:cNvPr id="121" name="直線コネクタ 120"/>
        <xdr:cNvCxnSpPr/>
      </xdr:nvCxnSpPr>
      <xdr:spPr>
        <a:xfrm flipV="1">
          <a:off x="2908300" y="971175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104413</xdr:rowOff>
    </xdr:from>
    <xdr:to>
      <xdr:col>15</xdr:col>
      <xdr:colOff>50800</xdr:colOff>
      <xdr:row>56</xdr:row>
      <xdr:rowOff>125299</xdr:rowOff>
    </xdr:to>
    <xdr:cxnSp macro="">
      <xdr:nvCxnSpPr>
        <xdr:cNvPr id="124" name="直線コネクタ 123"/>
        <xdr:cNvCxnSpPr/>
      </xdr:nvCxnSpPr>
      <xdr:spPr>
        <a:xfrm>
          <a:off x="2019300" y="9705613"/>
          <a:ext cx="889000" cy="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104413</xdr:rowOff>
    </xdr:from>
    <xdr:to>
      <xdr:col>10</xdr:col>
      <xdr:colOff>114300</xdr:colOff>
      <xdr:row>56</xdr:row>
      <xdr:rowOff>132257</xdr:rowOff>
    </xdr:to>
    <xdr:cxnSp macro="">
      <xdr:nvCxnSpPr>
        <xdr:cNvPr id="127" name="直線コネクタ 126"/>
        <xdr:cNvCxnSpPr/>
      </xdr:nvCxnSpPr>
      <xdr:spPr>
        <a:xfrm flipV="1">
          <a:off x="1130300" y="9705613"/>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43450</xdr:rowOff>
    </xdr:from>
    <xdr:to>
      <xdr:col>24</xdr:col>
      <xdr:colOff>114300</xdr:colOff>
      <xdr:row>56</xdr:row>
      <xdr:rowOff>145050</xdr:rowOff>
    </xdr:to>
    <xdr:sp macro="" textlink="">
      <xdr:nvSpPr>
        <xdr:cNvPr id="137" name="楕円 136"/>
        <xdr:cNvSpPr/>
      </xdr:nvSpPr>
      <xdr:spPr>
        <a:xfrm>
          <a:off x="4584700" y="96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129827</xdr:rowOff>
    </xdr:from>
    <xdr:ext cx="534377" cy="259045"/>
    <xdr:sp macro="" textlink="">
      <xdr:nvSpPr>
        <xdr:cNvPr id="138" name="物件費該当値テキスト"/>
        <xdr:cNvSpPr txBox="1"/>
      </xdr:nvSpPr>
      <xdr:spPr>
        <a:xfrm>
          <a:off x="4686300" y="95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59754</xdr:rowOff>
    </xdr:from>
    <xdr:to>
      <xdr:col>20</xdr:col>
      <xdr:colOff>38100</xdr:colOff>
      <xdr:row>56</xdr:row>
      <xdr:rowOff>161354</xdr:rowOff>
    </xdr:to>
    <xdr:sp macro="" textlink="">
      <xdr:nvSpPr>
        <xdr:cNvPr id="139" name="楕円 138"/>
        <xdr:cNvSpPr/>
      </xdr:nvSpPr>
      <xdr:spPr>
        <a:xfrm>
          <a:off x="3746500" y="96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152481</xdr:rowOff>
    </xdr:from>
    <xdr:ext cx="534377" cy="259045"/>
    <xdr:sp macro="" textlink="">
      <xdr:nvSpPr>
        <xdr:cNvPr id="140" name="テキスト ボックス 139"/>
        <xdr:cNvSpPr txBox="1"/>
      </xdr:nvSpPr>
      <xdr:spPr>
        <a:xfrm>
          <a:off x="3530111" y="97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74499</xdr:rowOff>
    </xdr:from>
    <xdr:to>
      <xdr:col>15</xdr:col>
      <xdr:colOff>101600</xdr:colOff>
      <xdr:row>57</xdr:row>
      <xdr:rowOff>4649</xdr:rowOff>
    </xdr:to>
    <xdr:sp macro="" textlink="">
      <xdr:nvSpPr>
        <xdr:cNvPr id="141" name="楕円 140"/>
        <xdr:cNvSpPr/>
      </xdr:nvSpPr>
      <xdr:spPr>
        <a:xfrm>
          <a:off x="2857500" y="96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167226</xdr:rowOff>
    </xdr:from>
    <xdr:ext cx="534377" cy="259045"/>
    <xdr:sp macro="" textlink="">
      <xdr:nvSpPr>
        <xdr:cNvPr id="142" name="テキスト ボックス 141"/>
        <xdr:cNvSpPr txBox="1"/>
      </xdr:nvSpPr>
      <xdr:spPr>
        <a:xfrm>
          <a:off x="2641111" y="97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53613</xdr:rowOff>
    </xdr:from>
    <xdr:to>
      <xdr:col>10</xdr:col>
      <xdr:colOff>165100</xdr:colOff>
      <xdr:row>56</xdr:row>
      <xdr:rowOff>155213</xdr:rowOff>
    </xdr:to>
    <xdr:sp macro="" textlink="">
      <xdr:nvSpPr>
        <xdr:cNvPr id="143" name="楕円 142"/>
        <xdr:cNvSpPr/>
      </xdr:nvSpPr>
      <xdr:spPr>
        <a:xfrm>
          <a:off x="1968500" y="96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146340</xdr:rowOff>
    </xdr:from>
    <xdr:ext cx="534377" cy="259045"/>
    <xdr:sp macro="" textlink="">
      <xdr:nvSpPr>
        <xdr:cNvPr id="144" name="テキスト ボックス 143"/>
        <xdr:cNvSpPr txBox="1"/>
      </xdr:nvSpPr>
      <xdr:spPr>
        <a:xfrm>
          <a:off x="1752111" y="97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81457</xdr:rowOff>
    </xdr:from>
    <xdr:to>
      <xdr:col>6</xdr:col>
      <xdr:colOff>38100</xdr:colOff>
      <xdr:row>57</xdr:row>
      <xdr:rowOff>11607</xdr:rowOff>
    </xdr:to>
    <xdr:sp macro="" textlink="">
      <xdr:nvSpPr>
        <xdr:cNvPr id="145" name="楕円 144"/>
        <xdr:cNvSpPr/>
      </xdr:nvSpPr>
      <xdr:spPr>
        <a:xfrm>
          <a:off x="1079500" y="96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2734</xdr:rowOff>
    </xdr:from>
    <xdr:ext cx="534377" cy="259045"/>
    <xdr:sp macro="" textlink="">
      <xdr:nvSpPr>
        <xdr:cNvPr id="146" name="テキスト ボックス 145"/>
        <xdr:cNvSpPr txBox="1"/>
      </xdr:nvSpPr>
      <xdr:spPr>
        <a:xfrm>
          <a:off x="863111" y="97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154722</xdr:rowOff>
    </xdr:from>
    <xdr:to>
      <xdr:col>24</xdr:col>
      <xdr:colOff>63500</xdr:colOff>
      <xdr:row>79</xdr:row>
      <xdr:rowOff>27947</xdr:rowOff>
    </xdr:to>
    <xdr:cxnSp macro="">
      <xdr:nvCxnSpPr>
        <xdr:cNvPr id="177" name="直線コネクタ 176"/>
        <xdr:cNvCxnSpPr/>
      </xdr:nvCxnSpPr>
      <xdr:spPr>
        <a:xfrm>
          <a:off x="3797300" y="13527822"/>
          <a:ext cx="8382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154722</xdr:rowOff>
    </xdr:from>
    <xdr:to>
      <xdr:col>19</xdr:col>
      <xdr:colOff>177800</xdr:colOff>
      <xdr:row>78</xdr:row>
      <xdr:rowOff>161221</xdr:rowOff>
    </xdr:to>
    <xdr:cxnSp macro="">
      <xdr:nvCxnSpPr>
        <xdr:cNvPr id="180" name="直線コネクタ 179"/>
        <xdr:cNvCxnSpPr/>
      </xdr:nvCxnSpPr>
      <xdr:spPr>
        <a:xfrm flipV="1">
          <a:off x="2908300" y="13527822"/>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161221</xdr:rowOff>
    </xdr:from>
    <xdr:to>
      <xdr:col>15</xdr:col>
      <xdr:colOff>50800</xdr:colOff>
      <xdr:row>79</xdr:row>
      <xdr:rowOff>53812</xdr:rowOff>
    </xdr:to>
    <xdr:cxnSp macro="">
      <xdr:nvCxnSpPr>
        <xdr:cNvPr id="183" name="直線コネクタ 182"/>
        <xdr:cNvCxnSpPr/>
      </xdr:nvCxnSpPr>
      <xdr:spPr>
        <a:xfrm flipV="1">
          <a:off x="2019300" y="13534321"/>
          <a:ext cx="889000" cy="6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27587</xdr:rowOff>
    </xdr:from>
    <xdr:to>
      <xdr:col>10</xdr:col>
      <xdr:colOff>114300</xdr:colOff>
      <xdr:row>79</xdr:row>
      <xdr:rowOff>53812</xdr:rowOff>
    </xdr:to>
    <xdr:cxnSp macro="">
      <xdr:nvCxnSpPr>
        <xdr:cNvPr id="186" name="直線コネクタ 185"/>
        <xdr:cNvCxnSpPr/>
      </xdr:nvCxnSpPr>
      <xdr:spPr>
        <a:xfrm>
          <a:off x="1130300" y="13572137"/>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148597</xdr:rowOff>
    </xdr:from>
    <xdr:to>
      <xdr:col>24</xdr:col>
      <xdr:colOff>114300</xdr:colOff>
      <xdr:row>79</xdr:row>
      <xdr:rowOff>78747</xdr:rowOff>
    </xdr:to>
    <xdr:sp macro="" textlink="">
      <xdr:nvSpPr>
        <xdr:cNvPr id="196" name="楕円 195"/>
        <xdr:cNvSpPr/>
      </xdr:nvSpPr>
      <xdr:spPr>
        <a:xfrm>
          <a:off x="4584700" y="135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63524</xdr:rowOff>
    </xdr:from>
    <xdr:ext cx="469744" cy="259045"/>
    <xdr:sp macro="" textlink="">
      <xdr:nvSpPr>
        <xdr:cNvPr id="197" name="維持補修費該当値テキスト"/>
        <xdr:cNvSpPr txBox="1"/>
      </xdr:nvSpPr>
      <xdr:spPr>
        <a:xfrm>
          <a:off x="4686300" y="134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103922</xdr:rowOff>
    </xdr:from>
    <xdr:to>
      <xdr:col>20</xdr:col>
      <xdr:colOff>38100</xdr:colOff>
      <xdr:row>79</xdr:row>
      <xdr:rowOff>34072</xdr:rowOff>
    </xdr:to>
    <xdr:sp macro="" textlink="">
      <xdr:nvSpPr>
        <xdr:cNvPr id="198" name="楕円 197"/>
        <xdr:cNvSpPr/>
      </xdr:nvSpPr>
      <xdr:spPr>
        <a:xfrm>
          <a:off x="3746500" y="134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25199</xdr:rowOff>
    </xdr:from>
    <xdr:ext cx="469744" cy="259045"/>
    <xdr:sp macro="" textlink="">
      <xdr:nvSpPr>
        <xdr:cNvPr id="199" name="テキスト ボックス 198"/>
        <xdr:cNvSpPr txBox="1"/>
      </xdr:nvSpPr>
      <xdr:spPr>
        <a:xfrm>
          <a:off x="3562428" y="1356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110421</xdr:rowOff>
    </xdr:from>
    <xdr:to>
      <xdr:col>15</xdr:col>
      <xdr:colOff>101600</xdr:colOff>
      <xdr:row>79</xdr:row>
      <xdr:rowOff>40571</xdr:rowOff>
    </xdr:to>
    <xdr:sp macro="" textlink="">
      <xdr:nvSpPr>
        <xdr:cNvPr id="200" name="楕円 199"/>
        <xdr:cNvSpPr/>
      </xdr:nvSpPr>
      <xdr:spPr>
        <a:xfrm>
          <a:off x="2857500" y="13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31698</xdr:rowOff>
    </xdr:from>
    <xdr:ext cx="469744" cy="259045"/>
    <xdr:sp macro="" textlink="">
      <xdr:nvSpPr>
        <xdr:cNvPr id="201" name="テキスト ボックス 200"/>
        <xdr:cNvSpPr txBox="1"/>
      </xdr:nvSpPr>
      <xdr:spPr>
        <a:xfrm>
          <a:off x="2673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3012</xdr:rowOff>
    </xdr:from>
    <xdr:to>
      <xdr:col>10</xdr:col>
      <xdr:colOff>165100</xdr:colOff>
      <xdr:row>79</xdr:row>
      <xdr:rowOff>104612</xdr:rowOff>
    </xdr:to>
    <xdr:sp macro="" textlink="">
      <xdr:nvSpPr>
        <xdr:cNvPr id="202" name="楕円 201"/>
        <xdr:cNvSpPr/>
      </xdr:nvSpPr>
      <xdr:spPr>
        <a:xfrm>
          <a:off x="1968500" y="135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95739</xdr:rowOff>
    </xdr:from>
    <xdr:ext cx="469744" cy="259045"/>
    <xdr:sp macro="" textlink="">
      <xdr:nvSpPr>
        <xdr:cNvPr id="203" name="テキスト ボックス 202"/>
        <xdr:cNvSpPr txBox="1"/>
      </xdr:nvSpPr>
      <xdr:spPr>
        <a:xfrm>
          <a:off x="1784428" y="136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148237</xdr:rowOff>
    </xdr:from>
    <xdr:to>
      <xdr:col>6</xdr:col>
      <xdr:colOff>38100</xdr:colOff>
      <xdr:row>79</xdr:row>
      <xdr:rowOff>78387</xdr:rowOff>
    </xdr:to>
    <xdr:sp macro="" textlink="">
      <xdr:nvSpPr>
        <xdr:cNvPr id="204" name="楕円 203"/>
        <xdr:cNvSpPr/>
      </xdr:nvSpPr>
      <xdr:spPr>
        <a:xfrm>
          <a:off x="1079500" y="135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69514</xdr:rowOff>
    </xdr:from>
    <xdr:ext cx="469744" cy="259045"/>
    <xdr:sp macro="" textlink="">
      <xdr:nvSpPr>
        <xdr:cNvPr id="205" name="テキスト ボックス 204"/>
        <xdr:cNvSpPr txBox="1"/>
      </xdr:nvSpPr>
      <xdr:spPr>
        <a:xfrm>
          <a:off x="895428" y="136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98724</xdr:rowOff>
    </xdr:from>
    <xdr:to>
      <xdr:col>24</xdr:col>
      <xdr:colOff>63500</xdr:colOff>
      <xdr:row>90</xdr:row>
      <xdr:rowOff>134404</xdr:rowOff>
    </xdr:to>
    <xdr:cxnSp macro="">
      <xdr:nvCxnSpPr>
        <xdr:cNvPr id="235" name="直線コネクタ 234"/>
        <xdr:cNvCxnSpPr/>
      </xdr:nvCxnSpPr>
      <xdr:spPr>
        <a:xfrm flipV="1">
          <a:off x="3797300" y="15529224"/>
          <a:ext cx="8382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134404</xdr:rowOff>
    </xdr:from>
    <xdr:to>
      <xdr:col>19</xdr:col>
      <xdr:colOff>177800</xdr:colOff>
      <xdr:row>91</xdr:row>
      <xdr:rowOff>70644</xdr:rowOff>
    </xdr:to>
    <xdr:cxnSp macro="">
      <xdr:nvCxnSpPr>
        <xdr:cNvPr id="238" name="直線コネクタ 237"/>
        <xdr:cNvCxnSpPr/>
      </xdr:nvCxnSpPr>
      <xdr:spPr>
        <a:xfrm flipV="1">
          <a:off x="2908300" y="15564904"/>
          <a:ext cx="889000" cy="10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49822</xdr:rowOff>
    </xdr:from>
    <xdr:to>
      <xdr:col>15</xdr:col>
      <xdr:colOff>50800</xdr:colOff>
      <xdr:row>91</xdr:row>
      <xdr:rowOff>70644</xdr:rowOff>
    </xdr:to>
    <xdr:cxnSp macro="">
      <xdr:nvCxnSpPr>
        <xdr:cNvPr id="241" name="直線コネクタ 240"/>
        <xdr:cNvCxnSpPr/>
      </xdr:nvCxnSpPr>
      <xdr:spPr>
        <a:xfrm>
          <a:off x="2019300" y="15651772"/>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49822</xdr:rowOff>
    </xdr:from>
    <xdr:to>
      <xdr:col>10</xdr:col>
      <xdr:colOff>114300</xdr:colOff>
      <xdr:row>92</xdr:row>
      <xdr:rowOff>52946</xdr:rowOff>
    </xdr:to>
    <xdr:cxnSp macro="">
      <xdr:nvCxnSpPr>
        <xdr:cNvPr id="244" name="直線コネクタ 243"/>
        <xdr:cNvCxnSpPr/>
      </xdr:nvCxnSpPr>
      <xdr:spPr>
        <a:xfrm flipV="1">
          <a:off x="1130300" y="15651772"/>
          <a:ext cx="889000" cy="1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47924</xdr:rowOff>
    </xdr:from>
    <xdr:to>
      <xdr:col>24</xdr:col>
      <xdr:colOff>114300</xdr:colOff>
      <xdr:row>90</xdr:row>
      <xdr:rowOff>149524</xdr:rowOff>
    </xdr:to>
    <xdr:sp macro="" textlink="">
      <xdr:nvSpPr>
        <xdr:cNvPr id="254" name="楕円 253"/>
        <xdr:cNvSpPr/>
      </xdr:nvSpPr>
      <xdr:spPr>
        <a:xfrm>
          <a:off x="4584700" y="154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134301</xdr:rowOff>
    </xdr:from>
    <xdr:ext cx="599010" cy="259045"/>
    <xdr:sp macro="" textlink="">
      <xdr:nvSpPr>
        <xdr:cNvPr id="255" name="扶助費該当値テキスト"/>
        <xdr:cNvSpPr txBox="1"/>
      </xdr:nvSpPr>
      <xdr:spPr>
        <a:xfrm>
          <a:off x="4686300" y="153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83604</xdr:rowOff>
    </xdr:from>
    <xdr:to>
      <xdr:col>20</xdr:col>
      <xdr:colOff>38100</xdr:colOff>
      <xdr:row>91</xdr:row>
      <xdr:rowOff>13754</xdr:rowOff>
    </xdr:to>
    <xdr:sp macro="" textlink="">
      <xdr:nvSpPr>
        <xdr:cNvPr id="256" name="楕円 255"/>
        <xdr:cNvSpPr/>
      </xdr:nvSpPr>
      <xdr:spPr>
        <a:xfrm>
          <a:off x="3746500" y="155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30281</xdr:rowOff>
    </xdr:from>
    <xdr:ext cx="599010" cy="259045"/>
    <xdr:sp macro="" textlink="">
      <xdr:nvSpPr>
        <xdr:cNvPr id="257" name="テキスト ボックス 256"/>
        <xdr:cNvSpPr txBox="1"/>
      </xdr:nvSpPr>
      <xdr:spPr>
        <a:xfrm>
          <a:off x="3497795" y="152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19844</xdr:rowOff>
    </xdr:from>
    <xdr:to>
      <xdr:col>15</xdr:col>
      <xdr:colOff>101600</xdr:colOff>
      <xdr:row>91</xdr:row>
      <xdr:rowOff>121444</xdr:rowOff>
    </xdr:to>
    <xdr:sp macro="" textlink="">
      <xdr:nvSpPr>
        <xdr:cNvPr id="258" name="楕円 257"/>
        <xdr:cNvSpPr/>
      </xdr:nvSpPr>
      <xdr:spPr>
        <a:xfrm>
          <a:off x="2857500" y="156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137971</xdr:rowOff>
    </xdr:from>
    <xdr:ext cx="599010" cy="259045"/>
    <xdr:sp macro="" textlink="">
      <xdr:nvSpPr>
        <xdr:cNvPr id="259" name="テキスト ボックス 258"/>
        <xdr:cNvSpPr txBox="1"/>
      </xdr:nvSpPr>
      <xdr:spPr>
        <a:xfrm>
          <a:off x="2608795" y="1539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170472</xdr:rowOff>
    </xdr:from>
    <xdr:to>
      <xdr:col>10</xdr:col>
      <xdr:colOff>165100</xdr:colOff>
      <xdr:row>91</xdr:row>
      <xdr:rowOff>100622</xdr:rowOff>
    </xdr:to>
    <xdr:sp macro="" textlink="">
      <xdr:nvSpPr>
        <xdr:cNvPr id="260" name="楕円 259"/>
        <xdr:cNvSpPr/>
      </xdr:nvSpPr>
      <xdr:spPr>
        <a:xfrm>
          <a:off x="1968500" y="156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117149</xdr:rowOff>
    </xdr:from>
    <xdr:ext cx="599010" cy="259045"/>
    <xdr:sp macro="" textlink="">
      <xdr:nvSpPr>
        <xdr:cNvPr id="261" name="テキスト ボックス 260"/>
        <xdr:cNvSpPr txBox="1"/>
      </xdr:nvSpPr>
      <xdr:spPr>
        <a:xfrm>
          <a:off x="1719795" y="1537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2146</xdr:rowOff>
    </xdr:from>
    <xdr:to>
      <xdr:col>6</xdr:col>
      <xdr:colOff>38100</xdr:colOff>
      <xdr:row>92</xdr:row>
      <xdr:rowOff>103746</xdr:rowOff>
    </xdr:to>
    <xdr:sp macro="" textlink="">
      <xdr:nvSpPr>
        <xdr:cNvPr id="262" name="楕円 261"/>
        <xdr:cNvSpPr/>
      </xdr:nvSpPr>
      <xdr:spPr>
        <a:xfrm>
          <a:off x="1079500" y="157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120273</xdr:rowOff>
    </xdr:from>
    <xdr:ext cx="599010" cy="259045"/>
    <xdr:sp macro="" textlink="">
      <xdr:nvSpPr>
        <xdr:cNvPr id="263" name="テキスト ボックス 262"/>
        <xdr:cNvSpPr txBox="1"/>
      </xdr:nvSpPr>
      <xdr:spPr>
        <a:xfrm>
          <a:off x="830795" y="155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24750</xdr:rowOff>
    </xdr:from>
    <xdr:to>
      <xdr:col>55</xdr:col>
      <xdr:colOff>0</xdr:colOff>
      <xdr:row>38</xdr:row>
      <xdr:rowOff>24913</xdr:rowOff>
    </xdr:to>
    <xdr:cxnSp macro="">
      <xdr:nvCxnSpPr>
        <xdr:cNvPr id="294" name="直線コネクタ 293"/>
        <xdr:cNvCxnSpPr/>
      </xdr:nvCxnSpPr>
      <xdr:spPr>
        <a:xfrm>
          <a:off x="9639300" y="6539850"/>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24750</xdr:rowOff>
    </xdr:from>
    <xdr:to>
      <xdr:col>50</xdr:col>
      <xdr:colOff>114300</xdr:colOff>
      <xdr:row>38</xdr:row>
      <xdr:rowOff>70966</xdr:rowOff>
    </xdr:to>
    <xdr:cxnSp macro="">
      <xdr:nvCxnSpPr>
        <xdr:cNvPr id="297" name="直線コネクタ 296"/>
        <xdr:cNvCxnSpPr/>
      </xdr:nvCxnSpPr>
      <xdr:spPr>
        <a:xfrm flipV="1">
          <a:off x="8750300" y="6539850"/>
          <a:ext cx="8890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70966</xdr:rowOff>
    </xdr:from>
    <xdr:to>
      <xdr:col>45</xdr:col>
      <xdr:colOff>177800</xdr:colOff>
      <xdr:row>38</xdr:row>
      <xdr:rowOff>106442</xdr:rowOff>
    </xdr:to>
    <xdr:cxnSp macro="">
      <xdr:nvCxnSpPr>
        <xdr:cNvPr id="300" name="直線コネクタ 299"/>
        <xdr:cNvCxnSpPr/>
      </xdr:nvCxnSpPr>
      <xdr:spPr>
        <a:xfrm flipV="1">
          <a:off x="7861300" y="6586066"/>
          <a:ext cx="889000" cy="3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81417</xdr:rowOff>
    </xdr:from>
    <xdr:to>
      <xdr:col>41</xdr:col>
      <xdr:colOff>50800</xdr:colOff>
      <xdr:row>38</xdr:row>
      <xdr:rowOff>106442</xdr:rowOff>
    </xdr:to>
    <xdr:cxnSp macro="">
      <xdr:nvCxnSpPr>
        <xdr:cNvPr id="303" name="直線コネクタ 302"/>
        <xdr:cNvCxnSpPr/>
      </xdr:nvCxnSpPr>
      <xdr:spPr>
        <a:xfrm>
          <a:off x="6972300" y="6596517"/>
          <a:ext cx="889000" cy="2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145564</xdr:rowOff>
    </xdr:from>
    <xdr:to>
      <xdr:col>55</xdr:col>
      <xdr:colOff>50800</xdr:colOff>
      <xdr:row>38</xdr:row>
      <xdr:rowOff>75713</xdr:rowOff>
    </xdr:to>
    <xdr:sp macro="" textlink="">
      <xdr:nvSpPr>
        <xdr:cNvPr id="313" name="楕円 312"/>
        <xdr:cNvSpPr/>
      </xdr:nvSpPr>
      <xdr:spPr>
        <a:xfrm>
          <a:off x="10426700" y="64892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123991</xdr:rowOff>
    </xdr:from>
    <xdr:ext cx="534377" cy="259045"/>
    <xdr:sp macro="" textlink="">
      <xdr:nvSpPr>
        <xdr:cNvPr id="314" name="補助費等該当値テキスト"/>
        <xdr:cNvSpPr txBox="1"/>
      </xdr:nvSpPr>
      <xdr:spPr>
        <a:xfrm>
          <a:off x="10528300" y="64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145400</xdr:rowOff>
    </xdr:from>
    <xdr:to>
      <xdr:col>50</xdr:col>
      <xdr:colOff>165100</xdr:colOff>
      <xdr:row>38</xdr:row>
      <xdr:rowOff>75550</xdr:rowOff>
    </xdr:to>
    <xdr:sp macro="" textlink="">
      <xdr:nvSpPr>
        <xdr:cNvPr id="315" name="楕円 314"/>
        <xdr:cNvSpPr/>
      </xdr:nvSpPr>
      <xdr:spPr>
        <a:xfrm>
          <a:off x="9588500" y="64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66677</xdr:rowOff>
    </xdr:from>
    <xdr:ext cx="534377" cy="259045"/>
    <xdr:sp macro="" textlink="">
      <xdr:nvSpPr>
        <xdr:cNvPr id="316" name="テキスト ボックス 315"/>
        <xdr:cNvSpPr txBox="1"/>
      </xdr:nvSpPr>
      <xdr:spPr>
        <a:xfrm>
          <a:off x="9372111" y="658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20166</xdr:rowOff>
    </xdr:from>
    <xdr:to>
      <xdr:col>46</xdr:col>
      <xdr:colOff>38100</xdr:colOff>
      <xdr:row>38</xdr:row>
      <xdr:rowOff>121766</xdr:rowOff>
    </xdr:to>
    <xdr:sp macro="" textlink="">
      <xdr:nvSpPr>
        <xdr:cNvPr id="317" name="楕円 316"/>
        <xdr:cNvSpPr/>
      </xdr:nvSpPr>
      <xdr:spPr>
        <a:xfrm>
          <a:off x="8699500" y="65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112893</xdr:rowOff>
    </xdr:from>
    <xdr:ext cx="534377" cy="259045"/>
    <xdr:sp macro="" textlink="">
      <xdr:nvSpPr>
        <xdr:cNvPr id="318" name="テキスト ボックス 317"/>
        <xdr:cNvSpPr txBox="1"/>
      </xdr:nvSpPr>
      <xdr:spPr>
        <a:xfrm>
          <a:off x="8483111" y="66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55642</xdr:rowOff>
    </xdr:from>
    <xdr:to>
      <xdr:col>41</xdr:col>
      <xdr:colOff>101600</xdr:colOff>
      <xdr:row>38</xdr:row>
      <xdr:rowOff>157242</xdr:rowOff>
    </xdr:to>
    <xdr:sp macro="" textlink="">
      <xdr:nvSpPr>
        <xdr:cNvPr id="319" name="楕円 318"/>
        <xdr:cNvSpPr/>
      </xdr:nvSpPr>
      <xdr:spPr>
        <a:xfrm>
          <a:off x="7810500" y="657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148369</xdr:rowOff>
    </xdr:from>
    <xdr:ext cx="534377" cy="259045"/>
    <xdr:sp macro="" textlink="">
      <xdr:nvSpPr>
        <xdr:cNvPr id="320" name="テキスト ボックス 319"/>
        <xdr:cNvSpPr txBox="1"/>
      </xdr:nvSpPr>
      <xdr:spPr>
        <a:xfrm>
          <a:off x="7594111" y="66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30617</xdr:rowOff>
    </xdr:from>
    <xdr:to>
      <xdr:col>36</xdr:col>
      <xdr:colOff>165100</xdr:colOff>
      <xdr:row>38</xdr:row>
      <xdr:rowOff>132217</xdr:rowOff>
    </xdr:to>
    <xdr:sp macro="" textlink="">
      <xdr:nvSpPr>
        <xdr:cNvPr id="321" name="楕円 320"/>
        <xdr:cNvSpPr/>
      </xdr:nvSpPr>
      <xdr:spPr>
        <a:xfrm>
          <a:off x="6921500" y="65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123344</xdr:rowOff>
    </xdr:from>
    <xdr:ext cx="534377" cy="259045"/>
    <xdr:sp macro="" textlink="">
      <xdr:nvSpPr>
        <xdr:cNvPr id="322" name="テキスト ボックス 321"/>
        <xdr:cNvSpPr txBox="1"/>
      </xdr:nvSpPr>
      <xdr:spPr>
        <a:xfrm>
          <a:off x="6705111" y="66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128074</xdr:rowOff>
    </xdr:from>
    <xdr:to>
      <xdr:col>55</xdr:col>
      <xdr:colOff>0</xdr:colOff>
      <xdr:row>55</xdr:row>
      <xdr:rowOff>147095</xdr:rowOff>
    </xdr:to>
    <xdr:cxnSp macro="">
      <xdr:nvCxnSpPr>
        <xdr:cNvPr id="351" name="直線コネクタ 350"/>
        <xdr:cNvCxnSpPr/>
      </xdr:nvCxnSpPr>
      <xdr:spPr>
        <a:xfrm flipV="1">
          <a:off x="9639300" y="9214924"/>
          <a:ext cx="838200" cy="36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147095</xdr:rowOff>
    </xdr:from>
    <xdr:to>
      <xdr:col>50</xdr:col>
      <xdr:colOff>114300</xdr:colOff>
      <xdr:row>57</xdr:row>
      <xdr:rowOff>87897</xdr:rowOff>
    </xdr:to>
    <xdr:cxnSp macro="">
      <xdr:nvCxnSpPr>
        <xdr:cNvPr id="354" name="直線コネクタ 353"/>
        <xdr:cNvCxnSpPr/>
      </xdr:nvCxnSpPr>
      <xdr:spPr>
        <a:xfrm flipV="1">
          <a:off x="8750300" y="9576845"/>
          <a:ext cx="889000" cy="28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27070</xdr:rowOff>
    </xdr:from>
    <xdr:to>
      <xdr:col>45</xdr:col>
      <xdr:colOff>177800</xdr:colOff>
      <xdr:row>57</xdr:row>
      <xdr:rowOff>87897</xdr:rowOff>
    </xdr:to>
    <xdr:cxnSp macro="">
      <xdr:nvCxnSpPr>
        <xdr:cNvPr id="357" name="直線コネクタ 356"/>
        <xdr:cNvCxnSpPr/>
      </xdr:nvCxnSpPr>
      <xdr:spPr>
        <a:xfrm>
          <a:off x="7861300" y="9799720"/>
          <a:ext cx="889000" cy="6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71602</xdr:rowOff>
    </xdr:from>
    <xdr:to>
      <xdr:col>41</xdr:col>
      <xdr:colOff>50800</xdr:colOff>
      <xdr:row>57</xdr:row>
      <xdr:rowOff>27070</xdr:rowOff>
    </xdr:to>
    <xdr:cxnSp macro="">
      <xdr:nvCxnSpPr>
        <xdr:cNvPr id="360" name="直線コネクタ 359"/>
        <xdr:cNvCxnSpPr/>
      </xdr:nvCxnSpPr>
      <xdr:spPr>
        <a:xfrm>
          <a:off x="6972300" y="9501352"/>
          <a:ext cx="889000" cy="29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77274</xdr:rowOff>
    </xdr:from>
    <xdr:to>
      <xdr:col>55</xdr:col>
      <xdr:colOff>50800</xdr:colOff>
      <xdr:row>54</xdr:row>
      <xdr:rowOff>7424</xdr:rowOff>
    </xdr:to>
    <xdr:sp macro="" textlink="">
      <xdr:nvSpPr>
        <xdr:cNvPr id="370" name="楕円 369"/>
        <xdr:cNvSpPr/>
      </xdr:nvSpPr>
      <xdr:spPr>
        <a:xfrm>
          <a:off x="10426700" y="91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100151</xdr:rowOff>
    </xdr:from>
    <xdr:ext cx="599010" cy="259045"/>
    <xdr:sp macro="" textlink="">
      <xdr:nvSpPr>
        <xdr:cNvPr id="371" name="普通建設事業費該当値テキスト"/>
        <xdr:cNvSpPr txBox="1"/>
      </xdr:nvSpPr>
      <xdr:spPr>
        <a:xfrm>
          <a:off x="10528300" y="901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96295</xdr:rowOff>
    </xdr:from>
    <xdr:to>
      <xdr:col>50</xdr:col>
      <xdr:colOff>165100</xdr:colOff>
      <xdr:row>56</xdr:row>
      <xdr:rowOff>26445</xdr:rowOff>
    </xdr:to>
    <xdr:sp macro="" textlink="">
      <xdr:nvSpPr>
        <xdr:cNvPr id="372" name="楕円 371"/>
        <xdr:cNvSpPr/>
      </xdr:nvSpPr>
      <xdr:spPr>
        <a:xfrm>
          <a:off x="9588500" y="95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42972</xdr:rowOff>
    </xdr:from>
    <xdr:ext cx="599010" cy="259045"/>
    <xdr:sp macro="" textlink="">
      <xdr:nvSpPr>
        <xdr:cNvPr id="373" name="テキスト ボックス 372"/>
        <xdr:cNvSpPr txBox="1"/>
      </xdr:nvSpPr>
      <xdr:spPr>
        <a:xfrm>
          <a:off x="9339795" y="93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37097</xdr:rowOff>
    </xdr:from>
    <xdr:to>
      <xdr:col>46</xdr:col>
      <xdr:colOff>38100</xdr:colOff>
      <xdr:row>57</xdr:row>
      <xdr:rowOff>138697</xdr:rowOff>
    </xdr:to>
    <xdr:sp macro="" textlink="">
      <xdr:nvSpPr>
        <xdr:cNvPr id="374" name="楕円 373"/>
        <xdr:cNvSpPr/>
      </xdr:nvSpPr>
      <xdr:spPr>
        <a:xfrm>
          <a:off x="8699500" y="98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155224</xdr:rowOff>
    </xdr:from>
    <xdr:ext cx="599010" cy="259045"/>
    <xdr:sp macro="" textlink="">
      <xdr:nvSpPr>
        <xdr:cNvPr id="375" name="テキスト ボックス 374"/>
        <xdr:cNvSpPr txBox="1"/>
      </xdr:nvSpPr>
      <xdr:spPr>
        <a:xfrm>
          <a:off x="8450795" y="95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147720</xdr:rowOff>
    </xdr:from>
    <xdr:to>
      <xdr:col>41</xdr:col>
      <xdr:colOff>101600</xdr:colOff>
      <xdr:row>57</xdr:row>
      <xdr:rowOff>77870</xdr:rowOff>
    </xdr:to>
    <xdr:sp macro="" textlink="">
      <xdr:nvSpPr>
        <xdr:cNvPr id="376" name="楕円 375"/>
        <xdr:cNvSpPr/>
      </xdr:nvSpPr>
      <xdr:spPr>
        <a:xfrm>
          <a:off x="7810500" y="97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94397</xdr:rowOff>
    </xdr:from>
    <xdr:ext cx="599010" cy="259045"/>
    <xdr:sp macro="" textlink="">
      <xdr:nvSpPr>
        <xdr:cNvPr id="377" name="テキスト ボックス 376"/>
        <xdr:cNvSpPr txBox="1"/>
      </xdr:nvSpPr>
      <xdr:spPr>
        <a:xfrm>
          <a:off x="7561795" y="95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20802</xdr:rowOff>
    </xdr:from>
    <xdr:to>
      <xdr:col>36</xdr:col>
      <xdr:colOff>165100</xdr:colOff>
      <xdr:row>55</xdr:row>
      <xdr:rowOff>122402</xdr:rowOff>
    </xdr:to>
    <xdr:sp macro="" textlink="">
      <xdr:nvSpPr>
        <xdr:cNvPr id="378" name="楕円 377"/>
        <xdr:cNvSpPr/>
      </xdr:nvSpPr>
      <xdr:spPr>
        <a:xfrm>
          <a:off x="6921500" y="94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138929</xdr:rowOff>
    </xdr:from>
    <xdr:ext cx="599010" cy="259045"/>
    <xdr:sp macro="" textlink="">
      <xdr:nvSpPr>
        <xdr:cNvPr id="379" name="テキスト ボックス 378"/>
        <xdr:cNvSpPr txBox="1"/>
      </xdr:nvSpPr>
      <xdr:spPr>
        <a:xfrm>
          <a:off x="6672795" y="922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29374</xdr:rowOff>
    </xdr:from>
    <xdr:to>
      <xdr:col>55</xdr:col>
      <xdr:colOff>0</xdr:colOff>
      <xdr:row>74</xdr:row>
      <xdr:rowOff>163920</xdr:rowOff>
    </xdr:to>
    <xdr:cxnSp macro="">
      <xdr:nvCxnSpPr>
        <xdr:cNvPr id="408" name="直線コネクタ 407"/>
        <xdr:cNvCxnSpPr/>
      </xdr:nvCxnSpPr>
      <xdr:spPr>
        <a:xfrm flipV="1">
          <a:off x="9639300" y="12030874"/>
          <a:ext cx="838200" cy="8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163920</xdr:rowOff>
    </xdr:from>
    <xdr:to>
      <xdr:col>50</xdr:col>
      <xdr:colOff>114300</xdr:colOff>
      <xdr:row>78</xdr:row>
      <xdr:rowOff>127718</xdr:rowOff>
    </xdr:to>
    <xdr:cxnSp macro="">
      <xdr:nvCxnSpPr>
        <xdr:cNvPr id="411" name="直線コネクタ 410"/>
        <xdr:cNvCxnSpPr/>
      </xdr:nvCxnSpPr>
      <xdr:spPr>
        <a:xfrm flipV="1">
          <a:off x="8750300" y="12851220"/>
          <a:ext cx="889000" cy="64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126905</xdr:rowOff>
    </xdr:from>
    <xdr:to>
      <xdr:col>45</xdr:col>
      <xdr:colOff>177800</xdr:colOff>
      <xdr:row>78</xdr:row>
      <xdr:rowOff>127718</xdr:rowOff>
    </xdr:to>
    <xdr:cxnSp macro="">
      <xdr:nvCxnSpPr>
        <xdr:cNvPr id="414" name="直線コネクタ 413"/>
        <xdr:cNvCxnSpPr/>
      </xdr:nvCxnSpPr>
      <xdr:spPr>
        <a:xfrm>
          <a:off x="7861300" y="13328555"/>
          <a:ext cx="889000" cy="1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150024</xdr:rowOff>
    </xdr:from>
    <xdr:to>
      <xdr:col>55</xdr:col>
      <xdr:colOff>50800</xdr:colOff>
      <xdr:row>70</xdr:row>
      <xdr:rowOff>80174</xdr:rowOff>
    </xdr:to>
    <xdr:sp macro="" textlink="">
      <xdr:nvSpPr>
        <xdr:cNvPr id="424" name="楕円 423"/>
        <xdr:cNvSpPr/>
      </xdr:nvSpPr>
      <xdr:spPr>
        <a:xfrm>
          <a:off x="10426700" y="119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103051</xdr:rowOff>
    </xdr:from>
    <xdr:ext cx="599010" cy="259045"/>
    <xdr:sp macro="" textlink="">
      <xdr:nvSpPr>
        <xdr:cNvPr id="425" name="普通建設事業費 （ うち新規整備　）該当値テキスト"/>
        <xdr:cNvSpPr txBox="1"/>
      </xdr:nvSpPr>
      <xdr:spPr>
        <a:xfrm>
          <a:off x="10528300" y="1193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113120</xdr:rowOff>
    </xdr:from>
    <xdr:to>
      <xdr:col>50</xdr:col>
      <xdr:colOff>165100</xdr:colOff>
      <xdr:row>75</xdr:row>
      <xdr:rowOff>43270</xdr:rowOff>
    </xdr:to>
    <xdr:sp macro="" textlink="">
      <xdr:nvSpPr>
        <xdr:cNvPr id="426" name="楕円 425"/>
        <xdr:cNvSpPr/>
      </xdr:nvSpPr>
      <xdr:spPr>
        <a:xfrm>
          <a:off x="9588500" y="128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59797</xdr:rowOff>
    </xdr:from>
    <xdr:ext cx="599010" cy="259045"/>
    <xdr:sp macro="" textlink="">
      <xdr:nvSpPr>
        <xdr:cNvPr id="427" name="テキスト ボックス 426"/>
        <xdr:cNvSpPr txBox="1"/>
      </xdr:nvSpPr>
      <xdr:spPr>
        <a:xfrm>
          <a:off x="9339795" y="1257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76918</xdr:rowOff>
    </xdr:from>
    <xdr:to>
      <xdr:col>46</xdr:col>
      <xdr:colOff>38100</xdr:colOff>
      <xdr:row>79</xdr:row>
      <xdr:rowOff>7068</xdr:rowOff>
    </xdr:to>
    <xdr:sp macro="" textlink="">
      <xdr:nvSpPr>
        <xdr:cNvPr id="428" name="楕円 427"/>
        <xdr:cNvSpPr/>
      </xdr:nvSpPr>
      <xdr:spPr>
        <a:xfrm>
          <a:off x="8699500" y="134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169645</xdr:rowOff>
    </xdr:from>
    <xdr:ext cx="534377" cy="259045"/>
    <xdr:sp macro="" textlink="">
      <xdr:nvSpPr>
        <xdr:cNvPr id="429" name="テキスト ボックス 428"/>
        <xdr:cNvSpPr txBox="1"/>
      </xdr:nvSpPr>
      <xdr:spPr>
        <a:xfrm>
          <a:off x="8483111" y="135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76105</xdr:rowOff>
    </xdr:from>
    <xdr:to>
      <xdr:col>41</xdr:col>
      <xdr:colOff>101600</xdr:colOff>
      <xdr:row>78</xdr:row>
      <xdr:rowOff>6255</xdr:rowOff>
    </xdr:to>
    <xdr:sp macro="" textlink="">
      <xdr:nvSpPr>
        <xdr:cNvPr id="430" name="楕円 429"/>
        <xdr:cNvSpPr/>
      </xdr:nvSpPr>
      <xdr:spPr>
        <a:xfrm>
          <a:off x="7810500" y="132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22782</xdr:rowOff>
    </xdr:from>
    <xdr:ext cx="534377" cy="259045"/>
    <xdr:sp macro="" textlink="">
      <xdr:nvSpPr>
        <xdr:cNvPr id="431" name="テキスト ボックス 430"/>
        <xdr:cNvSpPr txBox="1"/>
      </xdr:nvSpPr>
      <xdr:spPr>
        <a:xfrm>
          <a:off x="7594111" y="130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112897</xdr:rowOff>
    </xdr:from>
    <xdr:to>
      <xdr:col>55</xdr:col>
      <xdr:colOff>0</xdr:colOff>
      <xdr:row>97</xdr:row>
      <xdr:rowOff>48025</xdr:rowOff>
    </xdr:to>
    <xdr:cxnSp macro="">
      <xdr:nvCxnSpPr>
        <xdr:cNvPr id="456" name="直線コネクタ 455"/>
        <xdr:cNvCxnSpPr/>
      </xdr:nvCxnSpPr>
      <xdr:spPr>
        <a:xfrm>
          <a:off x="9639300" y="16229197"/>
          <a:ext cx="838200" cy="4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40911</xdr:rowOff>
    </xdr:from>
    <xdr:to>
      <xdr:col>50</xdr:col>
      <xdr:colOff>114300</xdr:colOff>
      <xdr:row>94</xdr:row>
      <xdr:rowOff>112897</xdr:rowOff>
    </xdr:to>
    <xdr:cxnSp macro="">
      <xdr:nvCxnSpPr>
        <xdr:cNvPr id="459" name="直線コネクタ 458"/>
        <xdr:cNvCxnSpPr/>
      </xdr:nvCxnSpPr>
      <xdr:spPr>
        <a:xfrm>
          <a:off x="8750300" y="16157211"/>
          <a:ext cx="889000" cy="7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21685</xdr:rowOff>
    </xdr:from>
    <xdr:to>
      <xdr:col>45</xdr:col>
      <xdr:colOff>177800</xdr:colOff>
      <xdr:row>94</xdr:row>
      <xdr:rowOff>40911</xdr:rowOff>
    </xdr:to>
    <xdr:cxnSp macro="">
      <xdr:nvCxnSpPr>
        <xdr:cNvPr id="462" name="直線コネクタ 461"/>
        <xdr:cNvCxnSpPr/>
      </xdr:nvCxnSpPr>
      <xdr:spPr>
        <a:xfrm>
          <a:off x="7861300" y="16137985"/>
          <a:ext cx="8890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168675</xdr:rowOff>
    </xdr:from>
    <xdr:to>
      <xdr:col>55</xdr:col>
      <xdr:colOff>50800</xdr:colOff>
      <xdr:row>97</xdr:row>
      <xdr:rowOff>98825</xdr:rowOff>
    </xdr:to>
    <xdr:sp macro="" textlink="">
      <xdr:nvSpPr>
        <xdr:cNvPr id="472" name="楕円 471"/>
        <xdr:cNvSpPr/>
      </xdr:nvSpPr>
      <xdr:spPr>
        <a:xfrm>
          <a:off x="10426700" y="166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83602</xdr:rowOff>
    </xdr:from>
    <xdr:ext cx="534377" cy="259045"/>
    <xdr:sp macro="" textlink="">
      <xdr:nvSpPr>
        <xdr:cNvPr id="473" name="普通建設事業費 （ うち更新整備　）該当値テキスト"/>
        <xdr:cNvSpPr txBox="1"/>
      </xdr:nvSpPr>
      <xdr:spPr>
        <a:xfrm>
          <a:off x="10528300" y="165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62097</xdr:rowOff>
    </xdr:from>
    <xdr:to>
      <xdr:col>50</xdr:col>
      <xdr:colOff>165100</xdr:colOff>
      <xdr:row>94</xdr:row>
      <xdr:rowOff>163697</xdr:rowOff>
    </xdr:to>
    <xdr:sp macro="" textlink="">
      <xdr:nvSpPr>
        <xdr:cNvPr id="474" name="楕円 473"/>
        <xdr:cNvSpPr/>
      </xdr:nvSpPr>
      <xdr:spPr>
        <a:xfrm>
          <a:off x="9588500" y="161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8774</xdr:rowOff>
    </xdr:from>
    <xdr:ext cx="599010" cy="259045"/>
    <xdr:sp macro="" textlink="">
      <xdr:nvSpPr>
        <xdr:cNvPr id="475" name="テキスト ボックス 474"/>
        <xdr:cNvSpPr txBox="1"/>
      </xdr:nvSpPr>
      <xdr:spPr>
        <a:xfrm>
          <a:off x="9339795" y="1595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161561</xdr:rowOff>
    </xdr:from>
    <xdr:to>
      <xdr:col>46</xdr:col>
      <xdr:colOff>38100</xdr:colOff>
      <xdr:row>94</xdr:row>
      <xdr:rowOff>91711</xdr:rowOff>
    </xdr:to>
    <xdr:sp macro="" textlink="">
      <xdr:nvSpPr>
        <xdr:cNvPr id="476" name="楕円 475"/>
        <xdr:cNvSpPr/>
      </xdr:nvSpPr>
      <xdr:spPr>
        <a:xfrm>
          <a:off x="8699500" y="161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108238</xdr:rowOff>
    </xdr:from>
    <xdr:ext cx="599010" cy="259045"/>
    <xdr:sp macro="" textlink="">
      <xdr:nvSpPr>
        <xdr:cNvPr id="477" name="テキスト ボックス 476"/>
        <xdr:cNvSpPr txBox="1"/>
      </xdr:nvSpPr>
      <xdr:spPr>
        <a:xfrm>
          <a:off x="8450795" y="1588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142335</xdr:rowOff>
    </xdr:from>
    <xdr:to>
      <xdr:col>41</xdr:col>
      <xdr:colOff>101600</xdr:colOff>
      <xdr:row>94</xdr:row>
      <xdr:rowOff>72485</xdr:rowOff>
    </xdr:to>
    <xdr:sp macro="" textlink="">
      <xdr:nvSpPr>
        <xdr:cNvPr id="478" name="楕円 477"/>
        <xdr:cNvSpPr/>
      </xdr:nvSpPr>
      <xdr:spPr>
        <a:xfrm>
          <a:off x="7810500" y="160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89012</xdr:rowOff>
    </xdr:from>
    <xdr:ext cx="599010" cy="259045"/>
    <xdr:sp macro="" textlink="">
      <xdr:nvSpPr>
        <xdr:cNvPr id="479" name="テキスト ボックス 478"/>
        <xdr:cNvSpPr txBox="1"/>
      </xdr:nvSpPr>
      <xdr:spPr>
        <a:xfrm>
          <a:off x="7561795" y="158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40081</xdr:rowOff>
    </xdr:from>
    <xdr:to>
      <xdr:col>85</xdr:col>
      <xdr:colOff>127000</xdr:colOff>
      <xdr:row>39</xdr:row>
      <xdr:rowOff>41224</xdr:rowOff>
    </xdr:to>
    <xdr:cxnSp macro="">
      <xdr:nvCxnSpPr>
        <xdr:cNvPr id="508" name="直線コネクタ 507"/>
        <xdr:cNvCxnSpPr/>
      </xdr:nvCxnSpPr>
      <xdr:spPr>
        <a:xfrm flipV="1">
          <a:off x="15481300" y="672663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31432</xdr:rowOff>
    </xdr:from>
    <xdr:to>
      <xdr:col>81</xdr:col>
      <xdr:colOff>50800</xdr:colOff>
      <xdr:row>39</xdr:row>
      <xdr:rowOff>41224</xdr:rowOff>
    </xdr:to>
    <xdr:cxnSp macro="">
      <xdr:nvCxnSpPr>
        <xdr:cNvPr id="511" name="直線コネクタ 510"/>
        <xdr:cNvCxnSpPr/>
      </xdr:nvCxnSpPr>
      <xdr:spPr>
        <a:xfrm>
          <a:off x="14592300" y="6717982"/>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31432</xdr:rowOff>
    </xdr:from>
    <xdr:to>
      <xdr:col>76</xdr:col>
      <xdr:colOff>114300</xdr:colOff>
      <xdr:row>39</xdr:row>
      <xdr:rowOff>42837</xdr:rowOff>
    </xdr:to>
    <xdr:cxnSp macro="">
      <xdr:nvCxnSpPr>
        <xdr:cNvPr id="514" name="直線コネクタ 513"/>
        <xdr:cNvCxnSpPr/>
      </xdr:nvCxnSpPr>
      <xdr:spPr>
        <a:xfrm flipV="1">
          <a:off x="13703300" y="6717982"/>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42837</xdr:rowOff>
    </xdr:from>
    <xdr:to>
      <xdr:col>71</xdr:col>
      <xdr:colOff>177800</xdr:colOff>
      <xdr:row>39</xdr:row>
      <xdr:rowOff>44196</xdr:rowOff>
    </xdr:to>
    <xdr:cxnSp macro="">
      <xdr:nvCxnSpPr>
        <xdr:cNvPr id="517" name="直線コネクタ 516"/>
        <xdr:cNvCxnSpPr/>
      </xdr:nvCxnSpPr>
      <xdr:spPr>
        <a:xfrm flipV="1">
          <a:off x="12814300" y="6729387"/>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160731</xdr:rowOff>
    </xdr:from>
    <xdr:to>
      <xdr:col>85</xdr:col>
      <xdr:colOff>177800</xdr:colOff>
      <xdr:row>39</xdr:row>
      <xdr:rowOff>90881</xdr:rowOff>
    </xdr:to>
    <xdr:sp macro="" textlink="">
      <xdr:nvSpPr>
        <xdr:cNvPr id="527" name="楕円 526"/>
        <xdr:cNvSpPr/>
      </xdr:nvSpPr>
      <xdr:spPr>
        <a:xfrm>
          <a:off x="16268700" y="6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75658</xdr:rowOff>
    </xdr:from>
    <xdr:ext cx="378565" cy="259045"/>
    <xdr:sp macro="" textlink="">
      <xdr:nvSpPr>
        <xdr:cNvPr id="528" name="災害復旧事業費該当値テキスト"/>
        <xdr:cNvSpPr txBox="1"/>
      </xdr:nvSpPr>
      <xdr:spPr>
        <a:xfrm>
          <a:off x="16370300" y="659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161874</xdr:rowOff>
    </xdr:from>
    <xdr:to>
      <xdr:col>81</xdr:col>
      <xdr:colOff>101600</xdr:colOff>
      <xdr:row>39</xdr:row>
      <xdr:rowOff>92024</xdr:rowOff>
    </xdr:to>
    <xdr:sp macro="" textlink="">
      <xdr:nvSpPr>
        <xdr:cNvPr id="529" name="楕円 528"/>
        <xdr:cNvSpPr/>
      </xdr:nvSpPr>
      <xdr:spPr>
        <a:xfrm>
          <a:off x="15430500" y="66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83151</xdr:rowOff>
    </xdr:from>
    <xdr:ext cx="378565" cy="259045"/>
    <xdr:sp macro="" textlink="">
      <xdr:nvSpPr>
        <xdr:cNvPr id="530" name="テキスト ボックス 529"/>
        <xdr:cNvSpPr txBox="1"/>
      </xdr:nvSpPr>
      <xdr:spPr>
        <a:xfrm>
          <a:off x="15292017" y="676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152082</xdr:rowOff>
    </xdr:from>
    <xdr:to>
      <xdr:col>76</xdr:col>
      <xdr:colOff>165100</xdr:colOff>
      <xdr:row>39</xdr:row>
      <xdr:rowOff>82232</xdr:rowOff>
    </xdr:to>
    <xdr:sp macro="" textlink="">
      <xdr:nvSpPr>
        <xdr:cNvPr id="531" name="楕円 530"/>
        <xdr:cNvSpPr/>
      </xdr:nvSpPr>
      <xdr:spPr>
        <a:xfrm>
          <a:off x="14541500" y="66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73359</xdr:rowOff>
    </xdr:from>
    <xdr:ext cx="469744" cy="259045"/>
    <xdr:sp macro="" textlink="">
      <xdr:nvSpPr>
        <xdr:cNvPr id="532" name="テキスト ボックス 531"/>
        <xdr:cNvSpPr txBox="1"/>
      </xdr:nvSpPr>
      <xdr:spPr>
        <a:xfrm>
          <a:off x="14357428" y="67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163487</xdr:rowOff>
    </xdr:from>
    <xdr:to>
      <xdr:col>72</xdr:col>
      <xdr:colOff>38100</xdr:colOff>
      <xdr:row>39</xdr:row>
      <xdr:rowOff>93637</xdr:rowOff>
    </xdr:to>
    <xdr:sp macro="" textlink="">
      <xdr:nvSpPr>
        <xdr:cNvPr id="533" name="楕円 532"/>
        <xdr:cNvSpPr/>
      </xdr:nvSpPr>
      <xdr:spPr>
        <a:xfrm>
          <a:off x="13652500" y="66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84764</xdr:rowOff>
    </xdr:from>
    <xdr:ext cx="378565" cy="259045"/>
    <xdr:sp macro="" textlink="">
      <xdr:nvSpPr>
        <xdr:cNvPr id="534" name="テキスト ボックス 533"/>
        <xdr:cNvSpPr txBox="1"/>
      </xdr:nvSpPr>
      <xdr:spPr>
        <a:xfrm>
          <a:off x="13514017" y="677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164846</xdr:rowOff>
    </xdr:from>
    <xdr:to>
      <xdr:col>67</xdr:col>
      <xdr:colOff>101600</xdr:colOff>
      <xdr:row>39</xdr:row>
      <xdr:rowOff>94996</xdr:rowOff>
    </xdr:to>
    <xdr:sp macro="" textlink="">
      <xdr:nvSpPr>
        <xdr:cNvPr id="535" name="楕円 534"/>
        <xdr:cNvSpPr/>
      </xdr:nvSpPr>
      <xdr:spPr>
        <a:xfrm>
          <a:off x="12763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86123</xdr:rowOff>
    </xdr:from>
    <xdr:ext cx="313932" cy="259045"/>
    <xdr:sp macro="" textlink="">
      <xdr:nvSpPr>
        <xdr:cNvPr id="536" name="テキスト ボックス 535"/>
        <xdr:cNvSpPr txBox="1"/>
      </xdr:nvSpPr>
      <xdr:spPr>
        <a:xfrm>
          <a:off x="12657333" y="6772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87067</xdr:rowOff>
    </xdr:from>
    <xdr:to>
      <xdr:col>85</xdr:col>
      <xdr:colOff>127000</xdr:colOff>
      <xdr:row>72</xdr:row>
      <xdr:rowOff>149676</xdr:rowOff>
    </xdr:to>
    <xdr:cxnSp macro="">
      <xdr:nvCxnSpPr>
        <xdr:cNvPr id="612" name="直線コネクタ 611"/>
        <xdr:cNvCxnSpPr/>
      </xdr:nvCxnSpPr>
      <xdr:spPr>
        <a:xfrm flipV="1">
          <a:off x="15481300" y="12431467"/>
          <a:ext cx="838200" cy="6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149676</xdr:rowOff>
    </xdr:from>
    <xdr:to>
      <xdr:col>81</xdr:col>
      <xdr:colOff>50800</xdr:colOff>
      <xdr:row>72</xdr:row>
      <xdr:rowOff>166391</xdr:rowOff>
    </xdr:to>
    <xdr:cxnSp macro="">
      <xdr:nvCxnSpPr>
        <xdr:cNvPr id="615" name="直線コネクタ 614"/>
        <xdr:cNvCxnSpPr/>
      </xdr:nvCxnSpPr>
      <xdr:spPr>
        <a:xfrm flipV="1">
          <a:off x="14592300" y="12494076"/>
          <a:ext cx="8890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166391</xdr:rowOff>
    </xdr:from>
    <xdr:to>
      <xdr:col>76</xdr:col>
      <xdr:colOff>114300</xdr:colOff>
      <xdr:row>73</xdr:row>
      <xdr:rowOff>33227</xdr:rowOff>
    </xdr:to>
    <xdr:cxnSp macro="">
      <xdr:nvCxnSpPr>
        <xdr:cNvPr id="618" name="直線コネクタ 617"/>
        <xdr:cNvCxnSpPr/>
      </xdr:nvCxnSpPr>
      <xdr:spPr>
        <a:xfrm flipV="1">
          <a:off x="13703300" y="12510791"/>
          <a:ext cx="889000" cy="3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33227</xdr:rowOff>
    </xdr:from>
    <xdr:to>
      <xdr:col>71</xdr:col>
      <xdr:colOff>177800</xdr:colOff>
      <xdr:row>73</xdr:row>
      <xdr:rowOff>103558</xdr:rowOff>
    </xdr:to>
    <xdr:cxnSp macro="">
      <xdr:nvCxnSpPr>
        <xdr:cNvPr id="621" name="直線コネクタ 620"/>
        <xdr:cNvCxnSpPr/>
      </xdr:nvCxnSpPr>
      <xdr:spPr>
        <a:xfrm flipV="1">
          <a:off x="12814300" y="12549077"/>
          <a:ext cx="889000" cy="7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36267</xdr:rowOff>
    </xdr:from>
    <xdr:to>
      <xdr:col>85</xdr:col>
      <xdr:colOff>177800</xdr:colOff>
      <xdr:row>72</xdr:row>
      <xdr:rowOff>137867</xdr:rowOff>
    </xdr:to>
    <xdr:sp macro="" textlink="">
      <xdr:nvSpPr>
        <xdr:cNvPr id="631" name="楕円 630"/>
        <xdr:cNvSpPr/>
      </xdr:nvSpPr>
      <xdr:spPr>
        <a:xfrm>
          <a:off x="16268700" y="12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160744</xdr:rowOff>
    </xdr:from>
    <xdr:ext cx="599010" cy="259045"/>
    <xdr:sp macro="" textlink="">
      <xdr:nvSpPr>
        <xdr:cNvPr id="632" name="公債費該当値テキスト"/>
        <xdr:cNvSpPr txBox="1"/>
      </xdr:nvSpPr>
      <xdr:spPr>
        <a:xfrm>
          <a:off x="16370300" y="123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98876</xdr:rowOff>
    </xdr:from>
    <xdr:to>
      <xdr:col>81</xdr:col>
      <xdr:colOff>101600</xdr:colOff>
      <xdr:row>73</xdr:row>
      <xdr:rowOff>29026</xdr:rowOff>
    </xdr:to>
    <xdr:sp macro="" textlink="">
      <xdr:nvSpPr>
        <xdr:cNvPr id="633" name="楕円 632"/>
        <xdr:cNvSpPr/>
      </xdr:nvSpPr>
      <xdr:spPr>
        <a:xfrm>
          <a:off x="15430500" y="124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45553</xdr:rowOff>
    </xdr:from>
    <xdr:ext cx="599010" cy="259045"/>
    <xdr:sp macro="" textlink="">
      <xdr:nvSpPr>
        <xdr:cNvPr id="634" name="テキスト ボックス 633"/>
        <xdr:cNvSpPr txBox="1"/>
      </xdr:nvSpPr>
      <xdr:spPr>
        <a:xfrm>
          <a:off x="15181795" y="1221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115591</xdr:rowOff>
    </xdr:from>
    <xdr:to>
      <xdr:col>76</xdr:col>
      <xdr:colOff>165100</xdr:colOff>
      <xdr:row>73</xdr:row>
      <xdr:rowOff>45741</xdr:rowOff>
    </xdr:to>
    <xdr:sp macro="" textlink="">
      <xdr:nvSpPr>
        <xdr:cNvPr id="635" name="楕円 634"/>
        <xdr:cNvSpPr/>
      </xdr:nvSpPr>
      <xdr:spPr>
        <a:xfrm>
          <a:off x="14541500" y="124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62268</xdr:rowOff>
    </xdr:from>
    <xdr:ext cx="599010" cy="259045"/>
    <xdr:sp macro="" textlink="">
      <xdr:nvSpPr>
        <xdr:cNvPr id="636" name="テキスト ボックス 635"/>
        <xdr:cNvSpPr txBox="1"/>
      </xdr:nvSpPr>
      <xdr:spPr>
        <a:xfrm>
          <a:off x="14292795" y="1223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153877</xdr:rowOff>
    </xdr:from>
    <xdr:to>
      <xdr:col>72</xdr:col>
      <xdr:colOff>38100</xdr:colOff>
      <xdr:row>73</xdr:row>
      <xdr:rowOff>84027</xdr:rowOff>
    </xdr:to>
    <xdr:sp macro="" textlink="">
      <xdr:nvSpPr>
        <xdr:cNvPr id="637" name="楕円 636"/>
        <xdr:cNvSpPr/>
      </xdr:nvSpPr>
      <xdr:spPr>
        <a:xfrm>
          <a:off x="13652500" y="124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100554</xdr:rowOff>
    </xdr:from>
    <xdr:ext cx="599010" cy="259045"/>
    <xdr:sp macro="" textlink="">
      <xdr:nvSpPr>
        <xdr:cNvPr id="638" name="テキスト ボックス 637"/>
        <xdr:cNvSpPr txBox="1"/>
      </xdr:nvSpPr>
      <xdr:spPr>
        <a:xfrm>
          <a:off x="13403795" y="1227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52758</xdr:rowOff>
    </xdr:from>
    <xdr:to>
      <xdr:col>67</xdr:col>
      <xdr:colOff>101600</xdr:colOff>
      <xdr:row>73</xdr:row>
      <xdr:rowOff>154358</xdr:rowOff>
    </xdr:to>
    <xdr:sp macro="" textlink="">
      <xdr:nvSpPr>
        <xdr:cNvPr id="639" name="楕円 638"/>
        <xdr:cNvSpPr/>
      </xdr:nvSpPr>
      <xdr:spPr>
        <a:xfrm>
          <a:off x="12763500" y="125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170885</xdr:rowOff>
    </xdr:from>
    <xdr:ext cx="599010" cy="259045"/>
    <xdr:sp macro="" textlink="">
      <xdr:nvSpPr>
        <xdr:cNvPr id="640" name="テキスト ボックス 639"/>
        <xdr:cNvSpPr txBox="1"/>
      </xdr:nvSpPr>
      <xdr:spPr>
        <a:xfrm>
          <a:off x="12514795" y="1234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15825</xdr:rowOff>
    </xdr:from>
    <xdr:to>
      <xdr:col>85</xdr:col>
      <xdr:colOff>127000</xdr:colOff>
      <xdr:row>99</xdr:row>
      <xdr:rowOff>16647</xdr:rowOff>
    </xdr:to>
    <xdr:cxnSp macro="">
      <xdr:nvCxnSpPr>
        <xdr:cNvPr id="669" name="直線コネクタ 668"/>
        <xdr:cNvCxnSpPr/>
      </xdr:nvCxnSpPr>
      <xdr:spPr>
        <a:xfrm flipV="1">
          <a:off x="15481300" y="16989375"/>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39162</xdr:rowOff>
    </xdr:from>
    <xdr:to>
      <xdr:col>81</xdr:col>
      <xdr:colOff>50800</xdr:colOff>
      <xdr:row>99</xdr:row>
      <xdr:rowOff>16647</xdr:rowOff>
    </xdr:to>
    <xdr:cxnSp macro="">
      <xdr:nvCxnSpPr>
        <xdr:cNvPr id="672" name="直線コネクタ 671"/>
        <xdr:cNvCxnSpPr/>
      </xdr:nvCxnSpPr>
      <xdr:spPr>
        <a:xfrm>
          <a:off x="14592300" y="16841262"/>
          <a:ext cx="889000" cy="1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39162</xdr:rowOff>
    </xdr:from>
    <xdr:to>
      <xdr:col>76</xdr:col>
      <xdr:colOff>114300</xdr:colOff>
      <xdr:row>98</xdr:row>
      <xdr:rowOff>154088</xdr:rowOff>
    </xdr:to>
    <xdr:cxnSp macro="">
      <xdr:nvCxnSpPr>
        <xdr:cNvPr id="675" name="直線コネクタ 674"/>
        <xdr:cNvCxnSpPr/>
      </xdr:nvCxnSpPr>
      <xdr:spPr>
        <a:xfrm flipV="1">
          <a:off x="13703300" y="16841262"/>
          <a:ext cx="889000" cy="11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154088</xdr:rowOff>
    </xdr:from>
    <xdr:to>
      <xdr:col>71</xdr:col>
      <xdr:colOff>177800</xdr:colOff>
      <xdr:row>98</xdr:row>
      <xdr:rowOff>158015</xdr:rowOff>
    </xdr:to>
    <xdr:cxnSp macro="">
      <xdr:nvCxnSpPr>
        <xdr:cNvPr id="678" name="直線コネクタ 677"/>
        <xdr:cNvCxnSpPr/>
      </xdr:nvCxnSpPr>
      <xdr:spPr>
        <a:xfrm flipV="1">
          <a:off x="12814300" y="16956188"/>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136475</xdr:rowOff>
    </xdr:from>
    <xdr:to>
      <xdr:col>85</xdr:col>
      <xdr:colOff>177800</xdr:colOff>
      <xdr:row>99</xdr:row>
      <xdr:rowOff>66625</xdr:rowOff>
    </xdr:to>
    <xdr:sp macro="" textlink="">
      <xdr:nvSpPr>
        <xdr:cNvPr id="688" name="楕円 687"/>
        <xdr:cNvSpPr/>
      </xdr:nvSpPr>
      <xdr:spPr>
        <a:xfrm>
          <a:off x="16268700" y="169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51402</xdr:rowOff>
    </xdr:from>
    <xdr:ext cx="534377" cy="259045"/>
    <xdr:sp macro="" textlink="">
      <xdr:nvSpPr>
        <xdr:cNvPr id="689" name="積立金該当値テキスト"/>
        <xdr:cNvSpPr txBox="1"/>
      </xdr:nvSpPr>
      <xdr:spPr>
        <a:xfrm>
          <a:off x="16370300" y="168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137297</xdr:rowOff>
    </xdr:from>
    <xdr:to>
      <xdr:col>81</xdr:col>
      <xdr:colOff>101600</xdr:colOff>
      <xdr:row>99</xdr:row>
      <xdr:rowOff>67447</xdr:rowOff>
    </xdr:to>
    <xdr:sp macro="" textlink="">
      <xdr:nvSpPr>
        <xdr:cNvPr id="690" name="楕円 689"/>
        <xdr:cNvSpPr/>
      </xdr:nvSpPr>
      <xdr:spPr>
        <a:xfrm>
          <a:off x="15430500" y="169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58574</xdr:rowOff>
    </xdr:from>
    <xdr:ext cx="534377" cy="259045"/>
    <xdr:sp macro="" textlink="">
      <xdr:nvSpPr>
        <xdr:cNvPr id="691" name="テキスト ボックス 690"/>
        <xdr:cNvSpPr txBox="1"/>
      </xdr:nvSpPr>
      <xdr:spPr>
        <a:xfrm>
          <a:off x="15214111" y="170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159812</xdr:rowOff>
    </xdr:from>
    <xdr:to>
      <xdr:col>76</xdr:col>
      <xdr:colOff>165100</xdr:colOff>
      <xdr:row>98</xdr:row>
      <xdr:rowOff>89962</xdr:rowOff>
    </xdr:to>
    <xdr:sp macro="" textlink="">
      <xdr:nvSpPr>
        <xdr:cNvPr id="692" name="楕円 691"/>
        <xdr:cNvSpPr/>
      </xdr:nvSpPr>
      <xdr:spPr>
        <a:xfrm>
          <a:off x="14541500" y="167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106489</xdr:rowOff>
    </xdr:from>
    <xdr:ext cx="534377" cy="259045"/>
    <xdr:sp macro="" textlink="">
      <xdr:nvSpPr>
        <xdr:cNvPr id="693" name="テキスト ボックス 692"/>
        <xdr:cNvSpPr txBox="1"/>
      </xdr:nvSpPr>
      <xdr:spPr>
        <a:xfrm>
          <a:off x="14325111" y="165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103288</xdr:rowOff>
    </xdr:from>
    <xdr:to>
      <xdr:col>72</xdr:col>
      <xdr:colOff>38100</xdr:colOff>
      <xdr:row>99</xdr:row>
      <xdr:rowOff>33438</xdr:rowOff>
    </xdr:to>
    <xdr:sp macro="" textlink="">
      <xdr:nvSpPr>
        <xdr:cNvPr id="694" name="楕円 693"/>
        <xdr:cNvSpPr/>
      </xdr:nvSpPr>
      <xdr:spPr>
        <a:xfrm>
          <a:off x="13652500" y="169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24565</xdr:rowOff>
    </xdr:from>
    <xdr:ext cx="534377" cy="259045"/>
    <xdr:sp macro="" textlink="">
      <xdr:nvSpPr>
        <xdr:cNvPr id="695" name="テキスト ボックス 694"/>
        <xdr:cNvSpPr txBox="1"/>
      </xdr:nvSpPr>
      <xdr:spPr>
        <a:xfrm>
          <a:off x="13436111" y="169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107215</xdr:rowOff>
    </xdr:from>
    <xdr:to>
      <xdr:col>67</xdr:col>
      <xdr:colOff>101600</xdr:colOff>
      <xdr:row>99</xdr:row>
      <xdr:rowOff>37365</xdr:rowOff>
    </xdr:to>
    <xdr:sp macro="" textlink="">
      <xdr:nvSpPr>
        <xdr:cNvPr id="696" name="楕円 695"/>
        <xdr:cNvSpPr/>
      </xdr:nvSpPr>
      <xdr:spPr>
        <a:xfrm>
          <a:off x="12763500" y="169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28492</xdr:rowOff>
    </xdr:from>
    <xdr:ext cx="534377" cy="259045"/>
    <xdr:sp macro="" textlink="">
      <xdr:nvSpPr>
        <xdr:cNvPr id="697" name="テキスト ボックス 696"/>
        <xdr:cNvSpPr txBox="1"/>
      </xdr:nvSpPr>
      <xdr:spPr>
        <a:xfrm>
          <a:off x="12547111" y="170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140843</xdr:rowOff>
    </xdr:from>
    <xdr:to>
      <xdr:col>116</xdr:col>
      <xdr:colOff>63500</xdr:colOff>
      <xdr:row>38</xdr:row>
      <xdr:rowOff>98186</xdr:rowOff>
    </xdr:to>
    <xdr:cxnSp macro="">
      <xdr:nvCxnSpPr>
        <xdr:cNvPr id="724" name="直線コネクタ 723"/>
        <xdr:cNvCxnSpPr/>
      </xdr:nvCxnSpPr>
      <xdr:spPr>
        <a:xfrm flipV="1">
          <a:off x="21323300" y="5970143"/>
          <a:ext cx="838200" cy="64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5"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98186</xdr:rowOff>
    </xdr:from>
    <xdr:to>
      <xdr:col>111</xdr:col>
      <xdr:colOff>177800</xdr:colOff>
      <xdr:row>38</xdr:row>
      <xdr:rowOff>139700</xdr:rowOff>
    </xdr:to>
    <xdr:cxnSp macro="">
      <xdr:nvCxnSpPr>
        <xdr:cNvPr id="727" name="直線コネクタ 726"/>
        <xdr:cNvCxnSpPr/>
      </xdr:nvCxnSpPr>
      <xdr:spPr>
        <a:xfrm flipV="1">
          <a:off x="20434300" y="6613286"/>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90043</xdr:rowOff>
    </xdr:from>
    <xdr:to>
      <xdr:col>116</xdr:col>
      <xdr:colOff>114300</xdr:colOff>
      <xdr:row>35</xdr:row>
      <xdr:rowOff>20193</xdr:rowOff>
    </xdr:to>
    <xdr:sp macro="" textlink="">
      <xdr:nvSpPr>
        <xdr:cNvPr id="743" name="楕円 742"/>
        <xdr:cNvSpPr/>
      </xdr:nvSpPr>
      <xdr:spPr>
        <a:xfrm>
          <a:off x="221107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112920</xdr:rowOff>
    </xdr:from>
    <xdr:ext cx="534377" cy="259045"/>
    <xdr:sp macro="" textlink="">
      <xdr:nvSpPr>
        <xdr:cNvPr id="744" name="投資及び出資金該当値テキスト"/>
        <xdr:cNvSpPr txBox="1"/>
      </xdr:nvSpPr>
      <xdr:spPr>
        <a:xfrm>
          <a:off x="22212300" y="577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47386</xdr:rowOff>
    </xdr:from>
    <xdr:to>
      <xdr:col>112</xdr:col>
      <xdr:colOff>38100</xdr:colOff>
      <xdr:row>38</xdr:row>
      <xdr:rowOff>148986</xdr:rowOff>
    </xdr:to>
    <xdr:sp macro="" textlink="">
      <xdr:nvSpPr>
        <xdr:cNvPr id="745" name="楕円 744"/>
        <xdr:cNvSpPr/>
      </xdr:nvSpPr>
      <xdr:spPr>
        <a:xfrm>
          <a:off x="21272500" y="65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140113</xdr:rowOff>
    </xdr:from>
    <xdr:ext cx="378565" cy="259045"/>
    <xdr:sp macro="" textlink="">
      <xdr:nvSpPr>
        <xdr:cNvPr id="746" name="テキスト ボックス 745"/>
        <xdr:cNvSpPr txBox="1"/>
      </xdr:nvSpPr>
      <xdr:spPr>
        <a:xfrm>
          <a:off x="21134017" y="665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70726</xdr:rowOff>
    </xdr:from>
    <xdr:to>
      <xdr:col>116</xdr:col>
      <xdr:colOff>63500</xdr:colOff>
      <xdr:row>77</xdr:row>
      <xdr:rowOff>98450</xdr:rowOff>
    </xdr:to>
    <xdr:cxnSp macro="">
      <xdr:nvCxnSpPr>
        <xdr:cNvPr id="837" name="直線コネクタ 836"/>
        <xdr:cNvCxnSpPr/>
      </xdr:nvCxnSpPr>
      <xdr:spPr>
        <a:xfrm flipV="1">
          <a:off x="21323300" y="13272376"/>
          <a:ext cx="8382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83401</xdr:rowOff>
    </xdr:from>
    <xdr:to>
      <xdr:col>111</xdr:col>
      <xdr:colOff>177800</xdr:colOff>
      <xdr:row>77</xdr:row>
      <xdr:rowOff>98450</xdr:rowOff>
    </xdr:to>
    <xdr:cxnSp macro="">
      <xdr:nvCxnSpPr>
        <xdr:cNvPr id="840" name="直線コネクタ 839"/>
        <xdr:cNvCxnSpPr/>
      </xdr:nvCxnSpPr>
      <xdr:spPr>
        <a:xfrm>
          <a:off x="20434300" y="13285051"/>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83401</xdr:rowOff>
    </xdr:from>
    <xdr:to>
      <xdr:col>107</xdr:col>
      <xdr:colOff>50800</xdr:colOff>
      <xdr:row>77</xdr:row>
      <xdr:rowOff>121907</xdr:rowOff>
    </xdr:to>
    <xdr:cxnSp macro="">
      <xdr:nvCxnSpPr>
        <xdr:cNvPr id="843" name="直線コネクタ 842"/>
        <xdr:cNvCxnSpPr/>
      </xdr:nvCxnSpPr>
      <xdr:spPr>
        <a:xfrm flipV="1">
          <a:off x="19545300" y="13285051"/>
          <a:ext cx="8890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121907</xdr:rowOff>
    </xdr:from>
    <xdr:to>
      <xdr:col>102</xdr:col>
      <xdr:colOff>114300</xdr:colOff>
      <xdr:row>78</xdr:row>
      <xdr:rowOff>12612</xdr:rowOff>
    </xdr:to>
    <xdr:cxnSp macro="">
      <xdr:nvCxnSpPr>
        <xdr:cNvPr id="846" name="直線コネクタ 845"/>
        <xdr:cNvCxnSpPr/>
      </xdr:nvCxnSpPr>
      <xdr:spPr>
        <a:xfrm flipV="1">
          <a:off x="18656300" y="13323557"/>
          <a:ext cx="889000" cy="6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19926</xdr:rowOff>
    </xdr:from>
    <xdr:to>
      <xdr:col>116</xdr:col>
      <xdr:colOff>114300</xdr:colOff>
      <xdr:row>77</xdr:row>
      <xdr:rowOff>121526</xdr:rowOff>
    </xdr:to>
    <xdr:sp macro="" textlink="">
      <xdr:nvSpPr>
        <xdr:cNvPr id="856" name="楕円 855"/>
        <xdr:cNvSpPr/>
      </xdr:nvSpPr>
      <xdr:spPr>
        <a:xfrm>
          <a:off x="22110700" y="132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169803</xdr:rowOff>
    </xdr:from>
    <xdr:ext cx="534377" cy="259045"/>
    <xdr:sp macro="" textlink="">
      <xdr:nvSpPr>
        <xdr:cNvPr id="857" name="繰出金該当値テキスト"/>
        <xdr:cNvSpPr txBox="1"/>
      </xdr:nvSpPr>
      <xdr:spPr>
        <a:xfrm>
          <a:off x="22212300" y="1320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47650</xdr:rowOff>
    </xdr:from>
    <xdr:to>
      <xdr:col>112</xdr:col>
      <xdr:colOff>38100</xdr:colOff>
      <xdr:row>77</xdr:row>
      <xdr:rowOff>149250</xdr:rowOff>
    </xdr:to>
    <xdr:sp macro="" textlink="">
      <xdr:nvSpPr>
        <xdr:cNvPr id="858" name="楕円 857"/>
        <xdr:cNvSpPr/>
      </xdr:nvSpPr>
      <xdr:spPr>
        <a:xfrm>
          <a:off x="21272500" y="132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140377</xdr:rowOff>
    </xdr:from>
    <xdr:ext cx="534377" cy="259045"/>
    <xdr:sp macro="" textlink="">
      <xdr:nvSpPr>
        <xdr:cNvPr id="859" name="テキスト ボックス 858"/>
        <xdr:cNvSpPr txBox="1"/>
      </xdr:nvSpPr>
      <xdr:spPr>
        <a:xfrm>
          <a:off x="21056111" y="133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32601</xdr:rowOff>
    </xdr:from>
    <xdr:to>
      <xdr:col>107</xdr:col>
      <xdr:colOff>101600</xdr:colOff>
      <xdr:row>77</xdr:row>
      <xdr:rowOff>134201</xdr:rowOff>
    </xdr:to>
    <xdr:sp macro="" textlink="">
      <xdr:nvSpPr>
        <xdr:cNvPr id="860" name="楕円 859"/>
        <xdr:cNvSpPr/>
      </xdr:nvSpPr>
      <xdr:spPr>
        <a:xfrm>
          <a:off x="20383500" y="132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125328</xdr:rowOff>
    </xdr:from>
    <xdr:ext cx="534377" cy="259045"/>
    <xdr:sp macro="" textlink="">
      <xdr:nvSpPr>
        <xdr:cNvPr id="861" name="テキスト ボックス 860"/>
        <xdr:cNvSpPr txBox="1"/>
      </xdr:nvSpPr>
      <xdr:spPr>
        <a:xfrm>
          <a:off x="20167111" y="133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71107</xdr:rowOff>
    </xdr:from>
    <xdr:to>
      <xdr:col>102</xdr:col>
      <xdr:colOff>165100</xdr:colOff>
      <xdr:row>78</xdr:row>
      <xdr:rowOff>1257</xdr:rowOff>
    </xdr:to>
    <xdr:sp macro="" textlink="">
      <xdr:nvSpPr>
        <xdr:cNvPr id="862" name="楕円 861"/>
        <xdr:cNvSpPr/>
      </xdr:nvSpPr>
      <xdr:spPr>
        <a:xfrm>
          <a:off x="19494500" y="132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163834</xdr:rowOff>
    </xdr:from>
    <xdr:ext cx="534377" cy="259045"/>
    <xdr:sp macro="" textlink="">
      <xdr:nvSpPr>
        <xdr:cNvPr id="863" name="テキスト ボックス 862"/>
        <xdr:cNvSpPr txBox="1"/>
      </xdr:nvSpPr>
      <xdr:spPr>
        <a:xfrm>
          <a:off x="19278111" y="133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133262</xdr:rowOff>
    </xdr:from>
    <xdr:to>
      <xdr:col>98</xdr:col>
      <xdr:colOff>38100</xdr:colOff>
      <xdr:row>78</xdr:row>
      <xdr:rowOff>63412</xdr:rowOff>
    </xdr:to>
    <xdr:sp macro="" textlink="">
      <xdr:nvSpPr>
        <xdr:cNvPr id="864" name="楕円 863"/>
        <xdr:cNvSpPr/>
      </xdr:nvSpPr>
      <xdr:spPr>
        <a:xfrm>
          <a:off x="18605500" y="133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54539</xdr:rowOff>
    </xdr:from>
    <xdr:ext cx="534377" cy="259045"/>
    <xdr:sp macro="" textlink="">
      <xdr:nvSpPr>
        <xdr:cNvPr id="865" name="テキスト ボックス 864"/>
        <xdr:cNvSpPr txBox="1"/>
      </xdr:nvSpPr>
      <xdr:spPr>
        <a:xfrm>
          <a:off x="18389111" y="134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公債費においては、近年、大型の整備事業が集中し、地方債現在高や元利償還金が膨らんでおり、類似団体を</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倍以上も上回っている。平成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年度より大任町し尿処理・じん芥処理・埋立処分施設建設事業が開始されたことに伴い、公債費は上昇することが予想されるが、繰上償還を行うなど、公債費率の抑制に努める。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扶助費では、類似団体と比較して、住民一人当たりのコストが</a:t>
          </a:r>
          <a:r>
            <a:rPr kumimoji="1" lang="en-US" altLang="ja-JP" sz="1000">
              <a:solidFill>
                <a:schemeClr val="dk1"/>
              </a:solidFill>
              <a:effectLst/>
              <a:latin typeface="+mn-lt"/>
              <a:ea typeface="+mn-ea"/>
              <a:cs typeface="+mn-cs"/>
            </a:rPr>
            <a:t>50,311</a:t>
          </a:r>
          <a:r>
            <a:rPr kumimoji="1" lang="ja-JP" altLang="ja-JP" sz="1000">
              <a:solidFill>
                <a:schemeClr val="dk1"/>
              </a:solidFill>
              <a:effectLst/>
              <a:latin typeface="+mn-lt"/>
              <a:ea typeface="+mn-ea"/>
              <a:cs typeface="+mn-cs"/>
            </a:rPr>
            <a:t>円上回っている。主な要因としては、町内に幼稚園がないため、子どもを保育園に預ける傾向にあり、児童福祉費の保育所措置費が高いことがあげられる。また、高齢化率が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％を超えている現状から、老人福祉費が高いことがあげられる。今後も継続して、介護予防事業等を積極的に行う。</a:t>
          </a:r>
          <a:endParaRPr lang="ja-JP" altLang="ja-JP" sz="1100">
            <a:effectLst/>
          </a:endParaRPr>
        </a:p>
        <a:p>
          <a:r>
            <a:rPr kumimoji="1" lang="ja-JP" altLang="ja-JP" sz="1000">
              <a:solidFill>
                <a:schemeClr val="dk1"/>
              </a:solidFill>
              <a:effectLst/>
              <a:latin typeface="+mn-lt"/>
              <a:ea typeface="+mn-ea"/>
              <a:cs typeface="+mn-cs"/>
            </a:rPr>
            <a:t>　普通建設事業費では、類似団体と比較して、住民一人当たりのコストが</a:t>
          </a:r>
          <a:r>
            <a:rPr kumimoji="1" lang="en-US" altLang="ja-JP" sz="1000">
              <a:solidFill>
                <a:schemeClr val="dk1"/>
              </a:solidFill>
              <a:effectLst/>
              <a:latin typeface="+mn-lt"/>
              <a:ea typeface="+mn-ea"/>
              <a:cs typeface="+mn-cs"/>
            </a:rPr>
            <a:t>379,941</a:t>
          </a:r>
          <a:r>
            <a:rPr kumimoji="1" lang="ja-JP" altLang="ja-JP" sz="1000">
              <a:solidFill>
                <a:schemeClr val="dk1"/>
              </a:solidFill>
              <a:effectLst/>
              <a:latin typeface="+mn-lt"/>
              <a:ea typeface="+mn-ea"/>
              <a:cs typeface="+mn-cs"/>
            </a:rPr>
            <a:t>円上回っている。これは過疎対策の一環として、道路改良や花公園整備、町営住宅の建替え等を行っており、また、平成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年度より大任町し尿処理・じん芥処理・埋立処分施設建設事業が開始されたためである。今後は、元利償還金の増加によりさらに厳しい財政運営が求められる。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投資及び出資金においては、水道事業会計への出資金が平成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年度で発生しており、人口が少ないため、類似団体と比較して大幅に上回っている。</a:t>
          </a:r>
          <a:endParaRPr lang="ja-JP" altLang="ja-JP" sz="1100">
            <a:effectLst/>
          </a:endParaRPr>
        </a:p>
        <a:p>
          <a:r>
            <a:rPr kumimoji="1" lang="ja-JP" altLang="ja-JP" sz="1000">
              <a:solidFill>
                <a:schemeClr val="dk1"/>
              </a:solidFill>
              <a:effectLst/>
              <a:latin typeface="+mn-lt"/>
              <a:ea typeface="+mn-ea"/>
              <a:cs typeface="+mn-cs"/>
            </a:rPr>
            <a:t>　その他の経費においては、類似団体とほぼ同じ水準にあるため、今後も現状維持に努める。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5,242
5,234
14.26
6,688,860
6,224,988
439,279
2,331,258
11,689,537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111506</xdr:rowOff>
    </xdr:from>
    <xdr:to>
      <xdr:col>24</xdr:col>
      <xdr:colOff>63500</xdr:colOff>
      <xdr:row>34</xdr:row>
      <xdr:rowOff>21336</xdr:rowOff>
    </xdr:to>
    <xdr:cxnSp macro="">
      <xdr:nvCxnSpPr>
        <xdr:cNvPr id="61" name="直線コネクタ 60"/>
        <xdr:cNvCxnSpPr/>
      </xdr:nvCxnSpPr>
      <xdr:spPr>
        <a:xfrm flipV="1">
          <a:off x="3797300" y="5769356"/>
          <a:ext cx="8382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21336</xdr:rowOff>
    </xdr:from>
    <xdr:to>
      <xdr:col>19</xdr:col>
      <xdr:colOff>177800</xdr:colOff>
      <xdr:row>34</xdr:row>
      <xdr:rowOff>73279</xdr:rowOff>
    </xdr:to>
    <xdr:cxnSp macro="">
      <xdr:nvCxnSpPr>
        <xdr:cNvPr id="64" name="直線コネクタ 63"/>
        <xdr:cNvCxnSpPr/>
      </xdr:nvCxnSpPr>
      <xdr:spPr>
        <a:xfrm flipV="1">
          <a:off x="2908300" y="5850636"/>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73279</xdr:rowOff>
    </xdr:from>
    <xdr:to>
      <xdr:col>15</xdr:col>
      <xdr:colOff>50800</xdr:colOff>
      <xdr:row>34</xdr:row>
      <xdr:rowOff>83947</xdr:rowOff>
    </xdr:to>
    <xdr:cxnSp macro="">
      <xdr:nvCxnSpPr>
        <xdr:cNvPr id="67" name="直線コネクタ 66"/>
        <xdr:cNvCxnSpPr/>
      </xdr:nvCxnSpPr>
      <xdr:spPr>
        <a:xfrm flipV="1">
          <a:off x="2019300" y="590257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58928</xdr:rowOff>
    </xdr:from>
    <xdr:to>
      <xdr:col>10</xdr:col>
      <xdr:colOff>114300</xdr:colOff>
      <xdr:row>34</xdr:row>
      <xdr:rowOff>83947</xdr:rowOff>
    </xdr:to>
    <xdr:cxnSp macro="">
      <xdr:nvCxnSpPr>
        <xdr:cNvPr id="70" name="直線コネクタ 69"/>
        <xdr:cNvCxnSpPr/>
      </xdr:nvCxnSpPr>
      <xdr:spPr>
        <a:xfrm>
          <a:off x="1130300" y="5888228"/>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60706</xdr:rowOff>
    </xdr:from>
    <xdr:to>
      <xdr:col>24</xdr:col>
      <xdr:colOff>114300</xdr:colOff>
      <xdr:row>33</xdr:row>
      <xdr:rowOff>162306</xdr:rowOff>
    </xdr:to>
    <xdr:sp macro="" textlink="">
      <xdr:nvSpPr>
        <xdr:cNvPr id="80" name="楕円 79"/>
        <xdr:cNvSpPr/>
      </xdr:nvSpPr>
      <xdr:spPr>
        <a:xfrm>
          <a:off x="45847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83583</xdr:rowOff>
    </xdr:from>
    <xdr:ext cx="534377" cy="259045"/>
    <xdr:sp macro="" textlink="">
      <xdr:nvSpPr>
        <xdr:cNvPr id="81" name="議会費該当値テキスト"/>
        <xdr:cNvSpPr txBox="1"/>
      </xdr:nvSpPr>
      <xdr:spPr>
        <a:xfrm>
          <a:off x="4686300"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141986</xdr:rowOff>
    </xdr:from>
    <xdr:to>
      <xdr:col>20</xdr:col>
      <xdr:colOff>38100</xdr:colOff>
      <xdr:row>34</xdr:row>
      <xdr:rowOff>72136</xdr:rowOff>
    </xdr:to>
    <xdr:sp macro="" textlink="">
      <xdr:nvSpPr>
        <xdr:cNvPr id="82" name="楕円 81"/>
        <xdr:cNvSpPr/>
      </xdr:nvSpPr>
      <xdr:spPr>
        <a:xfrm>
          <a:off x="3746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88663</xdr:rowOff>
    </xdr:from>
    <xdr:ext cx="534377" cy="259045"/>
    <xdr:sp macro="" textlink="">
      <xdr:nvSpPr>
        <xdr:cNvPr id="83" name="テキスト ボックス 82"/>
        <xdr:cNvSpPr txBox="1"/>
      </xdr:nvSpPr>
      <xdr:spPr>
        <a:xfrm>
          <a:off x="3530111" y="557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22479</xdr:rowOff>
    </xdr:from>
    <xdr:to>
      <xdr:col>15</xdr:col>
      <xdr:colOff>101600</xdr:colOff>
      <xdr:row>34</xdr:row>
      <xdr:rowOff>124079</xdr:rowOff>
    </xdr:to>
    <xdr:sp macro="" textlink="">
      <xdr:nvSpPr>
        <xdr:cNvPr id="84" name="楕円 83"/>
        <xdr:cNvSpPr/>
      </xdr:nvSpPr>
      <xdr:spPr>
        <a:xfrm>
          <a:off x="2857500" y="58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140606</xdr:rowOff>
    </xdr:from>
    <xdr:ext cx="534377" cy="259045"/>
    <xdr:sp macro="" textlink="">
      <xdr:nvSpPr>
        <xdr:cNvPr id="85" name="テキスト ボックス 84"/>
        <xdr:cNvSpPr txBox="1"/>
      </xdr:nvSpPr>
      <xdr:spPr>
        <a:xfrm>
          <a:off x="2641111" y="56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33147</xdr:rowOff>
    </xdr:from>
    <xdr:to>
      <xdr:col>10</xdr:col>
      <xdr:colOff>165100</xdr:colOff>
      <xdr:row>34</xdr:row>
      <xdr:rowOff>134747</xdr:rowOff>
    </xdr:to>
    <xdr:sp macro="" textlink="">
      <xdr:nvSpPr>
        <xdr:cNvPr id="86" name="楕円 85"/>
        <xdr:cNvSpPr/>
      </xdr:nvSpPr>
      <xdr:spPr>
        <a:xfrm>
          <a:off x="1968500" y="58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151274</xdr:rowOff>
    </xdr:from>
    <xdr:ext cx="534377" cy="259045"/>
    <xdr:sp macro="" textlink="">
      <xdr:nvSpPr>
        <xdr:cNvPr id="87" name="テキスト ボックス 86"/>
        <xdr:cNvSpPr txBox="1"/>
      </xdr:nvSpPr>
      <xdr:spPr>
        <a:xfrm>
          <a:off x="1752111" y="56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8128</xdr:rowOff>
    </xdr:from>
    <xdr:to>
      <xdr:col>6</xdr:col>
      <xdr:colOff>38100</xdr:colOff>
      <xdr:row>34</xdr:row>
      <xdr:rowOff>109728</xdr:rowOff>
    </xdr:to>
    <xdr:sp macro="" textlink="">
      <xdr:nvSpPr>
        <xdr:cNvPr id="88" name="楕円 87"/>
        <xdr:cNvSpPr/>
      </xdr:nvSpPr>
      <xdr:spPr>
        <a:xfrm>
          <a:off x="1079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126255</xdr:rowOff>
    </xdr:from>
    <xdr:ext cx="534377" cy="259045"/>
    <xdr:sp macro="" textlink="">
      <xdr:nvSpPr>
        <xdr:cNvPr id="89" name="テキスト ボックス 88"/>
        <xdr:cNvSpPr txBox="1"/>
      </xdr:nvSpPr>
      <xdr:spPr>
        <a:xfrm>
          <a:off x="863111" y="56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75137</xdr:rowOff>
    </xdr:from>
    <xdr:to>
      <xdr:col>24</xdr:col>
      <xdr:colOff>63500</xdr:colOff>
      <xdr:row>58</xdr:row>
      <xdr:rowOff>83240</xdr:rowOff>
    </xdr:to>
    <xdr:cxnSp macro="">
      <xdr:nvCxnSpPr>
        <xdr:cNvPr id="118" name="直線コネクタ 117"/>
        <xdr:cNvCxnSpPr/>
      </xdr:nvCxnSpPr>
      <xdr:spPr>
        <a:xfrm>
          <a:off x="3797300" y="10019237"/>
          <a:ext cx="8382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140681</xdr:rowOff>
    </xdr:from>
    <xdr:to>
      <xdr:col>19</xdr:col>
      <xdr:colOff>177800</xdr:colOff>
      <xdr:row>58</xdr:row>
      <xdr:rowOff>75137</xdr:rowOff>
    </xdr:to>
    <xdr:cxnSp macro="">
      <xdr:nvCxnSpPr>
        <xdr:cNvPr id="121" name="直線コネクタ 120"/>
        <xdr:cNvCxnSpPr/>
      </xdr:nvCxnSpPr>
      <xdr:spPr>
        <a:xfrm>
          <a:off x="2908300" y="9913331"/>
          <a:ext cx="889000" cy="10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140681</xdr:rowOff>
    </xdr:from>
    <xdr:to>
      <xdr:col>15</xdr:col>
      <xdr:colOff>50800</xdr:colOff>
      <xdr:row>58</xdr:row>
      <xdr:rowOff>44846</xdr:rowOff>
    </xdr:to>
    <xdr:cxnSp macro="">
      <xdr:nvCxnSpPr>
        <xdr:cNvPr id="124" name="直線コネクタ 123"/>
        <xdr:cNvCxnSpPr/>
      </xdr:nvCxnSpPr>
      <xdr:spPr>
        <a:xfrm flipV="1">
          <a:off x="2019300" y="9913331"/>
          <a:ext cx="889000" cy="7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25615</xdr:rowOff>
    </xdr:from>
    <xdr:to>
      <xdr:col>10</xdr:col>
      <xdr:colOff>114300</xdr:colOff>
      <xdr:row>58</xdr:row>
      <xdr:rowOff>44846</xdr:rowOff>
    </xdr:to>
    <xdr:cxnSp macro="">
      <xdr:nvCxnSpPr>
        <xdr:cNvPr id="127" name="直線コネクタ 126"/>
        <xdr:cNvCxnSpPr/>
      </xdr:nvCxnSpPr>
      <xdr:spPr>
        <a:xfrm>
          <a:off x="1130300" y="9969715"/>
          <a:ext cx="889000" cy="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32440</xdr:rowOff>
    </xdr:from>
    <xdr:to>
      <xdr:col>24</xdr:col>
      <xdr:colOff>114300</xdr:colOff>
      <xdr:row>58</xdr:row>
      <xdr:rowOff>134040</xdr:rowOff>
    </xdr:to>
    <xdr:sp macro="" textlink="">
      <xdr:nvSpPr>
        <xdr:cNvPr id="137" name="楕円 136"/>
        <xdr:cNvSpPr/>
      </xdr:nvSpPr>
      <xdr:spPr>
        <a:xfrm>
          <a:off x="4584700" y="99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118817</xdr:rowOff>
    </xdr:from>
    <xdr:ext cx="599010" cy="259045"/>
    <xdr:sp macro="" textlink="">
      <xdr:nvSpPr>
        <xdr:cNvPr id="138" name="総務費該当値テキスト"/>
        <xdr:cNvSpPr txBox="1"/>
      </xdr:nvSpPr>
      <xdr:spPr>
        <a:xfrm>
          <a:off x="4686300" y="989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24337</xdr:rowOff>
    </xdr:from>
    <xdr:to>
      <xdr:col>20</xdr:col>
      <xdr:colOff>38100</xdr:colOff>
      <xdr:row>58</xdr:row>
      <xdr:rowOff>125937</xdr:rowOff>
    </xdr:to>
    <xdr:sp macro="" textlink="">
      <xdr:nvSpPr>
        <xdr:cNvPr id="139" name="楕円 138"/>
        <xdr:cNvSpPr/>
      </xdr:nvSpPr>
      <xdr:spPr>
        <a:xfrm>
          <a:off x="3746500" y="99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117064</xdr:rowOff>
    </xdr:from>
    <xdr:ext cx="599010" cy="259045"/>
    <xdr:sp macro="" textlink="">
      <xdr:nvSpPr>
        <xdr:cNvPr id="140" name="テキスト ボックス 139"/>
        <xdr:cNvSpPr txBox="1"/>
      </xdr:nvSpPr>
      <xdr:spPr>
        <a:xfrm>
          <a:off x="3497795" y="1006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89881</xdr:rowOff>
    </xdr:from>
    <xdr:to>
      <xdr:col>15</xdr:col>
      <xdr:colOff>101600</xdr:colOff>
      <xdr:row>58</xdr:row>
      <xdr:rowOff>20031</xdr:rowOff>
    </xdr:to>
    <xdr:sp macro="" textlink="">
      <xdr:nvSpPr>
        <xdr:cNvPr id="141" name="楕円 140"/>
        <xdr:cNvSpPr/>
      </xdr:nvSpPr>
      <xdr:spPr>
        <a:xfrm>
          <a:off x="2857500" y="98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36558</xdr:rowOff>
    </xdr:from>
    <xdr:ext cx="599010" cy="259045"/>
    <xdr:sp macro="" textlink="">
      <xdr:nvSpPr>
        <xdr:cNvPr id="142" name="テキスト ボックス 141"/>
        <xdr:cNvSpPr txBox="1"/>
      </xdr:nvSpPr>
      <xdr:spPr>
        <a:xfrm>
          <a:off x="2608795" y="963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165496</xdr:rowOff>
    </xdr:from>
    <xdr:to>
      <xdr:col>10</xdr:col>
      <xdr:colOff>165100</xdr:colOff>
      <xdr:row>58</xdr:row>
      <xdr:rowOff>95646</xdr:rowOff>
    </xdr:to>
    <xdr:sp macro="" textlink="">
      <xdr:nvSpPr>
        <xdr:cNvPr id="143" name="楕円 142"/>
        <xdr:cNvSpPr/>
      </xdr:nvSpPr>
      <xdr:spPr>
        <a:xfrm>
          <a:off x="1968500" y="99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86773</xdr:rowOff>
    </xdr:from>
    <xdr:ext cx="599010" cy="259045"/>
    <xdr:sp macro="" textlink="">
      <xdr:nvSpPr>
        <xdr:cNvPr id="144" name="テキスト ボックス 143"/>
        <xdr:cNvSpPr txBox="1"/>
      </xdr:nvSpPr>
      <xdr:spPr>
        <a:xfrm>
          <a:off x="1719795" y="1003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146265</xdr:rowOff>
    </xdr:from>
    <xdr:to>
      <xdr:col>6</xdr:col>
      <xdr:colOff>38100</xdr:colOff>
      <xdr:row>58</xdr:row>
      <xdr:rowOff>76415</xdr:rowOff>
    </xdr:to>
    <xdr:sp macro="" textlink="">
      <xdr:nvSpPr>
        <xdr:cNvPr id="145" name="楕円 144"/>
        <xdr:cNvSpPr/>
      </xdr:nvSpPr>
      <xdr:spPr>
        <a:xfrm>
          <a:off x="1079500" y="99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92942</xdr:rowOff>
    </xdr:from>
    <xdr:ext cx="599010" cy="259045"/>
    <xdr:sp macro="" textlink="">
      <xdr:nvSpPr>
        <xdr:cNvPr id="146" name="テキスト ボックス 145"/>
        <xdr:cNvSpPr txBox="1"/>
      </xdr:nvSpPr>
      <xdr:spPr>
        <a:xfrm>
          <a:off x="830795" y="969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90616</xdr:rowOff>
    </xdr:from>
    <xdr:to>
      <xdr:col>24</xdr:col>
      <xdr:colOff>63500</xdr:colOff>
      <xdr:row>71</xdr:row>
      <xdr:rowOff>169821</xdr:rowOff>
    </xdr:to>
    <xdr:cxnSp macro="">
      <xdr:nvCxnSpPr>
        <xdr:cNvPr id="178" name="直線コネクタ 177"/>
        <xdr:cNvCxnSpPr/>
      </xdr:nvCxnSpPr>
      <xdr:spPr>
        <a:xfrm>
          <a:off x="3797300" y="12263566"/>
          <a:ext cx="838200" cy="7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90616</xdr:rowOff>
    </xdr:from>
    <xdr:to>
      <xdr:col>19</xdr:col>
      <xdr:colOff>177800</xdr:colOff>
      <xdr:row>72</xdr:row>
      <xdr:rowOff>9551</xdr:rowOff>
    </xdr:to>
    <xdr:cxnSp macro="">
      <xdr:nvCxnSpPr>
        <xdr:cNvPr id="181" name="直線コネクタ 180"/>
        <xdr:cNvCxnSpPr/>
      </xdr:nvCxnSpPr>
      <xdr:spPr>
        <a:xfrm flipV="1">
          <a:off x="2908300" y="12263566"/>
          <a:ext cx="889000" cy="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9551</xdr:rowOff>
    </xdr:from>
    <xdr:to>
      <xdr:col>15</xdr:col>
      <xdr:colOff>50800</xdr:colOff>
      <xdr:row>72</xdr:row>
      <xdr:rowOff>19032</xdr:rowOff>
    </xdr:to>
    <xdr:cxnSp macro="">
      <xdr:nvCxnSpPr>
        <xdr:cNvPr id="184" name="直線コネクタ 183"/>
        <xdr:cNvCxnSpPr/>
      </xdr:nvCxnSpPr>
      <xdr:spPr>
        <a:xfrm flipV="1">
          <a:off x="2019300" y="12353951"/>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19032</xdr:rowOff>
    </xdr:from>
    <xdr:to>
      <xdr:col>10</xdr:col>
      <xdr:colOff>114300</xdr:colOff>
      <xdr:row>73</xdr:row>
      <xdr:rowOff>63239</xdr:rowOff>
    </xdr:to>
    <xdr:cxnSp macro="">
      <xdr:nvCxnSpPr>
        <xdr:cNvPr id="187" name="直線コネクタ 186"/>
        <xdr:cNvCxnSpPr/>
      </xdr:nvCxnSpPr>
      <xdr:spPr>
        <a:xfrm flipV="1">
          <a:off x="1130300" y="12363432"/>
          <a:ext cx="889000" cy="2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119021</xdr:rowOff>
    </xdr:from>
    <xdr:to>
      <xdr:col>24</xdr:col>
      <xdr:colOff>114300</xdr:colOff>
      <xdr:row>72</xdr:row>
      <xdr:rowOff>49171</xdr:rowOff>
    </xdr:to>
    <xdr:sp macro="" textlink="">
      <xdr:nvSpPr>
        <xdr:cNvPr id="197" name="楕円 196"/>
        <xdr:cNvSpPr/>
      </xdr:nvSpPr>
      <xdr:spPr>
        <a:xfrm>
          <a:off x="4584700" y="122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141898</xdr:rowOff>
    </xdr:from>
    <xdr:ext cx="599010" cy="259045"/>
    <xdr:sp macro="" textlink="">
      <xdr:nvSpPr>
        <xdr:cNvPr id="198" name="民生費該当値テキスト"/>
        <xdr:cNvSpPr txBox="1"/>
      </xdr:nvSpPr>
      <xdr:spPr>
        <a:xfrm>
          <a:off x="4686300" y="1214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39816</xdr:rowOff>
    </xdr:from>
    <xdr:to>
      <xdr:col>20</xdr:col>
      <xdr:colOff>38100</xdr:colOff>
      <xdr:row>71</xdr:row>
      <xdr:rowOff>141416</xdr:rowOff>
    </xdr:to>
    <xdr:sp macro="" textlink="">
      <xdr:nvSpPr>
        <xdr:cNvPr id="199" name="楕円 198"/>
        <xdr:cNvSpPr/>
      </xdr:nvSpPr>
      <xdr:spPr>
        <a:xfrm>
          <a:off x="3746500" y="122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157943</xdr:rowOff>
    </xdr:from>
    <xdr:ext cx="599010" cy="259045"/>
    <xdr:sp macro="" textlink="">
      <xdr:nvSpPr>
        <xdr:cNvPr id="200" name="テキスト ボックス 199"/>
        <xdr:cNvSpPr txBox="1"/>
      </xdr:nvSpPr>
      <xdr:spPr>
        <a:xfrm>
          <a:off x="3497795" y="1198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130201</xdr:rowOff>
    </xdr:from>
    <xdr:to>
      <xdr:col>15</xdr:col>
      <xdr:colOff>101600</xdr:colOff>
      <xdr:row>72</xdr:row>
      <xdr:rowOff>60351</xdr:rowOff>
    </xdr:to>
    <xdr:sp macro="" textlink="">
      <xdr:nvSpPr>
        <xdr:cNvPr id="201" name="楕円 200"/>
        <xdr:cNvSpPr/>
      </xdr:nvSpPr>
      <xdr:spPr>
        <a:xfrm>
          <a:off x="2857500" y="123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76878</xdr:rowOff>
    </xdr:from>
    <xdr:ext cx="599010" cy="259045"/>
    <xdr:sp macro="" textlink="">
      <xdr:nvSpPr>
        <xdr:cNvPr id="202" name="テキスト ボックス 201"/>
        <xdr:cNvSpPr txBox="1"/>
      </xdr:nvSpPr>
      <xdr:spPr>
        <a:xfrm>
          <a:off x="2608795" y="1207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139682</xdr:rowOff>
    </xdr:from>
    <xdr:to>
      <xdr:col>10</xdr:col>
      <xdr:colOff>165100</xdr:colOff>
      <xdr:row>72</xdr:row>
      <xdr:rowOff>69832</xdr:rowOff>
    </xdr:to>
    <xdr:sp macro="" textlink="">
      <xdr:nvSpPr>
        <xdr:cNvPr id="203" name="楕円 202"/>
        <xdr:cNvSpPr/>
      </xdr:nvSpPr>
      <xdr:spPr>
        <a:xfrm>
          <a:off x="1968500" y="123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86359</xdr:rowOff>
    </xdr:from>
    <xdr:ext cx="599010" cy="259045"/>
    <xdr:sp macro="" textlink="">
      <xdr:nvSpPr>
        <xdr:cNvPr id="204" name="テキスト ボックス 203"/>
        <xdr:cNvSpPr txBox="1"/>
      </xdr:nvSpPr>
      <xdr:spPr>
        <a:xfrm>
          <a:off x="1719795" y="120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12439</xdr:rowOff>
    </xdr:from>
    <xdr:to>
      <xdr:col>6</xdr:col>
      <xdr:colOff>38100</xdr:colOff>
      <xdr:row>73</xdr:row>
      <xdr:rowOff>114039</xdr:rowOff>
    </xdr:to>
    <xdr:sp macro="" textlink="">
      <xdr:nvSpPr>
        <xdr:cNvPr id="205" name="楕円 204"/>
        <xdr:cNvSpPr/>
      </xdr:nvSpPr>
      <xdr:spPr>
        <a:xfrm>
          <a:off x="1079500" y="125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130566</xdr:rowOff>
    </xdr:from>
    <xdr:ext cx="599010" cy="259045"/>
    <xdr:sp macro="" textlink="">
      <xdr:nvSpPr>
        <xdr:cNvPr id="206" name="テキスト ボックス 205"/>
        <xdr:cNvSpPr txBox="1"/>
      </xdr:nvSpPr>
      <xdr:spPr>
        <a:xfrm>
          <a:off x="830795" y="123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109057</xdr:rowOff>
    </xdr:from>
    <xdr:to>
      <xdr:col>24</xdr:col>
      <xdr:colOff>63500</xdr:colOff>
      <xdr:row>95</xdr:row>
      <xdr:rowOff>107235</xdr:rowOff>
    </xdr:to>
    <xdr:cxnSp macro="">
      <xdr:nvCxnSpPr>
        <xdr:cNvPr id="235" name="直線コネクタ 234"/>
        <xdr:cNvCxnSpPr/>
      </xdr:nvCxnSpPr>
      <xdr:spPr>
        <a:xfrm flipV="1">
          <a:off x="3797300" y="15711007"/>
          <a:ext cx="838200" cy="68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107235</xdr:rowOff>
    </xdr:from>
    <xdr:to>
      <xdr:col>19</xdr:col>
      <xdr:colOff>177800</xdr:colOff>
      <xdr:row>98</xdr:row>
      <xdr:rowOff>75780</xdr:rowOff>
    </xdr:to>
    <xdr:cxnSp macro="">
      <xdr:nvCxnSpPr>
        <xdr:cNvPr id="238" name="直線コネクタ 237"/>
        <xdr:cNvCxnSpPr/>
      </xdr:nvCxnSpPr>
      <xdr:spPr>
        <a:xfrm flipV="1">
          <a:off x="2908300" y="16394985"/>
          <a:ext cx="889000" cy="48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75780</xdr:rowOff>
    </xdr:from>
    <xdr:to>
      <xdr:col>15</xdr:col>
      <xdr:colOff>50800</xdr:colOff>
      <xdr:row>98</xdr:row>
      <xdr:rowOff>108336</xdr:rowOff>
    </xdr:to>
    <xdr:cxnSp macro="">
      <xdr:nvCxnSpPr>
        <xdr:cNvPr id="241" name="直線コネクタ 240"/>
        <xdr:cNvCxnSpPr/>
      </xdr:nvCxnSpPr>
      <xdr:spPr>
        <a:xfrm flipV="1">
          <a:off x="2019300" y="16877880"/>
          <a:ext cx="889000" cy="3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104530</xdr:rowOff>
    </xdr:from>
    <xdr:to>
      <xdr:col>10</xdr:col>
      <xdr:colOff>114300</xdr:colOff>
      <xdr:row>98</xdr:row>
      <xdr:rowOff>108336</xdr:rowOff>
    </xdr:to>
    <xdr:cxnSp macro="">
      <xdr:nvCxnSpPr>
        <xdr:cNvPr id="244" name="直線コネクタ 243"/>
        <xdr:cNvCxnSpPr/>
      </xdr:nvCxnSpPr>
      <xdr:spPr>
        <a:xfrm>
          <a:off x="1130300" y="16906630"/>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58257</xdr:rowOff>
    </xdr:from>
    <xdr:to>
      <xdr:col>24</xdr:col>
      <xdr:colOff>114300</xdr:colOff>
      <xdr:row>91</xdr:row>
      <xdr:rowOff>159857</xdr:rowOff>
    </xdr:to>
    <xdr:sp macro="" textlink="">
      <xdr:nvSpPr>
        <xdr:cNvPr id="254" name="楕円 253"/>
        <xdr:cNvSpPr/>
      </xdr:nvSpPr>
      <xdr:spPr>
        <a:xfrm>
          <a:off x="4584700" y="156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11284</xdr:rowOff>
    </xdr:from>
    <xdr:ext cx="599010" cy="259045"/>
    <xdr:sp macro="" textlink="">
      <xdr:nvSpPr>
        <xdr:cNvPr id="255" name="衛生費該当値テキスト"/>
        <xdr:cNvSpPr txBox="1"/>
      </xdr:nvSpPr>
      <xdr:spPr>
        <a:xfrm>
          <a:off x="4686300" y="1561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56435</xdr:rowOff>
    </xdr:from>
    <xdr:to>
      <xdr:col>20</xdr:col>
      <xdr:colOff>38100</xdr:colOff>
      <xdr:row>95</xdr:row>
      <xdr:rowOff>158035</xdr:rowOff>
    </xdr:to>
    <xdr:sp macro="" textlink="">
      <xdr:nvSpPr>
        <xdr:cNvPr id="256" name="楕円 255"/>
        <xdr:cNvSpPr/>
      </xdr:nvSpPr>
      <xdr:spPr>
        <a:xfrm>
          <a:off x="3746500" y="163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3112</xdr:rowOff>
    </xdr:from>
    <xdr:ext cx="599010" cy="259045"/>
    <xdr:sp macro="" textlink="">
      <xdr:nvSpPr>
        <xdr:cNvPr id="257" name="テキスト ボックス 256"/>
        <xdr:cNvSpPr txBox="1"/>
      </xdr:nvSpPr>
      <xdr:spPr>
        <a:xfrm>
          <a:off x="3497795" y="1611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24980</xdr:rowOff>
    </xdr:from>
    <xdr:to>
      <xdr:col>15</xdr:col>
      <xdr:colOff>101600</xdr:colOff>
      <xdr:row>98</xdr:row>
      <xdr:rowOff>126580</xdr:rowOff>
    </xdr:to>
    <xdr:sp macro="" textlink="">
      <xdr:nvSpPr>
        <xdr:cNvPr id="258" name="楕円 257"/>
        <xdr:cNvSpPr/>
      </xdr:nvSpPr>
      <xdr:spPr>
        <a:xfrm>
          <a:off x="2857500" y="168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117707</xdr:rowOff>
    </xdr:from>
    <xdr:ext cx="534377" cy="259045"/>
    <xdr:sp macro="" textlink="">
      <xdr:nvSpPr>
        <xdr:cNvPr id="259" name="テキスト ボックス 258"/>
        <xdr:cNvSpPr txBox="1"/>
      </xdr:nvSpPr>
      <xdr:spPr>
        <a:xfrm>
          <a:off x="2641111" y="1691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57536</xdr:rowOff>
    </xdr:from>
    <xdr:to>
      <xdr:col>10</xdr:col>
      <xdr:colOff>165100</xdr:colOff>
      <xdr:row>98</xdr:row>
      <xdr:rowOff>159136</xdr:rowOff>
    </xdr:to>
    <xdr:sp macro="" textlink="">
      <xdr:nvSpPr>
        <xdr:cNvPr id="260" name="楕円 259"/>
        <xdr:cNvSpPr/>
      </xdr:nvSpPr>
      <xdr:spPr>
        <a:xfrm>
          <a:off x="1968500" y="168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150263</xdr:rowOff>
    </xdr:from>
    <xdr:ext cx="534377" cy="259045"/>
    <xdr:sp macro="" textlink="">
      <xdr:nvSpPr>
        <xdr:cNvPr id="261" name="テキスト ボックス 260"/>
        <xdr:cNvSpPr txBox="1"/>
      </xdr:nvSpPr>
      <xdr:spPr>
        <a:xfrm>
          <a:off x="1752111" y="1695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53730</xdr:rowOff>
    </xdr:from>
    <xdr:to>
      <xdr:col>6</xdr:col>
      <xdr:colOff>38100</xdr:colOff>
      <xdr:row>98</xdr:row>
      <xdr:rowOff>155330</xdr:rowOff>
    </xdr:to>
    <xdr:sp macro="" textlink="">
      <xdr:nvSpPr>
        <xdr:cNvPr id="262" name="楕円 261"/>
        <xdr:cNvSpPr/>
      </xdr:nvSpPr>
      <xdr:spPr>
        <a:xfrm>
          <a:off x="1079500" y="168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146457</xdr:rowOff>
    </xdr:from>
    <xdr:ext cx="534377" cy="259045"/>
    <xdr:sp macro="" textlink="">
      <xdr:nvSpPr>
        <xdr:cNvPr id="263" name="テキスト ボックス 262"/>
        <xdr:cNvSpPr txBox="1"/>
      </xdr:nvSpPr>
      <xdr:spPr>
        <a:xfrm>
          <a:off x="863111" y="169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128636</xdr:rowOff>
    </xdr:from>
    <xdr:to>
      <xdr:col>55</xdr:col>
      <xdr:colOff>0</xdr:colOff>
      <xdr:row>38</xdr:row>
      <xdr:rowOff>129550</xdr:rowOff>
    </xdr:to>
    <xdr:cxnSp macro="">
      <xdr:nvCxnSpPr>
        <xdr:cNvPr id="290" name="直線コネクタ 289"/>
        <xdr:cNvCxnSpPr/>
      </xdr:nvCxnSpPr>
      <xdr:spPr>
        <a:xfrm flipV="1">
          <a:off x="9639300" y="664373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129550</xdr:rowOff>
    </xdr:from>
    <xdr:to>
      <xdr:col>50</xdr:col>
      <xdr:colOff>114300</xdr:colOff>
      <xdr:row>38</xdr:row>
      <xdr:rowOff>130008</xdr:rowOff>
    </xdr:to>
    <xdr:cxnSp macro="">
      <xdr:nvCxnSpPr>
        <xdr:cNvPr id="293" name="直線コネクタ 292"/>
        <xdr:cNvCxnSpPr/>
      </xdr:nvCxnSpPr>
      <xdr:spPr>
        <a:xfrm flipV="1">
          <a:off x="8750300" y="664465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59050</xdr:rowOff>
    </xdr:from>
    <xdr:to>
      <xdr:col>45</xdr:col>
      <xdr:colOff>177800</xdr:colOff>
      <xdr:row>38</xdr:row>
      <xdr:rowOff>130008</xdr:rowOff>
    </xdr:to>
    <xdr:cxnSp macro="">
      <xdr:nvCxnSpPr>
        <xdr:cNvPr id="296" name="直線コネクタ 295"/>
        <xdr:cNvCxnSpPr/>
      </xdr:nvCxnSpPr>
      <xdr:spPr>
        <a:xfrm>
          <a:off x="7861300" y="6231250"/>
          <a:ext cx="889000" cy="4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59050</xdr:rowOff>
    </xdr:from>
    <xdr:to>
      <xdr:col>41</xdr:col>
      <xdr:colOff>50800</xdr:colOff>
      <xdr:row>37</xdr:row>
      <xdr:rowOff>136042</xdr:rowOff>
    </xdr:to>
    <xdr:cxnSp macro="">
      <xdr:nvCxnSpPr>
        <xdr:cNvPr id="299" name="直線コネクタ 298"/>
        <xdr:cNvCxnSpPr/>
      </xdr:nvCxnSpPr>
      <xdr:spPr>
        <a:xfrm flipV="1">
          <a:off x="6972300" y="6231250"/>
          <a:ext cx="889000" cy="2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119265</xdr:rowOff>
    </xdr:from>
    <xdr:ext cx="469744" cy="259045"/>
    <xdr:sp macro="" textlink="">
      <xdr:nvSpPr>
        <xdr:cNvPr id="301" name="テキスト ボックス 300"/>
        <xdr:cNvSpPr txBox="1"/>
      </xdr:nvSpPr>
      <xdr:spPr>
        <a:xfrm>
          <a:off x="7626428" y="64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77836</xdr:rowOff>
    </xdr:from>
    <xdr:to>
      <xdr:col>55</xdr:col>
      <xdr:colOff>50800</xdr:colOff>
      <xdr:row>39</xdr:row>
      <xdr:rowOff>7986</xdr:rowOff>
    </xdr:to>
    <xdr:sp macro="" textlink="">
      <xdr:nvSpPr>
        <xdr:cNvPr id="309" name="楕円 308"/>
        <xdr:cNvSpPr/>
      </xdr:nvSpPr>
      <xdr:spPr>
        <a:xfrm>
          <a:off x="104267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164213</xdr:rowOff>
    </xdr:from>
    <xdr:ext cx="378565" cy="259045"/>
    <xdr:sp macro="" textlink="">
      <xdr:nvSpPr>
        <xdr:cNvPr id="310" name="労働費該当値テキスト"/>
        <xdr:cNvSpPr txBox="1"/>
      </xdr:nvSpPr>
      <xdr:spPr>
        <a:xfrm>
          <a:off x="10528300" y="650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78750</xdr:rowOff>
    </xdr:from>
    <xdr:to>
      <xdr:col>50</xdr:col>
      <xdr:colOff>165100</xdr:colOff>
      <xdr:row>39</xdr:row>
      <xdr:rowOff>8900</xdr:rowOff>
    </xdr:to>
    <xdr:sp macro="" textlink="">
      <xdr:nvSpPr>
        <xdr:cNvPr id="311" name="楕円 310"/>
        <xdr:cNvSpPr/>
      </xdr:nvSpPr>
      <xdr:spPr>
        <a:xfrm>
          <a:off x="9588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xdr:rowOff>
    </xdr:from>
    <xdr:ext cx="378565" cy="259045"/>
    <xdr:sp macro="" textlink="">
      <xdr:nvSpPr>
        <xdr:cNvPr id="312" name="テキスト ボックス 311"/>
        <xdr:cNvSpPr txBox="1"/>
      </xdr:nvSpPr>
      <xdr:spPr>
        <a:xfrm>
          <a:off x="9450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79208</xdr:rowOff>
    </xdr:from>
    <xdr:to>
      <xdr:col>46</xdr:col>
      <xdr:colOff>38100</xdr:colOff>
      <xdr:row>39</xdr:row>
      <xdr:rowOff>9358</xdr:rowOff>
    </xdr:to>
    <xdr:sp macro="" textlink="">
      <xdr:nvSpPr>
        <xdr:cNvPr id="313" name="楕円 312"/>
        <xdr:cNvSpPr/>
      </xdr:nvSpPr>
      <xdr:spPr>
        <a:xfrm>
          <a:off x="8699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485</xdr:rowOff>
    </xdr:from>
    <xdr:ext cx="378565" cy="259045"/>
    <xdr:sp macro="" textlink="">
      <xdr:nvSpPr>
        <xdr:cNvPr id="314" name="テキスト ボックス 313"/>
        <xdr:cNvSpPr txBox="1"/>
      </xdr:nvSpPr>
      <xdr:spPr>
        <a:xfrm>
          <a:off x="8561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8250</xdr:rowOff>
    </xdr:from>
    <xdr:to>
      <xdr:col>41</xdr:col>
      <xdr:colOff>101600</xdr:colOff>
      <xdr:row>36</xdr:row>
      <xdr:rowOff>109850</xdr:rowOff>
    </xdr:to>
    <xdr:sp macro="" textlink="">
      <xdr:nvSpPr>
        <xdr:cNvPr id="315" name="楕円 314"/>
        <xdr:cNvSpPr/>
      </xdr:nvSpPr>
      <xdr:spPr>
        <a:xfrm>
          <a:off x="7810500" y="61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126377</xdr:rowOff>
    </xdr:from>
    <xdr:ext cx="469744" cy="259045"/>
    <xdr:sp macro="" textlink="">
      <xdr:nvSpPr>
        <xdr:cNvPr id="316" name="テキスト ボックス 315"/>
        <xdr:cNvSpPr txBox="1"/>
      </xdr:nvSpPr>
      <xdr:spPr>
        <a:xfrm>
          <a:off x="7626428" y="595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85242</xdr:rowOff>
    </xdr:from>
    <xdr:to>
      <xdr:col>36</xdr:col>
      <xdr:colOff>165100</xdr:colOff>
      <xdr:row>38</xdr:row>
      <xdr:rowOff>15393</xdr:rowOff>
    </xdr:to>
    <xdr:sp macro="" textlink="">
      <xdr:nvSpPr>
        <xdr:cNvPr id="317" name="楕円 316"/>
        <xdr:cNvSpPr/>
      </xdr:nvSpPr>
      <xdr:spPr>
        <a:xfrm>
          <a:off x="6921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6519</xdr:rowOff>
    </xdr:from>
    <xdr:ext cx="469744" cy="259045"/>
    <xdr:sp macro="" textlink="">
      <xdr:nvSpPr>
        <xdr:cNvPr id="318" name="テキスト ボックス 317"/>
        <xdr:cNvSpPr txBox="1"/>
      </xdr:nvSpPr>
      <xdr:spPr>
        <a:xfrm>
          <a:off x="6737428" y="65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129169</xdr:rowOff>
    </xdr:from>
    <xdr:to>
      <xdr:col>55</xdr:col>
      <xdr:colOff>0</xdr:colOff>
      <xdr:row>57</xdr:row>
      <xdr:rowOff>150833</xdr:rowOff>
    </xdr:to>
    <xdr:cxnSp macro="">
      <xdr:nvCxnSpPr>
        <xdr:cNvPr id="347" name="直線コネクタ 346"/>
        <xdr:cNvCxnSpPr/>
      </xdr:nvCxnSpPr>
      <xdr:spPr>
        <a:xfrm>
          <a:off x="9639300" y="9901819"/>
          <a:ext cx="8382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116040</xdr:rowOff>
    </xdr:from>
    <xdr:to>
      <xdr:col>50</xdr:col>
      <xdr:colOff>114300</xdr:colOff>
      <xdr:row>57</xdr:row>
      <xdr:rowOff>129169</xdr:rowOff>
    </xdr:to>
    <xdr:cxnSp macro="">
      <xdr:nvCxnSpPr>
        <xdr:cNvPr id="350" name="直線コネクタ 349"/>
        <xdr:cNvCxnSpPr/>
      </xdr:nvCxnSpPr>
      <xdr:spPr>
        <a:xfrm>
          <a:off x="8750300" y="9888690"/>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116040</xdr:rowOff>
    </xdr:from>
    <xdr:to>
      <xdr:col>45</xdr:col>
      <xdr:colOff>177800</xdr:colOff>
      <xdr:row>57</xdr:row>
      <xdr:rowOff>132126</xdr:rowOff>
    </xdr:to>
    <xdr:cxnSp macro="">
      <xdr:nvCxnSpPr>
        <xdr:cNvPr id="353" name="直線コネクタ 352"/>
        <xdr:cNvCxnSpPr/>
      </xdr:nvCxnSpPr>
      <xdr:spPr>
        <a:xfrm flipV="1">
          <a:off x="7861300" y="988869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19479</xdr:rowOff>
    </xdr:from>
    <xdr:to>
      <xdr:col>41</xdr:col>
      <xdr:colOff>50800</xdr:colOff>
      <xdr:row>57</xdr:row>
      <xdr:rowOff>132126</xdr:rowOff>
    </xdr:to>
    <xdr:cxnSp macro="">
      <xdr:nvCxnSpPr>
        <xdr:cNvPr id="356" name="直線コネクタ 355"/>
        <xdr:cNvCxnSpPr/>
      </xdr:nvCxnSpPr>
      <xdr:spPr>
        <a:xfrm>
          <a:off x="6972300" y="9449229"/>
          <a:ext cx="889000" cy="45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100033</xdr:rowOff>
    </xdr:from>
    <xdr:to>
      <xdr:col>55</xdr:col>
      <xdr:colOff>50800</xdr:colOff>
      <xdr:row>58</xdr:row>
      <xdr:rowOff>30183</xdr:rowOff>
    </xdr:to>
    <xdr:sp macro="" textlink="">
      <xdr:nvSpPr>
        <xdr:cNvPr id="366" name="楕円 365"/>
        <xdr:cNvSpPr/>
      </xdr:nvSpPr>
      <xdr:spPr>
        <a:xfrm>
          <a:off x="10426700" y="98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78460</xdr:rowOff>
    </xdr:from>
    <xdr:ext cx="534377" cy="259045"/>
    <xdr:sp macro="" textlink="">
      <xdr:nvSpPr>
        <xdr:cNvPr id="367" name="農林水産業費該当値テキスト"/>
        <xdr:cNvSpPr txBox="1"/>
      </xdr:nvSpPr>
      <xdr:spPr>
        <a:xfrm>
          <a:off x="10528300" y="98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78369</xdr:rowOff>
    </xdr:from>
    <xdr:to>
      <xdr:col>50</xdr:col>
      <xdr:colOff>165100</xdr:colOff>
      <xdr:row>58</xdr:row>
      <xdr:rowOff>8519</xdr:rowOff>
    </xdr:to>
    <xdr:sp macro="" textlink="">
      <xdr:nvSpPr>
        <xdr:cNvPr id="368" name="楕円 367"/>
        <xdr:cNvSpPr/>
      </xdr:nvSpPr>
      <xdr:spPr>
        <a:xfrm>
          <a:off x="9588500" y="98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171096</xdr:rowOff>
    </xdr:from>
    <xdr:ext cx="534377" cy="259045"/>
    <xdr:sp macro="" textlink="">
      <xdr:nvSpPr>
        <xdr:cNvPr id="369" name="テキスト ボックス 368"/>
        <xdr:cNvSpPr txBox="1"/>
      </xdr:nvSpPr>
      <xdr:spPr>
        <a:xfrm>
          <a:off x="9372111" y="99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65240</xdr:rowOff>
    </xdr:from>
    <xdr:to>
      <xdr:col>46</xdr:col>
      <xdr:colOff>38100</xdr:colOff>
      <xdr:row>57</xdr:row>
      <xdr:rowOff>166840</xdr:rowOff>
    </xdr:to>
    <xdr:sp macro="" textlink="">
      <xdr:nvSpPr>
        <xdr:cNvPr id="370" name="楕円 369"/>
        <xdr:cNvSpPr/>
      </xdr:nvSpPr>
      <xdr:spPr>
        <a:xfrm>
          <a:off x="8699500" y="98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157967</xdr:rowOff>
    </xdr:from>
    <xdr:ext cx="534377" cy="259045"/>
    <xdr:sp macro="" textlink="">
      <xdr:nvSpPr>
        <xdr:cNvPr id="371" name="テキスト ボックス 370"/>
        <xdr:cNvSpPr txBox="1"/>
      </xdr:nvSpPr>
      <xdr:spPr>
        <a:xfrm>
          <a:off x="8483111" y="99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81326</xdr:rowOff>
    </xdr:from>
    <xdr:to>
      <xdr:col>41</xdr:col>
      <xdr:colOff>101600</xdr:colOff>
      <xdr:row>58</xdr:row>
      <xdr:rowOff>11476</xdr:rowOff>
    </xdr:to>
    <xdr:sp macro="" textlink="">
      <xdr:nvSpPr>
        <xdr:cNvPr id="372" name="楕円 371"/>
        <xdr:cNvSpPr/>
      </xdr:nvSpPr>
      <xdr:spPr>
        <a:xfrm>
          <a:off x="7810500" y="98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2603</xdr:rowOff>
    </xdr:from>
    <xdr:ext cx="534377" cy="259045"/>
    <xdr:sp macro="" textlink="">
      <xdr:nvSpPr>
        <xdr:cNvPr id="373" name="テキスト ボックス 372"/>
        <xdr:cNvSpPr txBox="1"/>
      </xdr:nvSpPr>
      <xdr:spPr>
        <a:xfrm>
          <a:off x="7594111" y="994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140129</xdr:rowOff>
    </xdr:from>
    <xdr:to>
      <xdr:col>36</xdr:col>
      <xdr:colOff>165100</xdr:colOff>
      <xdr:row>55</xdr:row>
      <xdr:rowOff>70279</xdr:rowOff>
    </xdr:to>
    <xdr:sp macro="" textlink="">
      <xdr:nvSpPr>
        <xdr:cNvPr id="374" name="楕円 373"/>
        <xdr:cNvSpPr/>
      </xdr:nvSpPr>
      <xdr:spPr>
        <a:xfrm>
          <a:off x="6921500" y="93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86806</xdr:rowOff>
    </xdr:from>
    <xdr:ext cx="534377" cy="259045"/>
    <xdr:sp macro="" textlink="">
      <xdr:nvSpPr>
        <xdr:cNvPr id="375" name="テキスト ボックス 374"/>
        <xdr:cNvSpPr txBox="1"/>
      </xdr:nvSpPr>
      <xdr:spPr>
        <a:xfrm>
          <a:off x="6705111" y="91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89233</xdr:rowOff>
    </xdr:from>
    <xdr:to>
      <xdr:col>55</xdr:col>
      <xdr:colOff>0</xdr:colOff>
      <xdr:row>79</xdr:row>
      <xdr:rowOff>93315</xdr:rowOff>
    </xdr:to>
    <xdr:cxnSp macro="">
      <xdr:nvCxnSpPr>
        <xdr:cNvPr id="406" name="直線コネクタ 405"/>
        <xdr:cNvCxnSpPr/>
      </xdr:nvCxnSpPr>
      <xdr:spPr>
        <a:xfrm flipV="1">
          <a:off x="9639300" y="13633783"/>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93315</xdr:rowOff>
    </xdr:from>
    <xdr:to>
      <xdr:col>50</xdr:col>
      <xdr:colOff>114300</xdr:colOff>
      <xdr:row>79</xdr:row>
      <xdr:rowOff>93707</xdr:rowOff>
    </xdr:to>
    <xdr:cxnSp macro="">
      <xdr:nvCxnSpPr>
        <xdr:cNvPr id="409" name="直線コネクタ 408"/>
        <xdr:cNvCxnSpPr/>
      </xdr:nvCxnSpPr>
      <xdr:spPr>
        <a:xfrm flipV="1">
          <a:off x="8750300" y="1363786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93707</xdr:rowOff>
    </xdr:from>
    <xdr:to>
      <xdr:col>45</xdr:col>
      <xdr:colOff>177800</xdr:colOff>
      <xdr:row>79</xdr:row>
      <xdr:rowOff>94295</xdr:rowOff>
    </xdr:to>
    <xdr:cxnSp macro="">
      <xdr:nvCxnSpPr>
        <xdr:cNvPr id="412" name="直線コネクタ 411"/>
        <xdr:cNvCxnSpPr/>
      </xdr:nvCxnSpPr>
      <xdr:spPr>
        <a:xfrm flipV="1">
          <a:off x="7861300" y="1363825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91901</xdr:rowOff>
    </xdr:from>
    <xdr:to>
      <xdr:col>41</xdr:col>
      <xdr:colOff>50800</xdr:colOff>
      <xdr:row>79</xdr:row>
      <xdr:rowOff>94295</xdr:rowOff>
    </xdr:to>
    <xdr:cxnSp macro="">
      <xdr:nvCxnSpPr>
        <xdr:cNvPr id="415" name="直線コネクタ 414"/>
        <xdr:cNvCxnSpPr/>
      </xdr:nvCxnSpPr>
      <xdr:spPr>
        <a:xfrm>
          <a:off x="6972300" y="13636451"/>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38433</xdr:rowOff>
    </xdr:from>
    <xdr:to>
      <xdr:col>55</xdr:col>
      <xdr:colOff>50800</xdr:colOff>
      <xdr:row>79</xdr:row>
      <xdr:rowOff>140033</xdr:rowOff>
    </xdr:to>
    <xdr:sp macro="" textlink="">
      <xdr:nvSpPr>
        <xdr:cNvPr id="425" name="楕円 424"/>
        <xdr:cNvSpPr/>
      </xdr:nvSpPr>
      <xdr:spPr>
        <a:xfrm>
          <a:off x="10426700" y="135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124810</xdr:rowOff>
    </xdr:from>
    <xdr:ext cx="378565" cy="259045"/>
    <xdr:sp macro="" textlink="">
      <xdr:nvSpPr>
        <xdr:cNvPr id="426" name="商工費該当値テキスト"/>
        <xdr:cNvSpPr txBox="1"/>
      </xdr:nvSpPr>
      <xdr:spPr>
        <a:xfrm>
          <a:off x="10528300" y="13497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42515</xdr:rowOff>
    </xdr:from>
    <xdr:to>
      <xdr:col>50</xdr:col>
      <xdr:colOff>165100</xdr:colOff>
      <xdr:row>79</xdr:row>
      <xdr:rowOff>144115</xdr:rowOff>
    </xdr:to>
    <xdr:sp macro="" textlink="">
      <xdr:nvSpPr>
        <xdr:cNvPr id="427" name="楕円 426"/>
        <xdr:cNvSpPr/>
      </xdr:nvSpPr>
      <xdr:spPr>
        <a:xfrm>
          <a:off x="9588500" y="135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135242</xdr:rowOff>
    </xdr:from>
    <xdr:ext cx="378565" cy="259045"/>
    <xdr:sp macro="" textlink="">
      <xdr:nvSpPr>
        <xdr:cNvPr id="428" name="テキスト ボックス 427"/>
        <xdr:cNvSpPr txBox="1"/>
      </xdr:nvSpPr>
      <xdr:spPr>
        <a:xfrm>
          <a:off x="9450017" y="1367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42907</xdr:rowOff>
    </xdr:from>
    <xdr:to>
      <xdr:col>46</xdr:col>
      <xdr:colOff>38100</xdr:colOff>
      <xdr:row>79</xdr:row>
      <xdr:rowOff>144507</xdr:rowOff>
    </xdr:to>
    <xdr:sp macro="" textlink="">
      <xdr:nvSpPr>
        <xdr:cNvPr id="429" name="楕円 428"/>
        <xdr:cNvSpPr/>
      </xdr:nvSpPr>
      <xdr:spPr>
        <a:xfrm>
          <a:off x="8699500" y="135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135634</xdr:rowOff>
    </xdr:from>
    <xdr:ext cx="378565" cy="259045"/>
    <xdr:sp macro="" textlink="">
      <xdr:nvSpPr>
        <xdr:cNvPr id="430" name="テキスト ボックス 429"/>
        <xdr:cNvSpPr txBox="1"/>
      </xdr:nvSpPr>
      <xdr:spPr>
        <a:xfrm>
          <a:off x="8561017" y="1368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43495</xdr:rowOff>
    </xdr:from>
    <xdr:to>
      <xdr:col>41</xdr:col>
      <xdr:colOff>101600</xdr:colOff>
      <xdr:row>79</xdr:row>
      <xdr:rowOff>145095</xdr:rowOff>
    </xdr:to>
    <xdr:sp macro="" textlink="">
      <xdr:nvSpPr>
        <xdr:cNvPr id="431" name="楕円 430"/>
        <xdr:cNvSpPr/>
      </xdr:nvSpPr>
      <xdr:spPr>
        <a:xfrm>
          <a:off x="7810500" y="135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136222</xdr:rowOff>
    </xdr:from>
    <xdr:ext cx="378565" cy="259045"/>
    <xdr:sp macro="" textlink="">
      <xdr:nvSpPr>
        <xdr:cNvPr id="432" name="テキスト ボックス 431"/>
        <xdr:cNvSpPr txBox="1"/>
      </xdr:nvSpPr>
      <xdr:spPr>
        <a:xfrm>
          <a:off x="7672017" y="13680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41101</xdr:rowOff>
    </xdr:from>
    <xdr:to>
      <xdr:col>36</xdr:col>
      <xdr:colOff>165100</xdr:colOff>
      <xdr:row>79</xdr:row>
      <xdr:rowOff>142701</xdr:rowOff>
    </xdr:to>
    <xdr:sp macro="" textlink="">
      <xdr:nvSpPr>
        <xdr:cNvPr id="433" name="楕円 432"/>
        <xdr:cNvSpPr/>
      </xdr:nvSpPr>
      <xdr:spPr>
        <a:xfrm>
          <a:off x="6921500" y="135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133828</xdr:rowOff>
    </xdr:from>
    <xdr:ext cx="378565" cy="259045"/>
    <xdr:sp macro="" textlink="">
      <xdr:nvSpPr>
        <xdr:cNvPr id="434" name="テキスト ボックス 433"/>
        <xdr:cNvSpPr txBox="1"/>
      </xdr:nvSpPr>
      <xdr:spPr>
        <a:xfrm>
          <a:off x="6783017" y="13678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149439</xdr:rowOff>
    </xdr:from>
    <xdr:to>
      <xdr:col>55</xdr:col>
      <xdr:colOff>0</xdr:colOff>
      <xdr:row>95</xdr:row>
      <xdr:rowOff>161417</xdr:rowOff>
    </xdr:to>
    <xdr:cxnSp macro="">
      <xdr:nvCxnSpPr>
        <xdr:cNvPr id="461" name="直線コネクタ 460"/>
        <xdr:cNvCxnSpPr/>
      </xdr:nvCxnSpPr>
      <xdr:spPr>
        <a:xfrm flipV="1">
          <a:off x="9639300" y="16265739"/>
          <a:ext cx="838200" cy="18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134438</xdr:rowOff>
    </xdr:from>
    <xdr:to>
      <xdr:col>50</xdr:col>
      <xdr:colOff>114300</xdr:colOff>
      <xdr:row>95</xdr:row>
      <xdr:rowOff>161417</xdr:rowOff>
    </xdr:to>
    <xdr:cxnSp macro="">
      <xdr:nvCxnSpPr>
        <xdr:cNvPr id="464" name="直線コネクタ 463"/>
        <xdr:cNvCxnSpPr/>
      </xdr:nvCxnSpPr>
      <xdr:spPr>
        <a:xfrm>
          <a:off x="8750300" y="16422188"/>
          <a:ext cx="889000" cy="2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63836</xdr:rowOff>
    </xdr:from>
    <xdr:to>
      <xdr:col>45</xdr:col>
      <xdr:colOff>177800</xdr:colOff>
      <xdr:row>95</xdr:row>
      <xdr:rowOff>134438</xdr:rowOff>
    </xdr:to>
    <xdr:cxnSp macro="">
      <xdr:nvCxnSpPr>
        <xdr:cNvPr id="467" name="直線コネクタ 466"/>
        <xdr:cNvCxnSpPr/>
      </xdr:nvCxnSpPr>
      <xdr:spPr>
        <a:xfrm>
          <a:off x="7861300" y="16351586"/>
          <a:ext cx="889000" cy="7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165179</xdr:rowOff>
    </xdr:from>
    <xdr:to>
      <xdr:col>41</xdr:col>
      <xdr:colOff>50800</xdr:colOff>
      <xdr:row>95</xdr:row>
      <xdr:rowOff>63836</xdr:rowOff>
    </xdr:to>
    <xdr:cxnSp macro="">
      <xdr:nvCxnSpPr>
        <xdr:cNvPr id="470" name="直線コネクタ 469"/>
        <xdr:cNvCxnSpPr/>
      </xdr:nvCxnSpPr>
      <xdr:spPr>
        <a:xfrm>
          <a:off x="6972300" y="16110029"/>
          <a:ext cx="889000" cy="2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98639</xdr:rowOff>
    </xdr:from>
    <xdr:to>
      <xdr:col>55</xdr:col>
      <xdr:colOff>50800</xdr:colOff>
      <xdr:row>95</xdr:row>
      <xdr:rowOff>28789</xdr:rowOff>
    </xdr:to>
    <xdr:sp macro="" textlink="">
      <xdr:nvSpPr>
        <xdr:cNvPr id="480" name="楕円 479"/>
        <xdr:cNvSpPr/>
      </xdr:nvSpPr>
      <xdr:spPr>
        <a:xfrm>
          <a:off x="10426700" y="162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121516</xdr:rowOff>
    </xdr:from>
    <xdr:ext cx="599010" cy="259045"/>
    <xdr:sp macro="" textlink="">
      <xdr:nvSpPr>
        <xdr:cNvPr id="481" name="土木費該当値テキスト"/>
        <xdr:cNvSpPr txBox="1"/>
      </xdr:nvSpPr>
      <xdr:spPr>
        <a:xfrm>
          <a:off x="10528300" y="160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110617</xdr:rowOff>
    </xdr:from>
    <xdr:to>
      <xdr:col>50</xdr:col>
      <xdr:colOff>165100</xdr:colOff>
      <xdr:row>96</xdr:row>
      <xdr:rowOff>40767</xdr:rowOff>
    </xdr:to>
    <xdr:sp macro="" textlink="">
      <xdr:nvSpPr>
        <xdr:cNvPr id="482" name="楕円 481"/>
        <xdr:cNvSpPr/>
      </xdr:nvSpPr>
      <xdr:spPr>
        <a:xfrm>
          <a:off x="95885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57294</xdr:rowOff>
    </xdr:from>
    <xdr:ext cx="599010" cy="259045"/>
    <xdr:sp macro="" textlink="">
      <xdr:nvSpPr>
        <xdr:cNvPr id="483" name="テキスト ボックス 482"/>
        <xdr:cNvSpPr txBox="1"/>
      </xdr:nvSpPr>
      <xdr:spPr>
        <a:xfrm>
          <a:off x="9339795" y="1617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83638</xdr:rowOff>
    </xdr:from>
    <xdr:to>
      <xdr:col>46</xdr:col>
      <xdr:colOff>38100</xdr:colOff>
      <xdr:row>96</xdr:row>
      <xdr:rowOff>13788</xdr:rowOff>
    </xdr:to>
    <xdr:sp macro="" textlink="">
      <xdr:nvSpPr>
        <xdr:cNvPr id="484" name="楕円 483"/>
        <xdr:cNvSpPr/>
      </xdr:nvSpPr>
      <xdr:spPr>
        <a:xfrm>
          <a:off x="8699500" y="163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30315</xdr:rowOff>
    </xdr:from>
    <xdr:ext cx="599010" cy="259045"/>
    <xdr:sp macro="" textlink="">
      <xdr:nvSpPr>
        <xdr:cNvPr id="485" name="テキスト ボックス 484"/>
        <xdr:cNvSpPr txBox="1"/>
      </xdr:nvSpPr>
      <xdr:spPr>
        <a:xfrm>
          <a:off x="8450795" y="1614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13036</xdr:rowOff>
    </xdr:from>
    <xdr:to>
      <xdr:col>41</xdr:col>
      <xdr:colOff>101600</xdr:colOff>
      <xdr:row>95</xdr:row>
      <xdr:rowOff>114636</xdr:rowOff>
    </xdr:to>
    <xdr:sp macro="" textlink="">
      <xdr:nvSpPr>
        <xdr:cNvPr id="486" name="楕円 485"/>
        <xdr:cNvSpPr/>
      </xdr:nvSpPr>
      <xdr:spPr>
        <a:xfrm>
          <a:off x="7810500" y="163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131163</xdr:rowOff>
    </xdr:from>
    <xdr:ext cx="599010" cy="259045"/>
    <xdr:sp macro="" textlink="">
      <xdr:nvSpPr>
        <xdr:cNvPr id="487" name="テキスト ボックス 486"/>
        <xdr:cNvSpPr txBox="1"/>
      </xdr:nvSpPr>
      <xdr:spPr>
        <a:xfrm>
          <a:off x="7561795" y="1607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114379</xdr:rowOff>
    </xdr:from>
    <xdr:to>
      <xdr:col>36</xdr:col>
      <xdr:colOff>165100</xdr:colOff>
      <xdr:row>94</xdr:row>
      <xdr:rowOff>44529</xdr:rowOff>
    </xdr:to>
    <xdr:sp macro="" textlink="">
      <xdr:nvSpPr>
        <xdr:cNvPr id="488" name="楕円 487"/>
        <xdr:cNvSpPr/>
      </xdr:nvSpPr>
      <xdr:spPr>
        <a:xfrm>
          <a:off x="6921500" y="160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61056</xdr:rowOff>
    </xdr:from>
    <xdr:ext cx="599010" cy="259045"/>
    <xdr:sp macro="" textlink="">
      <xdr:nvSpPr>
        <xdr:cNvPr id="489" name="テキスト ボックス 488"/>
        <xdr:cNvSpPr txBox="1"/>
      </xdr:nvSpPr>
      <xdr:spPr>
        <a:xfrm>
          <a:off x="6672795" y="158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162126</xdr:rowOff>
    </xdr:from>
    <xdr:to>
      <xdr:col>85</xdr:col>
      <xdr:colOff>127000</xdr:colOff>
      <xdr:row>39</xdr:row>
      <xdr:rowOff>8803</xdr:rowOff>
    </xdr:to>
    <xdr:cxnSp macro="">
      <xdr:nvCxnSpPr>
        <xdr:cNvPr id="517" name="直線コネクタ 516"/>
        <xdr:cNvCxnSpPr/>
      </xdr:nvCxnSpPr>
      <xdr:spPr>
        <a:xfrm flipV="1">
          <a:off x="15481300" y="6677226"/>
          <a:ext cx="8382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1214</xdr:rowOff>
    </xdr:from>
    <xdr:to>
      <xdr:col>81</xdr:col>
      <xdr:colOff>50800</xdr:colOff>
      <xdr:row>39</xdr:row>
      <xdr:rowOff>8803</xdr:rowOff>
    </xdr:to>
    <xdr:cxnSp macro="">
      <xdr:nvCxnSpPr>
        <xdr:cNvPr id="520" name="直線コネクタ 519"/>
        <xdr:cNvCxnSpPr/>
      </xdr:nvCxnSpPr>
      <xdr:spPr>
        <a:xfrm>
          <a:off x="14592300" y="6687764"/>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27984</xdr:rowOff>
    </xdr:from>
    <xdr:to>
      <xdr:col>76</xdr:col>
      <xdr:colOff>114300</xdr:colOff>
      <xdr:row>39</xdr:row>
      <xdr:rowOff>1214</xdr:rowOff>
    </xdr:to>
    <xdr:cxnSp macro="">
      <xdr:nvCxnSpPr>
        <xdr:cNvPr id="523" name="直線コネクタ 522"/>
        <xdr:cNvCxnSpPr/>
      </xdr:nvCxnSpPr>
      <xdr:spPr>
        <a:xfrm>
          <a:off x="13703300" y="6543084"/>
          <a:ext cx="889000" cy="14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27984</xdr:rowOff>
    </xdr:from>
    <xdr:to>
      <xdr:col>71</xdr:col>
      <xdr:colOff>177800</xdr:colOff>
      <xdr:row>39</xdr:row>
      <xdr:rowOff>28784</xdr:rowOff>
    </xdr:to>
    <xdr:cxnSp macro="">
      <xdr:nvCxnSpPr>
        <xdr:cNvPr id="526" name="直線コネクタ 525"/>
        <xdr:cNvCxnSpPr/>
      </xdr:nvCxnSpPr>
      <xdr:spPr>
        <a:xfrm flipV="1">
          <a:off x="12814300" y="6543084"/>
          <a:ext cx="889000" cy="1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111326</xdr:rowOff>
    </xdr:from>
    <xdr:to>
      <xdr:col>85</xdr:col>
      <xdr:colOff>177800</xdr:colOff>
      <xdr:row>39</xdr:row>
      <xdr:rowOff>41476</xdr:rowOff>
    </xdr:to>
    <xdr:sp macro="" textlink="">
      <xdr:nvSpPr>
        <xdr:cNvPr id="536" name="楕円 535"/>
        <xdr:cNvSpPr/>
      </xdr:nvSpPr>
      <xdr:spPr>
        <a:xfrm>
          <a:off x="16268700" y="66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26253</xdr:rowOff>
    </xdr:from>
    <xdr:ext cx="534377" cy="259045"/>
    <xdr:sp macro="" textlink="">
      <xdr:nvSpPr>
        <xdr:cNvPr id="537" name="消防費該当値テキスト"/>
        <xdr:cNvSpPr txBox="1"/>
      </xdr:nvSpPr>
      <xdr:spPr>
        <a:xfrm>
          <a:off x="16370300" y="65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129453</xdr:rowOff>
    </xdr:from>
    <xdr:to>
      <xdr:col>81</xdr:col>
      <xdr:colOff>101600</xdr:colOff>
      <xdr:row>39</xdr:row>
      <xdr:rowOff>59603</xdr:rowOff>
    </xdr:to>
    <xdr:sp macro="" textlink="">
      <xdr:nvSpPr>
        <xdr:cNvPr id="538" name="楕円 537"/>
        <xdr:cNvSpPr/>
      </xdr:nvSpPr>
      <xdr:spPr>
        <a:xfrm>
          <a:off x="15430500" y="66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50730</xdr:rowOff>
    </xdr:from>
    <xdr:ext cx="534377" cy="259045"/>
    <xdr:sp macro="" textlink="">
      <xdr:nvSpPr>
        <xdr:cNvPr id="539" name="テキスト ボックス 538"/>
        <xdr:cNvSpPr txBox="1"/>
      </xdr:nvSpPr>
      <xdr:spPr>
        <a:xfrm>
          <a:off x="15214111" y="673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121864</xdr:rowOff>
    </xdr:from>
    <xdr:to>
      <xdr:col>76</xdr:col>
      <xdr:colOff>165100</xdr:colOff>
      <xdr:row>39</xdr:row>
      <xdr:rowOff>52014</xdr:rowOff>
    </xdr:to>
    <xdr:sp macro="" textlink="">
      <xdr:nvSpPr>
        <xdr:cNvPr id="540" name="楕円 539"/>
        <xdr:cNvSpPr/>
      </xdr:nvSpPr>
      <xdr:spPr>
        <a:xfrm>
          <a:off x="14541500" y="66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43141</xdr:rowOff>
    </xdr:from>
    <xdr:ext cx="534377" cy="259045"/>
    <xdr:sp macro="" textlink="">
      <xdr:nvSpPr>
        <xdr:cNvPr id="541" name="テキスト ボックス 540"/>
        <xdr:cNvSpPr txBox="1"/>
      </xdr:nvSpPr>
      <xdr:spPr>
        <a:xfrm>
          <a:off x="14325111" y="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148633</xdr:rowOff>
    </xdr:from>
    <xdr:to>
      <xdr:col>72</xdr:col>
      <xdr:colOff>38100</xdr:colOff>
      <xdr:row>38</xdr:row>
      <xdr:rowOff>78783</xdr:rowOff>
    </xdr:to>
    <xdr:sp macro="" textlink="">
      <xdr:nvSpPr>
        <xdr:cNvPr id="542" name="楕円 541"/>
        <xdr:cNvSpPr/>
      </xdr:nvSpPr>
      <xdr:spPr>
        <a:xfrm>
          <a:off x="13652500" y="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69911</xdr:rowOff>
    </xdr:from>
    <xdr:ext cx="534377" cy="259045"/>
    <xdr:sp macro="" textlink="">
      <xdr:nvSpPr>
        <xdr:cNvPr id="543" name="テキスト ボックス 542"/>
        <xdr:cNvSpPr txBox="1"/>
      </xdr:nvSpPr>
      <xdr:spPr>
        <a:xfrm>
          <a:off x="13436111" y="65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149434</xdr:rowOff>
    </xdr:from>
    <xdr:to>
      <xdr:col>67</xdr:col>
      <xdr:colOff>101600</xdr:colOff>
      <xdr:row>39</xdr:row>
      <xdr:rowOff>79584</xdr:rowOff>
    </xdr:to>
    <xdr:sp macro="" textlink="">
      <xdr:nvSpPr>
        <xdr:cNvPr id="544" name="楕円 543"/>
        <xdr:cNvSpPr/>
      </xdr:nvSpPr>
      <xdr:spPr>
        <a:xfrm>
          <a:off x="12763500" y="66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70711</xdr:rowOff>
    </xdr:from>
    <xdr:ext cx="534377" cy="259045"/>
    <xdr:sp macro="" textlink="">
      <xdr:nvSpPr>
        <xdr:cNvPr id="545" name="テキスト ボックス 544"/>
        <xdr:cNvSpPr txBox="1"/>
      </xdr:nvSpPr>
      <xdr:spPr>
        <a:xfrm>
          <a:off x="12547111" y="67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111682</xdr:rowOff>
    </xdr:from>
    <xdr:to>
      <xdr:col>85</xdr:col>
      <xdr:colOff>127000</xdr:colOff>
      <xdr:row>56</xdr:row>
      <xdr:rowOff>1832</xdr:rowOff>
    </xdr:to>
    <xdr:cxnSp macro="">
      <xdr:nvCxnSpPr>
        <xdr:cNvPr id="574" name="直線コネクタ 573"/>
        <xdr:cNvCxnSpPr/>
      </xdr:nvCxnSpPr>
      <xdr:spPr>
        <a:xfrm flipV="1">
          <a:off x="15481300" y="9541432"/>
          <a:ext cx="838200" cy="6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1832</xdr:rowOff>
    </xdr:from>
    <xdr:to>
      <xdr:col>81</xdr:col>
      <xdr:colOff>50800</xdr:colOff>
      <xdr:row>57</xdr:row>
      <xdr:rowOff>120093</xdr:rowOff>
    </xdr:to>
    <xdr:cxnSp macro="">
      <xdr:nvCxnSpPr>
        <xdr:cNvPr id="577" name="直線コネクタ 576"/>
        <xdr:cNvCxnSpPr/>
      </xdr:nvCxnSpPr>
      <xdr:spPr>
        <a:xfrm flipV="1">
          <a:off x="14592300" y="9603032"/>
          <a:ext cx="889000" cy="28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15608</xdr:rowOff>
    </xdr:from>
    <xdr:to>
      <xdr:col>76</xdr:col>
      <xdr:colOff>114300</xdr:colOff>
      <xdr:row>57</xdr:row>
      <xdr:rowOff>120093</xdr:rowOff>
    </xdr:to>
    <xdr:cxnSp macro="">
      <xdr:nvCxnSpPr>
        <xdr:cNvPr id="580" name="直線コネクタ 579"/>
        <xdr:cNvCxnSpPr/>
      </xdr:nvCxnSpPr>
      <xdr:spPr>
        <a:xfrm>
          <a:off x="13703300" y="9788258"/>
          <a:ext cx="889000" cy="10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23426</xdr:rowOff>
    </xdr:from>
    <xdr:to>
      <xdr:col>71</xdr:col>
      <xdr:colOff>177800</xdr:colOff>
      <xdr:row>57</xdr:row>
      <xdr:rowOff>15608</xdr:rowOff>
    </xdr:to>
    <xdr:cxnSp macro="">
      <xdr:nvCxnSpPr>
        <xdr:cNvPr id="583" name="直線コネクタ 582"/>
        <xdr:cNvCxnSpPr/>
      </xdr:nvCxnSpPr>
      <xdr:spPr>
        <a:xfrm>
          <a:off x="12814300" y="9453176"/>
          <a:ext cx="889000" cy="33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60882</xdr:rowOff>
    </xdr:from>
    <xdr:to>
      <xdr:col>85</xdr:col>
      <xdr:colOff>177800</xdr:colOff>
      <xdr:row>55</xdr:row>
      <xdr:rowOff>162482</xdr:rowOff>
    </xdr:to>
    <xdr:sp macro="" textlink="">
      <xdr:nvSpPr>
        <xdr:cNvPr id="593" name="楕円 592"/>
        <xdr:cNvSpPr/>
      </xdr:nvSpPr>
      <xdr:spPr>
        <a:xfrm>
          <a:off x="16268700" y="94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83759</xdr:rowOff>
    </xdr:from>
    <xdr:ext cx="534377" cy="259045"/>
    <xdr:sp macro="" textlink="">
      <xdr:nvSpPr>
        <xdr:cNvPr id="594" name="教育費該当値テキスト"/>
        <xdr:cNvSpPr txBox="1"/>
      </xdr:nvSpPr>
      <xdr:spPr>
        <a:xfrm>
          <a:off x="16370300" y="93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122482</xdr:rowOff>
    </xdr:from>
    <xdr:to>
      <xdr:col>81</xdr:col>
      <xdr:colOff>101600</xdr:colOff>
      <xdr:row>56</xdr:row>
      <xdr:rowOff>52632</xdr:rowOff>
    </xdr:to>
    <xdr:sp macro="" textlink="">
      <xdr:nvSpPr>
        <xdr:cNvPr id="595" name="楕円 594"/>
        <xdr:cNvSpPr/>
      </xdr:nvSpPr>
      <xdr:spPr>
        <a:xfrm>
          <a:off x="15430500" y="955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69159</xdr:rowOff>
    </xdr:from>
    <xdr:ext cx="534377" cy="259045"/>
    <xdr:sp macro="" textlink="">
      <xdr:nvSpPr>
        <xdr:cNvPr id="596" name="テキスト ボックス 595"/>
        <xdr:cNvSpPr txBox="1"/>
      </xdr:nvSpPr>
      <xdr:spPr>
        <a:xfrm>
          <a:off x="15214111" y="93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69293</xdr:rowOff>
    </xdr:from>
    <xdr:to>
      <xdr:col>76</xdr:col>
      <xdr:colOff>165100</xdr:colOff>
      <xdr:row>57</xdr:row>
      <xdr:rowOff>170893</xdr:rowOff>
    </xdr:to>
    <xdr:sp macro="" textlink="">
      <xdr:nvSpPr>
        <xdr:cNvPr id="597" name="楕円 596"/>
        <xdr:cNvSpPr/>
      </xdr:nvSpPr>
      <xdr:spPr>
        <a:xfrm>
          <a:off x="14541500" y="984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162020</xdr:rowOff>
    </xdr:from>
    <xdr:ext cx="534377" cy="259045"/>
    <xdr:sp macro="" textlink="">
      <xdr:nvSpPr>
        <xdr:cNvPr id="598" name="テキスト ボックス 597"/>
        <xdr:cNvSpPr txBox="1"/>
      </xdr:nvSpPr>
      <xdr:spPr>
        <a:xfrm>
          <a:off x="14325111" y="99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136258</xdr:rowOff>
    </xdr:from>
    <xdr:to>
      <xdr:col>72</xdr:col>
      <xdr:colOff>38100</xdr:colOff>
      <xdr:row>57</xdr:row>
      <xdr:rowOff>66408</xdr:rowOff>
    </xdr:to>
    <xdr:sp macro="" textlink="">
      <xdr:nvSpPr>
        <xdr:cNvPr id="599" name="楕円 598"/>
        <xdr:cNvSpPr/>
      </xdr:nvSpPr>
      <xdr:spPr>
        <a:xfrm>
          <a:off x="13652500" y="97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57535</xdr:rowOff>
    </xdr:from>
    <xdr:ext cx="534377" cy="259045"/>
    <xdr:sp macro="" textlink="">
      <xdr:nvSpPr>
        <xdr:cNvPr id="600" name="テキスト ボックス 599"/>
        <xdr:cNvSpPr txBox="1"/>
      </xdr:nvSpPr>
      <xdr:spPr>
        <a:xfrm>
          <a:off x="13436111" y="983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144076</xdr:rowOff>
    </xdr:from>
    <xdr:to>
      <xdr:col>67</xdr:col>
      <xdr:colOff>101600</xdr:colOff>
      <xdr:row>55</xdr:row>
      <xdr:rowOff>74226</xdr:rowOff>
    </xdr:to>
    <xdr:sp macro="" textlink="">
      <xdr:nvSpPr>
        <xdr:cNvPr id="601" name="楕円 600"/>
        <xdr:cNvSpPr/>
      </xdr:nvSpPr>
      <xdr:spPr>
        <a:xfrm>
          <a:off x="12763500" y="94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90753</xdr:rowOff>
    </xdr:from>
    <xdr:ext cx="534377" cy="259045"/>
    <xdr:sp macro="" textlink="">
      <xdr:nvSpPr>
        <xdr:cNvPr id="602" name="テキスト ボックス 601"/>
        <xdr:cNvSpPr txBox="1"/>
      </xdr:nvSpPr>
      <xdr:spPr>
        <a:xfrm>
          <a:off x="12547111" y="91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40081</xdr:rowOff>
    </xdr:from>
    <xdr:to>
      <xdr:col>85</xdr:col>
      <xdr:colOff>127000</xdr:colOff>
      <xdr:row>79</xdr:row>
      <xdr:rowOff>41224</xdr:rowOff>
    </xdr:to>
    <xdr:cxnSp macro="">
      <xdr:nvCxnSpPr>
        <xdr:cNvPr id="631" name="直線コネクタ 630"/>
        <xdr:cNvCxnSpPr/>
      </xdr:nvCxnSpPr>
      <xdr:spPr>
        <a:xfrm flipV="1">
          <a:off x="15481300" y="1358463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31432</xdr:rowOff>
    </xdr:from>
    <xdr:to>
      <xdr:col>81</xdr:col>
      <xdr:colOff>50800</xdr:colOff>
      <xdr:row>79</xdr:row>
      <xdr:rowOff>41224</xdr:rowOff>
    </xdr:to>
    <xdr:cxnSp macro="">
      <xdr:nvCxnSpPr>
        <xdr:cNvPr id="634" name="直線コネクタ 633"/>
        <xdr:cNvCxnSpPr/>
      </xdr:nvCxnSpPr>
      <xdr:spPr>
        <a:xfrm>
          <a:off x="14592300" y="13575982"/>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31432</xdr:rowOff>
    </xdr:from>
    <xdr:to>
      <xdr:col>76</xdr:col>
      <xdr:colOff>114300</xdr:colOff>
      <xdr:row>79</xdr:row>
      <xdr:rowOff>42838</xdr:rowOff>
    </xdr:to>
    <xdr:cxnSp macro="">
      <xdr:nvCxnSpPr>
        <xdr:cNvPr id="637" name="直線コネクタ 636"/>
        <xdr:cNvCxnSpPr/>
      </xdr:nvCxnSpPr>
      <xdr:spPr>
        <a:xfrm flipV="1">
          <a:off x="13703300" y="13575982"/>
          <a:ext cx="889000" cy="1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42838</xdr:rowOff>
    </xdr:from>
    <xdr:to>
      <xdr:col>71</xdr:col>
      <xdr:colOff>177800</xdr:colOff>
      <xdr:row>79</xdr:row>
      <xdr:rowOff>44196</xdr:rowOff>
    </xdr:to>
    <xdr:cxnSp macro="">
      <xdr:nvCxnSpPr>
        <xdr:cNvPr id="640" name="直線コネクタ 639"/>
        <xdr:cNvCxnSpPr/>
      </xdr:nvCxnSpPr>
      <xdr:spPr>
        <a:xfrm flipV="1">
          <a:off x="12814300" y="1358738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160731</xdr:rowOff>
    </xdr:from>
    <xdr:to>
      <xdr:col>85</xdr:col>
      <xdr:colOff>177800</xdr:colOff>
      <xdr:row>79</xdr:row>
      <xdr:rowOff>90881</xdr:rowOff>
    </xdr:to>
    <xdr:sp macro="" textlink="">
      <xdr:nvSpPr>
        <xdr:cNvPr id="650" name="楕円 649"/>
        <xdr:cNvSpPr/>
      </xdr:nvSpPr>
      <xdr:spPr>
        <a:xfrm>
          <a:off x="16268700" y="135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75658</xdr:rowOff>
    </xdr:from>
    <xdr:ext cx="378565" cy="259045"/>
    <xdr:sp macro="" textlink="">
      <xdr:nvSpPr>
        <xdr:cNvPr id="651" name="災害復旧費該当値テキスト"/>
        <xdr:cNvSpPr txBox="1"/>
      </xdr:nvSpPr>
      <xdr:spPr>
        <a:xfrm>
          <a:off x="16370300" y="13448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161874</xdr:rowOff>
    </xdr:from>
    <xdr:to>
      <xdr:col>81</xdr:col>
      <xdr:colOff>101600</xdr:colOff>
      <xdr:row>79</xdr:row>
      <xdr:rowOff>92024</xdr:rowOff>
    </xdr:to>
    <xdr:sp macro="" textlink="">
      <xdr:nvSpPr>
        <xdr:cNvPr id="652" name="楕円 651"/>
        <xdr:cNvSpPr/>
      </xdr:nvSpPr>
      <xdr:spPr>
        <a:xfrm>
          <a:off x="15430500" y="135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83151</xdr:rowOff>
    </xdr:from>
    <xdr:ext cx="378565" cy="259045"/>
    <xdr:sp macro="" textlink="">
      <xdr:nvSpPr>
        <xdr:cNvPr id="653" name="テキスト ボックス 652"/>
        <xdr:cNvSpPr txBox="1"/>
      </xdr:nvSpPr>
      <xdr:spPr>
        <a:xfrm>
          <a:off x="15292017" y="136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152082</xdr:rowOff>
    </xdr:from>
    <xdr:to>
      <xdr:col>76</xdr:col>
      <xdr:colOff>165100</xdr:colOff>
      <xdr:row>79</xdr:row>
      <xdr:rowOff>82232</xdr:rowOff>
    </xdr:to>
    <xdr:sp macro="" textlink="">
      <xdr:nvSpPr>
        <xdr:cNvPr id="654" name="楕円 653"/>
        <xdr:cNvSpPr/>
      </xdr:nvSpPr>
      <xdr:spPr>
        <a:xfrm>
          <a:off x="14541500" y="135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73359</xdr:rowOff>
    </xdr:from>
    <xdr:ext cx="469744" cy="259045"/>
    <xdr:sp macro="" textlink="">
      <xdr:nvSpPr>
        <xdr:cNvPr id="655" name="テキスト ボックス 654"/>
        <xdr:cNvSpPr txBox="1"/>
      </xdr:nvSpPr>
      <xdr:spPr>
        <a:xfrm>
          <a:off x="14357428" y="1361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163488</xdr:rowOff>
    </xdr:from>
    <xdr:to>
      <xdr:col>72</xdr:col>
      <xdr:colOff>38100</xdr:colOff>
      <xdr:row>79</xdr:row>
      <xdr:rowOff>93638</xdr:rowOff>
    </xdr:to>
    <xdr:sp macro="" textlink="">
      <xdr:nvSpPr>
        <xdr:cNvPr id="656" name="楕円 655"/>
        <xdr:cNvSpPr/>
      </xdr:nvSpPr>
      <xdr:spPr>
        <a:xfrm>
          <a:off x="13652500" y="135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84765</xdr:rowOff>
    </xdr:from>
    <xdr:ext cx="378565" cy="259045"/>
    <xdr:sp macro="" textlink="">
      <xdr:nvSpPr>
        <xdr:cNvPr id="657" name="テキスト ボックス 656"/>
        <xdr:cNvSpPr txBox="1"/>
      </xdr:nvSpPr>
      <xdr:spPr>
        <a:xfrm>
          <a:off x="13514017" y="1362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164846</xdr:rowOff>
    </xdr:from>
    <xdr:to>
      <xdr:col>67</xdr:col>
      <xdr:colOff>101600</xdr:colOff>
      <xdr:row>79</xdr:row>
      <xdr:rowOff>94996</xdr:rowOff>
    </xdr:to>
    <xdr:sp macro="" textlink="">
      <xdr:nvSpPr>
        <xdr:cNvPr id="658" name="楕円 657"/>
        <xdr:cNvSpPr/>
      </xdr:nvSpPr>
      <xdr:spPr>
        <a:xfrm>
          <a:off x="127635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86123</xdr:rowOff>
    </xdr:from>
    <xdr:ext cx="313932" cy="259045"/>
    <xdr:sp macro="" textlink="">
      <xdr:nvSpPr>
        <xdr:cNvPr id="659" name="テキスト ボックス 658"/>
        <xdr:cNvSpPr txBox="1"/>
      </xdr:nvSpPr>
      <xdr:spPr>
        <a:xfrm>
          <a:off x="12657333" y="13630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87068</xdr:rowOff>
    </xdr:from>
    <xdr:to>
      <xdr:col>85</xdr:col>
      <xdr:colOff>127000</xdr:colOff>
      <xdr:row>92</xdr:row>
      <xdr:rowOff>149676</xdr:rowOff>
    </xdr:to>
    <xdr:cxnSp macro="">
      <xdr:nvCxnSpPr>
        <xdr:cNvPr id="686" name="直線コネクタ 685"/>
        <xdr:cNvCxnSpPr/>
      </xdr:nvCxnSpPr>
      <xdr:spPr>
        <a:xfrm flipV="1">
          <a:off x="15481300" y="15860468"/>
          <a:ext cx="838200" cy="6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149676</xdr:rowOff>
    </xdr:from>
    <xdr:to>
      <xdr:col>81</xdr:col>
      <xdr:colOff>50800</xdr:colOff>
      <xdr:row>92</xdr:row>
      <xdr:rowOff>166391</xdr:rowOff>
    </xdr:to>
    <xdr:cxnSp macro="">
      <xdr:nvCxnSpPr>
        <xdr:cNvPr id="689" name="直線コネクタ 688"/>
        <xdr:cNvCxnSpPr/>
      </xdr:nvCxnSpPr>
      <xdr:spPr>
        <a:xfrm flipV="1">
          <a:off x="14592300" y="15923076"/>
          <a:ext cx="8890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166391</xdr:rowOff>
    </xdr:from>
    <xdr:to>
      <xdr:col>76</xdr:col>
      <xdr:colOff>114300</xdr:colOff>
      <xdr:row>93</xdr:row>
      <xdr:rowOff>33227</xdr:rowOff>
    </xdr:to>
    <xdr:cxnSp macro="">
      <xdr:nvCxnSpPr>
        <xdr:cNvPr id="692" name="直線コネクタ 691"/>
        <xdr:cNvCxnSpPr/>
      </xdr:nvCxnSpPr>
      <xdr:spPr>
        <a:xfrm flipV="1">
          <a:off x="13703300" y="15939791"/>
          <a:ext cx="889000" cy="3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33227</xdr:rowOff>
    </xdr:from>
    <xdr:to>
      <xdr:col>71</xdr:col>
      <xdr:colOff>177800</xdr:colOff>
      <xdr:row>93</xdr:row>
      <xdr:rowOff>103558</xdr:rowOff>
    </xdr:to>
    <xdr:cxnSp macro="">
      <xdr:nvCxnSpPr>
        <xdr:cNvPr id="695" name="直線コネクタ 694"/>
        <xdr:cNvCxnSpPr/>
      </xdr:nvCxnSpPr>
      <xdr:spPr>
        <a:xfrm flipV="1">
          <a:off x="12814300" y="15978077"/>
          <a:ext cx="889000" cy="7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36268</xdr:rowOff>
    </xdr:from>
    <xdr:to>
      <xdr:col>85</xdr:col>
      <xdr:colOff>177800</xdr:colOff>
      <xdr:row>92</xdr:row>
      <xdr:rowOff>137868</xdr:rowOff>
    </xdr:to>
    <xdr:sp macro="" textlink="">
      <xdr:nvSpPr>
        <xdr:cNvPr id="705" name="楕円 704"/>
        <xdr:cNvSpPr/>
      </xdr:nvSpPr>
      <xdr:spPr>
        <a:xfrm>
          <a:off x="16268700" y="1580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160745</xdr:rowOff>
    </xdr:from>
    <xdr:ext cx="599010" cy="259045"/>
    <xdr:sp macro="" textlink="">
      <xdr:nvSpPr>
        <xdr:cNvPr id="706" name="公債費該当値テキスト"/>
        <xdr:cNvSpPr txBox="1"/>
      </xdr:nvSpPr>
      <xdr:spPr>
        <a:xfrm>
          <a:off x="16370300" y="1576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98876</xdr:rowOff>
    </xdr:from>
    <xdr:to>
      <xdr:col>81</xdr:col>
      <xdr:colOff>101600</xdr:colOff>
      <xdr:row>93</xdr:row>
      <xdr:rowOff>29026</xdr:rowOff>
    </xdr:to>
    <xdr:sp macro="" textlink="">
      <xdr:nvSpPr>
        <xdr:cNvPr id="707" name="楕円 706"/>
        <xdr:cNvSpPr/>
      </xdr:nvSpPr>
      <xdr:spPr>
        <a:xfrm>
          <a:off x="15430500" y="158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45553</xdr:rowOff>
    </xdr:from>
    <xdr:ext cx="599010" cy="259045"/>
    <xdr:sp macro="" textlink="">
      <xdr:nvSpPr>
        <xdr:cNvPr id="708" name="テキスト ボックス 707"/>
        <xdr:cNvSpPr txBox="1"/>
      </xdr:nvSpPr>
      <xdr:spPr>
        <a:xfrm>
          <a:off x="15181795" y="1564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115591</xdr:rowOff>
    </xdr:from>
    <xdr:to>
      <xdr:col>76</xdr:col>
      <xdr:colOff>165100</xdr:colOff>
      <xdr:row>93</xdr:row>
      <xdr:rowOff>45741</xdr:rowOff>
    </xdr:to>
    <xdr:sp macro="" textlink="">
      <xdr:nvSpPr>
        <xdr:cNvPr id="709" name="楕円 708"/>
        <xdr:cNvSpPr/>
      </xdr:nvSpPr>
      <xdr:spPr>
        <a:xfrm>
          <a:off x="14541500" y="158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62268</xdr:rowOff>
    </xdr:from>
    <xdr:ext cx="599010" cy="259045"/>
    <xdr:sp macro="" textlink="">
      <xdr:nvSpPr>
        <xdr:cNvPr id="710" name="テキスト ボックス 709"/>
        <xdr:cNvSpPr txBox="1"/>
      </xdr:nvSpPr>
      <xdr:spPr>
        <a:xfrm>
          <a:off x="14292795" y="1566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153877</xdr:rowOff>
    </xdr:from>
    <xdr:to>
      <xdr:col>72</xdr:col>
      <xdr:colOff>38100</xdr:colOff>
      <xdr:row>93</xdr:row>
      <xdr:rowOff>84027</xdr:rowOff>
    </xdr:to>
    <xdr:sp macro="" textlink="">
      <xdr:nvSpPr>
        <xdr:cNvPr id="711" name="楕円 710"/>
        <xdr:cNvSpPr/>
      </xdr:nvSpPr>
      <xdr:spPr>
        <a:xfrm>
          <a:off x="13652500" y="159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100554</xdr:rowOff>
    </xdr:from>
    <xdr:ext cx="599010" cy="259045"/>
    <xdr:sp macro="" textlink="">
      <xdr:nvSpPr>
        <xdr:cNvPr id="712" name="テキスト ボックス 711"/>
        <xdr:cNvSpPr txBox="1"/>
      </xdr:nvSpPr>
      <xdr:spPr>
        <a:xfrm>
          <a:off x="13403795" y="1570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52758</xdr:rowOff>
    </xdr:from>
    <xdr:to>
      <xdr:col>67</xdr:col>
      <xdr:colOff>101600</xdr:colOff>
      <xdr:row>93</xdr:row>
      <xdr:rowOff>154358</xdr:rowOff>
    </xdr:to>
    <xdr:sp macro="" textlink="">
      <xdr:nvSpPr>
        <xdr:cNvPr id="713" name="楕円 712"/>
        <xdr:cNvSpPr/>
      </xdr:nvSpPr>
      <xdr:spPr>
        <a:xfrm>
          <a:off x="12763500" y="159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170885</xdr:rowOff>
    </xdr:from>
    <xdr:ext cx="599010" cy="259045"/>
    <xdr:sp macro="" textlink="">
      <xdr:nvSpPr>
        <xdr:cNvPr id="714" name="テキスト ボックス 713"/>
        <xdr:cNvSpPr txBox="1"/>
      </xdr:nvSpPr>
      <xdr:spPr>
        <a:xfrm>
          <a:off x="12514795" y="157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公債費においては、近年、大型の整備事業が集中し、地方債現在高や元利償還金が膨らんでおり、類似団体を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倍以上も上回っている。平成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年度より大任町し尿処理・じん芥処理・埋立処分施設建設事業が開始されたことに伴い、公債費は上昇することが予想されるが、繰上償還を行うなど公債費率の抑制に努める。</a:t>
          </a:r>
          <a:endParaRPr lang="ja-JP" altLang="ja-JP" sz="1400">
            <a:effectLst/>
          </a:endParaRPr>
        </a:p>
        <a:p>
          <a:r>
            <a:rPr kumimoji="1" lang="ja-JP" altLang="ja-JP" sz="1100">
              <a:solidFill>
                <a:schemeClr val="dk1"/>
              </a:solidFill>
              <a:effectLst/>
              <a:latin typeface="+mn-lt"/>
              <a:ea typeface="+mn-ea"/>
              <a:cs typeface="+mn-cs"/>
            </a:rPr>
            <a:t>　民生費では、類似団体と比較して、</a:t>
          </a:r>
          <a:r>
            <a:rPr kumimoji="1" lang="en-US" altLang="ja-JP" sz="1100">
              <a:solidFill>
                <a:schemeClr val="dk1"/>
              </a:solidFill>
              <a:effectLst/>
              <a:latin typeface="+mn-lt"/>
              <a:ea typeface="+mn-ea"/>
              <a:cs typeface="+mn-cs"/>
            </a:rPr>
            <a:t>44,928</a:t>
          </a:r>
          <a:r>
            <a:rPr kumimoji="1" lang="ja-JP" altLang="ja-JP" sz="1100">
              <a:solidFill>
                <a:schemeClr val="dk1"/>
              </a:solidFill>
              <a:effectLst/>
              <a:latin typeface="+mn-lt"/>
              <a:ea typeface="+mn-ea"/>
              <a:cs typeface="+mn-cs"/>
            </a:rPr>
            <a:t>円上回っている。主な要因としては、町内に幼稚園がないため、子どもを保育園に預ける傾向にあり、児童福祉費の保育所措置費が高いことがあげられる。また、高齢化率が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％を超えている現状から、老人福祉費が高いことがあげられる。今後も継続して、介護予防事業等を積極的に行う。</a:t>
          </a:r>
          <a:endParaRPr lang="ja-JP" altLang="ja-JP" sz="1400">
            <a:effectLst/>
          </a:endParaRPr>
        </a:p>
        <a:p>
          <a:r>
            <a:rPr kumimoji="1" lang="ja-JP" altLang="ja-JP" sz="1100">
              <a:solidFill>
                <a:schemeClr val="dk1"/>
              </a:solidFill>
              <a:effectLst/>
              <a:latin typeface="+mn-lt"/>
              <a:ea typeface="+mn-ea"/>
              <a:cs typeface="+mn-cs"/>
            </a:rPr>
            <a:t>　衛生費では、類似団体と比較して、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倍以上も上回っている。主な要因としては、平成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年度より、大任町し尿処理・じん芥処理・埋立処分施設建設事業が開始されたことがあげられる。</a:t>
          </a:r>
          <a:endParaRPr lang="ja-JP" altLang="ja-JP" sz="1400">
            <a:effectLst/>
          </a:endParaRPr>
        </a:p>
        <a:p>
          <a:r>
            <a:rPr kumimoji="1" lang="ja-JP" altLang="en-US" sz="1100">
              <a:solidFill>
                <a:schemeClr val="dk1"/>
              </a:solidFill>
              <a:effectLst/>
              <a:latin typeface="+mn-lt"/>
              <a:ea typeface="+mn-ea"/>
              <a:cs typeface="+mn-cs"/>
            </a:rPr>
            <a:t>　土木費では、類似団体と比較して、約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倍上回っている。主な要因としては、道路整備事業による町道の整備が増加したことがあげられる。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その他の経費においては、類似団体とほぼ同じ水準にあるため、今後も現状維持に努める。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年度標準財政規模</a:t>
          </a:r>
          <a:r>
            <a:rPr kumimoji="1" lang="en-US" altLang="ja-JP" sz="1100">
              <a:solidFill>
                <a:schemeClr val="dk1"/>
              </a:solidFill>
              <a:effectLst/>
              <a:latin typeface="+mn-lt"/>
              <a:ea typeface="+mn-ea"/>
              <a:cs typeface="+mn-cs"/>
            </a:rPr>
            <a:t>2,331,258</a:t>
          </a:r>
          <a:r>
            <a:rPr kumimoji="1" lang="ja-JP" altLang="ja-JP" sz="1100">
              <a:solidFill>
                <a:schemeClr val="dk1"/>
              </a:solidFill>
              <a:effectLst/>
              <a:latin typeface="+mn-lt"/>
              <a:ea typeface="+mn-ea"/>
              <a:cs typeface="+mn-cs"/>
            </a:rPr>
            <a:t>千円に対し、財政調整基金は前年度に比べ、</a:t>
          </a:r>
          <a:r>
            <a:rPr kumimoji="1" lang="en-US" altLang="ja-JP" sz="1100">
              <a:solidFill>
                <a:schemeClr val="dk1"/>
              </a:solidFill>
              <a:effectLst/>
              <a:latin typeface="+mn-lt"/>
              <a:ea typeface="+mn-ea"/>
              <a:cs typeface="+mn-cs"/>
            </a:rPr>
            <a:t>21,895</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1,369,627</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58.75</a:t>
          </a:r>
          <a:r>
            <a:rPr kumimoji="1" lang="ja-JP" altLang="ja-JP" sz="1100">
              <a:solidFill>
                <a:schemeClr val="dk1"/>
              </a:solidFill>
              <a:effectLst/>
              <a:latin typeface="+mn-lt"/>
              <a:ea typeface="+mn-ea"/>
              <a:cs typeface="+mn-cs"/>
            </a:rPr>
            <a:t>％となった。実質収支額については、過去</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年に比べると、約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％程度低く、改善努力が必要であると考えられる。</a:t>
          </a:r>
          <a:endParaRPr lang="ja-JP" altLang="ja-JP" sz="1400">
            <a:effectLst/>
          </a:endParaRPr>
        </a:p>
        <a:p>
          <a:r>
            <a:rPr kumimoji="1" lang="ja-JP" altLang="ja-JP" sz="1100">
              <a:solidFill>
                <a:schemeClr val="dk1"/>
              </a:solidFill>
              <a:effectLst/>
              <a:latin typeface="+mn-lt"/>
              <a:ea typeface="+mn-ea"/>
              <a:cs typeface="+mn-cs"/>
            </a:rPr>
            <a:t>　財政調整基金に関しては、歳計余剰金処分を取崩額が上回らないよう努力するとともに、不要不急な一般財源の支出を徹底的に抑制していく。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国民健康保険事業においては、</a:t>
          </a:r>
          <a:r>
            <a:rPr kumimoji="1" lang="ja-JP" altLang="en-US" sz="1100">
              <a:solidFill>
                <a:schemeClr val="dk1"/>
              </a:solidFill>
              <a:effectLst/>
              <a:latin typeface="+mn-lt"/>
              <a:ea typeface="+mn-ea"/>
              <a:cs typeface="+mn-cs"/>
            </a:rPr>
            <a:t>改善がみられるものの、依然として</a:t>
          </a:r>
          <a:r>
            <a:rPr kumimoji="1" lang="ja-JP" altLang="ja-JP" sz="1100">
              <a:solidFill>
                <a:schemeClr val="dk1"/>
              </a:solidFill>
              <a:effectLst/>
              <a:latin typeface="+mn-lt"/>
              <a:ea typeface="+mn-ea"/>
              <a:cs typeface="+mn-cs"/>
            </a:rPr>
            <a:t>赤字が</a:t>
          </a:r>
          <a:r>
            <a:rPr kumimoji="1" lang="ja-JP" altLang="en-US" sz="1100">
              <a:solidFill>
                <a:schemeClr val="dk1"/>
              </a:solidFill>
              <a:effectLst/>
              <a:latin typeface="+mn-lt"/>
              <a:ea typeface="+mn-ea"/>
              <a:cs typeface="+mn-cs"/>
            </a:rPr>
            <a:t>続いて</a:t>
          </a:r>
          <a:r>
            <a:rPr kumimoji="1" lang="ja-JP" altLang="ja-JP" sz="1100">
              <a:solidFill>
                <a:schemeClr val="dk1"/>
              </a:solidFill>
              <a:effectLst/>
              <a:latin typeface="+mn-lt"/>
              <a:ea typeface="+mn-ea"/>
              <a:cs typeface="+mn-cs"/>
            </a:rPr>
            <a:t>おり、財政状況が非常に厳しい状況にある。主な要因としては、高齢化と特定疾病などで医療費が増加する中、長引く不況や会社倒産等により、保険税の徴収額が低下してきていることがあげられる。</a:t>
          </a:r>
          <a:endParaRPr lang="ja-JP" altLang="ja-JP" sz="1400">
            <a:effectLst/>
          </a:endParaRPr>
        </a:p>
        <a:p>
          <a:r>
            <a:rPr kumimoji="1" lang="ja-JP" altLang="ja-JP" sz="1100">
              <a:solidFill>
                <a:schemeClr val="dk1"/>
              </a:solidFill>
              <a:effectLst/>
              <a:latin typeface="+mn-lt"/>
              <a:ea typeface="+mn-ea"/>
              <a:cs typeface="+mn-cs"/>
            </a:rPr>
            <a:t>　今後も継続して、重複多受診者の保健指導を行い、医療費の増加を防ぐとともに、保険税の見直しを行い、徴収担当とも協力して徴収率向上に努める。</a:t>
          </a:r>
          <a:endParaRPr lang="ja-JP" altLang="ja-JP" sz="1400">
            <a:effectLst/>
          </a:endParaRPr>
        </a:p>
        <a:p>
          <a:r>
            <a:rPr kumimoji="1" lang="ja-JP" altLang="ja-JP" sz="1100">
              <a:solidFill>
                <a:schemeClr val="dk1"/>
              </a:solidFill>
              <a:effectLst/>
              <a:latin typeface="+mn-lt"/>
              <a:ea typeface="+mn-ea"/>
              <a:cs typeface="+mn-cs"/>
            </a:rPr>
            <a:t>　一般会計においても、町税や住宅家賃など自主財源の確保に努め、歳出経費の削減はもとより、基金積立などを行い、今後も現在の水準維持を図る。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a:t>
          </a:r>
          <a:r>
            <a:rPr kumimoji="1" lang="ja-JP" altLang="en-US" sz="1100">
              <a:solidFill>
                <a:schemeClr val="dk1"/>
              </a:solidFill>
              <a:effectLst/>
              <a:latin typeface="+mn-lt"/>
              <a:ea typeface="+mn-ea"/>
              <a:cs typeface="+mn-cs"/>
            </a:rPr>
            <a:t>元利償還金の増加</a:t>
          </a:r>
          <a:r>
            <a:rPr kumimoji="1" lang="ja-JP" altLang="ja-JP" sz="1100">
              <a:solidFill>
                <a:schemeClr val="dk1"/>
              </a:solidFill>
              <a:effectLst/>
              <a:latin typeface="+mn-lt"/>
              <a:ea typeface="+mn-ea"/>
              <a:cs typeface="+mn-cs"/>
            </a:rPr>
            <a:t>に伴い増加している。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年度より大任町し尿処理・じん芥処理・埋立処分施設建設事業が開始されたことに伴い、公債費は上昇すると思われるが、平成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年度をピークに公債費は減少していくと予想されている。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一般会計にかかる地方債の現在高は、大型の整備事業が集中し、公営住宅建設事業債、過疎対策事業債の増に伴い増加しており、将来負担比率の分子も増加している。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地方債の元利償還</a:t>
          </a:r>
          <a:r>
            <a:rPr kumimoji="1" lang="ja-JP" altLang="en-US" sz="1100" baseline="0">
              <a:solidFill>
                <a:schemeClr val="dk1"/>
              </a:solidFill>
              <a:effectLst/>
              <a:latin typeface="+mn-lt"/>
              <a:ea typeface="+mn-ea"/>
              <a:cs typeface="+mn-cs"/>
            </a:rPr>
            <a:t>金</a:t>
          </a:r>
          <a:r>
            <a:rPr kumimoji="1" lang="ja-JP" altLang="ja-JP" sz="1100" baseline="0">
              <a:solidFill>
                <a:schemeClr val="dk1"/>
              </a:solidFill>
              <a:effectLst/>
              <a:latin typeface="+mn-lt"/>
              <a:ea typeface="+mn-ea"/>
              <a:cs typeface="+mn-cs"/>
            </a:rPr>
            <a:t>がピークとなる平成</a:t>
          </a:r>
          <a:r>
            <a:rPr kumimoji="1" lang="en-US" altLang="ja-JP" sz="1100" baseline="0">
              <a:solidFill>
                <a:schemeClr val="dk1"/>
              </a:solidFill>
              <a:effectLst/>
              <a:latin typeface="+mn-lt"/>
              <a:ea typeface="+mn-ea"/>
              <a:cs typeface="+mn-cs"/>
            </a:rPr>
            <a:t>34</a:t>
          </a:r>
          <a:r>
            <a:rPr kumimoji="1" lang="ja-JP" altLang="ja-JP" sz="1100" baseline="0">
              <a:solidFill>
                <a:schemeClr val="dk1"/>
              </a:solidFill>
              <a:effectLst/>
              <a:latin typeface="+mn-lt"/>
              <a:ea typeface="+mn-ea"/>
              <a:cs typeface="+mn-cs"/>
            </a:rPr>
            <a:t>年度以降は現在高を減らしていく方向で努力していきたい。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億円の取り崩し等をおこなった一方、決算剰余金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人口の減少による税収減やまちづくり推進等のために積み立てを行う予定である。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・特定農業施設管理基金：特定農業施設の維持管理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・過疎対策事業基金：過疎地域自立促進特別事業を円滑に推進するため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・ふるさと創生事業基金：自ら考え自ら実践する地域づくり事業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・地域振興基金：ふるさと納税等を積み立てたことによる増加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・過疎対策事業基金：過疎対策事業債の積み立てたことによる増加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過疎対策事業基金において、平成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年度にてコミュニティバス運行事業に伴い、取崩しを行う予定である。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億円の取り崩し等をおこなった一方、決算剰余金を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人口減少による税収の減や公共施設等の老朽化対策等に係る経費に備えて、毎年度、決算剰余金を積み立てる予定である。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経済事情変動等により財源が不足した場合等において、財源を充てる予定である。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5,242
5,234
14.26
6,688,860
6,224,988
439,279
2,331,258
11,689,537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有形固定資産減価償却率は、類似団体より低い水準にある。今後は、新規の大型事業に伴い、減少する見込みである。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2" name="直線コネクタ 71"/>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5"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6" name="直線コネクタ 75"/>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7"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8" name="フローチャート: 判断 77"/>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9" name="フローチャート: 判断 78"/>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0" name="フローチャート: 判断 79"/>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130901</xdr:rowOff>
    </xdr:from>
    <xdr:to>
      <xdr:col>19</xdr:col>
      <xdr:colOff>187325</xdr:colOff>
      <xdr:row>33</xdr:row>
      <xdr:rowOff>61051</xdr:rowOff>
    </xdr:to>
    <xdr:sp macro="" textlink="">
      <xdr:nvSpPr>
        <xdr:cNvPr id="86" name="楕円 85"/>
        <xdr:cNvSpPr/>
      </xdr:nvSpPr>
      <xdr:spPr>
        <a:xfrm>
          <a:off x="40005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24221</xdr:rowOff>
    </xdr:from>
    <xdr:to>
      <xdr:col>15</xdr:col>
      <xdr:colOff>187325</xdr:colOff>
      <xdr:row>33</xdr:row>
      <xdr:rowOff>125820</xdr:rowOff>
    </xdr:to>
    <xdr:sp macro="" textlink="">
      <xdr:nvSpPr>
        <xdr:cNvPr id="87" name="楕円 86"/>
        <xdr:cNvSpPr/>
      </xdr:nvSpPr>
      <xdr:spPr>
        <a:xfrm>
          <a:off x="3238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10251</xdr:rowOff>
    </xdr:from>
    <xdr:to>
      <xdr:col>19</xdr:col>
      <xdr:colOff>136525</xdr:colOff>
      <xdr:row>33</xdr:row>
      <xdr:rowOff>75021</xdr:rowOff>
    </xdr:to>
    <xdr:cxnSp macro="">
      <xdr:nvCxnSpPr>
        <xdr:cNvPr id="88" name="直線コネクタ 87"/>
        <xdr:cNvCxnSpPr/>
      </xdr:nvCxnSpPr>
      <xdr:spPr>
        <a:xfrm flipV="1">
          <a:off x="3289300" y="643962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9"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90"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52178</xdr:rowOff>
    </xdr:from>
    <xdr:ext cx="405111" cy="259045"/>
    <xdr:sp macro="" textlink="">
      <xdr:nvSpPr>
        <xdr:cNvPr id="91" name="n_1mainValue有形固定資産減価償却率"/>
        <xdr:cNvSpPr txBox="1"/>
      </xdr:nvSpPr>
      <xdr:spPr>
        <a:xfrm>
          <a:off x="3836044" y="648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116948</xdr:rowOff>
    </xdr:from>
    <xdr:ext cx="405111" cy="259045"/>
    <xdr:sp macro="" textlink="">
      <xdr:nvSpPr>
        <xdr:cNvPr id="92" name="n_2mainValue有形固定資産減価償却率"/>
        <xdr:cNvSpPr txBox="1"/>
      </xdr:nvSpPr>
      <xdr:spPr>
        <a:xfrm>
          <a:off x="3086744"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より大任町し尿処理・じん芥処理・埋立処分施設建設事業が開始されたことに伴い、類似団体より高い水準にある。今後も債務償還可能年数は長くなると思われるが、令和４年度をピークに短くなると予想され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1" name="テキスト ボックス 11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3" name="テキスト ボックス 11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5" name="テキスト ボックス 11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7" name="テキスト ボックス 11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1" name="直線コネクタ 120"/>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4"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5" name="直線コネクタ 124"/>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6"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7" name="フローチャート: 判断 126"/>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94192</xdr:rowOff>
    </xdr:from>
    <xdr:to>
      <xdr:col>76</xdr:col>
      <xdr:colOff>73025</xdr:colOff>
      <xdr:row>30</xdr:row>
      <xdr:rowOff>24342</xdr:rowOff>
    </xdr:to>
    <xdr:sp macro="" textlink="">
      <xdr:nvSpPr>
        <xdr:cNvPr id="133" name="楕円 132"/>
        <xdr:cNvSpPr/>
      </xdr:nvSpPr>
      <xdr:spPr>
        <a:xfrm>
          <a:off x="14744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117069</xdr:rowOff>
    </xdr:from>
    <xdr:ext cx="340478" cy="259045"/>
    <xdr:sp macro="" textlink="">
      <xdr:nvSpPr>
        <xdr:cNvPr id="134" name="債務償還可能年数該当値テキスト"/>
        <xdr:cNvSpPr txBox="1"/>
      </xdr:nvSpPr>
      <xdr:spPr>
        <a:xfrm>
          <a:off x="14846300" y="56891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5,242
5,234
14.26
6,688,860
6,224,988
439,279
2,331,258
11,689,537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0" name="楕円 69"/>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71" name="楕円 70"/>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57150</xdr:rowOff>
    </xdr:to>
    <xdr:cxnSp macro="">
      <xdr:nvCxnSpPr>
        <xdr:cNvPr id="72" name="直線コネクタ 71"/>
        <xdr:cNvCxnSpPr/>
      </xdr:nvCxnSpPr>
      <xdr:spPr>
        <a:xfrm>
          <a:off x="2908300" y="657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3"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4"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75" name="n_1main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76" name="n_2mainValue【道路】&#10;有形固定資産減価償却率"/>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65405</xdr:rowOff>
    </xdr:from>
    <xdr:to>
      <xdr:col>50</xdr:col>
      <xdr:colOff>165100</xdr:colOff>
      <xdr:row>40</xdr:row>
      <xdr:rowOff>167005</xdr:rowOff>
    </xdr:to>
    <xdr:sp macro="" textlink="">
      <xdr:nvSpPr>
        <xdr:cNvPr id="116" name="楕円 115"/>
        <xdr:cNvSpPr/>
      </xdr:nvSpPr>
      <xdr:spPr>
        <a:xfrm>
          <a:off x="9588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155686</xdr:rowOff>
    </xdr:from>
    <xdr:to>
      <xdr:col>46</xdr:col>
      <xdr:colOff>38100</xdr:colOff>
      <xdr:row>40</xdr:row>
      <xdr:rowOff>85836</xdr:rowOff>
    </xdr:to>
    <xdr:sp macro="" textlink="">
      <xdr:nvSpPr>
        <xdr:cNvPr id="117" name="楕円 116"/>
        <xdr:cNvSpPr/>
      </xdr:nvSpPr>
      <xdr:spPr>
        <a:xfrm>
          <a:off x="8699500" y="68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35036</xdr:rowOff>
    </xdr:from>
    <xdr:to>
      <xdr:col>50</xdr:col>
      <xdr:colOff>114300</xdr:colOff>
      <xdr:row>40</xdr:row>
      <xdr:rowOff>116205</xdr:rowOff>
    </xdr:to>
    <xdr:cxnSp macro="">
      <xdr:nvCxnSpPr>
        <xdr:cNvPr id="118" name="直線コネクタ 117"/>
        <xdr:cNvCxnSpPr/>
      </xdr:nvCxnSpPr>
      <xdr:spPr>
        <a:xfrm>
          <a:off x="8750300" y="6893036"/>
          <a:ext cx="889000" cy="8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19"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0"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158132</xdr:rowOff>
    </xdr:from>
    <xdr:ext cx="534377" cy="259045"/>
    <xdr:sp macro="" textlink="">
      <xdr:nvSpPr>
        <xdr:cNvPr id="121" name="n_1mainValue【道路】&#10;一人当たり延長"/>
        <xdr:cNvSpPr txBox="1"/>
      </xdr:nvSpPr>
      <xdr:spPr>
        <a:xfrm>
          <a:off x="9359411" y="70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76963</xdr:rowOff>
    </xdr:from>
    <xdr:ext cx="534377" cy="259045"/>
    <xdr:sp macro="" textlink="">
      <xdr:nvSpPr>
        <xdr:cNvPr id="122" name="n_2mainValue【道路】&#10;一人当たり延長"/>
        <xdr:cNvSpPr txBox="1"/>
      </xdr:nvSpPr>
      <xdr:spPr>
        <a:xfrm>
          <a:off x="8483111" y="693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162560</xdr:rowOff>
    </xdr:from>
    <xdr:to>
      <xdr:col>20</xdr:col>
      <xdr:colOff>38100</xdr:colOff>
      <xdr:row>59</xdr:row>
      <xdr:rowOff>92710</xdr:rowOff>
    </xdr:to>
    <xdr:sp macro="" textlink="">
      <xdr:nvSpPr>
        <xdr:cNvPr id="161" name="楕円 160"/>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19685</xdr:rowOff>
    </xdr:from>
    <xdr:to>
      <xdr:col>15</xdr:col>
      <xdr:colOff>101600</xdr:colOff>
      <xdr:row>59</xdr:row>
      <xdr:rowOff>121285</xdr:rowOff>
    </xdr:to>
    <xdr:sp macro="" textlink="">
      <xdr:nvSpPr>
        <xdr:cNvPr id="162" name="楕円 161"/>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70485</xdr:rowOff>
    </xdr:to>
    <xdr:cxnSp macro="">
      <xdr:nvCxnSpPr>
        <xdr:cNvPr id="163" name="直線コネクタ 162"/>
        <xdr:cNvCxnSpPr/>
      </xdr:nvCxnSpPr>
      <xdr:spPr>
        <a:xfrm flipV="1">
          <a:off x="2908300" y="10157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64"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65" name="n_2aveValue【橋りょう・トンネル】&#10;有形固定資産減価償却率"/>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109237</xdr:rowOff>
    </xdr:from>
    <xdr:ext cx="405111" cy="259045"/>
    <xdr:sp macro="" textlink="">
      <xdr:nvSpPr>
        <xdr:cNvPr id="166" name="n_1mainValue【橋りょう・トンネル】&#10;有形固定資産減価償却率"/>
        <xdr:cNvSpPr txBox="1"/>
      </xdr:nvSpPr>
      <xdr:spPr>
        <a:xfrm>
          <a:off x="3582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137812</xdr:rowOff>
    </xdr:from>
    <xdr:ext cx="405111" cy="259045"/>
    <xdr:sp macro="" textlink="">
      <xdr:nvSpPr>
        <xdr:cNvPr id="167" name="n_2mainValue【橋りょう・トンネル】&#10;有形固定資産減価償却率"/>
        <xdr:cNvSpPr txBox="1"/>
      </xdr:nvSpPr>
      <xdr:spPr>
        <a:xfrm>
          <a:off x="2705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45655</xdr:rowOff>
    </xdr:from>
    <xdr:to>
      <xdr:col>50</xdr:col>
      <xdr:colOff>165100</xdr:colOff>
      <xdr:row>63</xdr:row>
      <xdr:rowOff>147255</xdr:rowOff>
    </xdr:to>
    <xdr:sp macro="" textlink="">
      <xdr:nvSpPr>
        <xdr:cNvPr id="205" name="楕円 204"/>
        <xdr:cNvSpPr/>
      </xdr:nvSpPr>
      <xdr:spPr>
        <a:xfrm>
          <a:off x="9588500" y="108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48158</xdr:rowOff>
    </xdr:from>
    <xdr:to>
      <xdr:col>46</xdr:col>
      <xdr:colOff>38100</xdr:colOff>
      <xdr:row>63</xdr:row>
      <xdr:rowOff>149758</xdr:rowOff>
    </xdr:to>
    <xdr:sp macro="" textlink="">
      <xdr:nvSpPr>
        <xdr:cNvPr id="206" name="楕円 205"/>
        <xdr:cNvSpPr/>
      </xdr:nvSpPr>
      <xdr:spPr>
        <a:xfrm>
          <a:off x="8699500" y="108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96455</xdr:rowOff>
    </xdr:from>
    <xdr:to>
      <xdr:col>50</xdr:col>
      <xdr:colOff>114300</xdr:colOff>
      <xdr:row>63</xdr:row>
      <xdr:rowOff>98958</xdr:rowOff>
    </xdr:to>
    <xdr:cxnSp macro="">
      <xdr:nvCxnSpPr>
        <xdr:cNvPr id="207" name="直線コネクタ 206"/>
        <xdr:cNvCxnSpPr/>
      </xdr:nvCxnSpPr>
      <xdr:spPr>
        <a:xfrm flipV="1">
          <a:off x="8750300" y="1089780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08"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09"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138382</xdr:rowOff>
    </xdr:from>
    <xdr:ext cx="599010" cy="259045"/>
    <xdr:sp macro="" textlink="">
      <xdr:nvSpPr>
        <xdr:cNvPr id="210" name="n_1mainValue【橋りょう・トンネル】&#10;一人当たり有形固定資産（償却資産）額"/>
        <xdr:cNvSpPr txBox="1"/>
      </xdr:nvSpPr>
      <xdr:spPr>
        <a:xfrm>
          <a:off x="9327095" y="1093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140885</xdr:rowOff>
    </xdr:from>
    <xdr:ext cx="599010" cy="259045"/>
    <xdr:sp macro="" textlink="">
      <xdr:nvSpPr>
        <xdr:cNvPr id="211" name="n_2mainValue【橋りょう・トンネル】&#10;一人当たり有形固定資産（償却資産）額"/>
        <xdr:cNvSpPr txBox="1"/>
      </xdr:nvSpPr>
      <xdr:spPr>
        <a:xfrm>
          <a:off x="8450795" y="1094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2"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152219</xdr:rowOff>
    </xdr:from>
    <xdr:to>
      <xdr:col>20</xdr:col>
      <xdr:colOff>38100</xdr:colOff>
      <xdr:row>81</xdr:row>
      <xdr:rowOff>82369</xdr:rowOff>
    </xdr:to>
    <xdr:sp macro="" textlink="">
      <xdr:nvSpPr>
        <xdr:cNvPr id="251" name="楕円 250"/>
        <xdr:cNvSpPr/>
      </xdr:nvSpPr>
      <xdr:spPr>
        <a:xfrm>
          <a:off x="3746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28121</xdr:rowOff>
    </xdr:from>
    <xdr:to>
      <xdr:col>15</xdr:col>
      <xdr:colOff>101600</xdr:colOff>
      <xdr:row>81</xdr:row>
      <xdr:rowOff>129721</xdr:rowOff>
    </xdr:to>
    <xdr:sp macro="" textlink="">
      <xdr:nvSpPr>
        <xdr:cNvPr id="252" name="楕円 251"/>
        <xdr:cNvSpPr/>
      </xdr:nvSpPr>
      <xdr:spPr>
        <a:xfrm>
          <a:off x="2857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31569</xdr:rowOff>
    </xdr:from>
    <xdr:to>
      <xdr:col>19</xdr:col>
      <xdr:colOff>177800</xdr:colOff>
      <xdr:row>81</xdr:row>
      <xdr:rowOff>78921</xdr:rowOff>
    </xdr:to>
    <xdr:cxnSp macro="">
      <xdr:nvCxnSpPr>
        <xdr:cNvPr id="253" name="直線コネクタ 252"/>
        <xdr:cNvCxnSpPr/>
      </xdr:nvCxnSpPr>
      <xdr:spPr>
        <a:xfrm flipV="1">
          <a:off x="2908300" y="1391901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54"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55"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73496</xdr:rowOff>
    </xdr:from>
    <xdr:ext cx="405111" cy="259045"/>
    <xdr:sp macro="" textlink="">
      <xdr:nvSpPr>
        <xdr:cNvPr id="256" name="n_1mainValue【公営住宅】&#10;有形固定資産減価償却率"/>
        <xdr:cNvSpPr txBox="1"/>
      </xdr:nvSpPr>
      <xdr:spPr>
        <a:xfrm>
          <a:off x="35820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120848</xdr:rowOff>
    </xdr:from>
    <xdr:ext cx="405111" cy="259045"/>
    <xdr:sp macro="" textlink="">
      <xdr:nvSpPr>
        <xdr:cNvPr id="257" name="n_2mainValue【公営住宅】&#10;有形固定資産減価償却率"/>
        <xdr:cNvSpPr txBox="1"/>
      </xdr:nvSpPr>
      <xdr:spPr>
        <a:xfrm>
          <a:off x="27057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4"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5817</xdr:rowOff>
    </xdr:from>
    <xdr:to>
      <xdr:col>50</xdr:col>
      <xdr:colOff>165100</xdr:colOff>
      <xdr:row>79</xdr:row>
      <xdr:rowOff>107417</xdr:rowOff>
    </xdr:to>
    <xdr:sp macro="" textlink="">
      <xdr:nvSpPr>
        <xdr:cNvPr id="293" name="楕円 292"/>
        <xdr:cNvSpPr/>
      </xdr:nvSpPr>
      <xdr:spPr>
        <a:xfrm>
          <a:off x="9588500" y="135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25248</xdr:rowOff>
    </xdr:from>
    <xdr:to>
      <xdr:col>46</xdr:col>
      <xdr:colOff>38100</xdr:colOff>
      <xdr:row>79</xdr:row>
      <xdr:rowOff>126848</xdr:rowOff>
    </xdr:to>
    <xdr:sp macro="" textlink="">
      <xdr:nvSpPr>
        <xdr:cNvPr id="294" name="楕円 293"/>
        <xdr:cNvSpPr/>
      </xdr:nvSpPr>
      <xdr:spPr>
        <a:xfrm>
          <a:off x="8699500" y="135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56617</xdr:rowOff>
    </xdr:from>
    <xdr:to>
      <xdr:col>50</xdr:col>
      <xdr:colOff>114300</xdr:colOff>
      <xdr:row>79</xdr:row>
      <xdr:rowOff>76048</xdr:rowOff>
    </xdr:to>
    <xdr:cxnSp macro="">
      <xdr:nvCxnSpPr>
        <xdr:cNvPr id="295" name="直線コネクタ 294"/>
        <xdr:cNvCxnSpPr/>
      </xdr:nvCxnSpPr>
      <xdr:spPr>
        <a:xfrm flipV="1">
          <a:off x="8750300" y="1360116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296"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117518</xdr:rowOff>
    </xdr:from>
    <xdr:ext cx="469744" cy="259045"/>
    <xdr:sp macro="" textlink="">
      <xdr:nvSpPr>
        <xdr:cNvPr id="297" name="n_2aveValue【公営住宅】&#10;一人当たり面積"/>
        <xdr:cNvSpPr txBox="1"/>
      </xdr:nvSpPr>
      <xdr:spPr>
        <a:xfrm>
          <a:off x="85154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123944</xdr:rowOff>
    </xdr:from>
    <xdr:ext cx="469744" cy="259045"/>
    <xdr:sp macro="" textlink="">
      <xdr:nvSpPr>
        <xdr:cNvPr id="298" name="n_1mainValue【公営住宅】&#10;一人当たり面積"/>
        <xdr:cNvSpPr txBox="1"/>
      </xdr:nvSpPr>
      <xdr:spPr>
        <a:xfrm>
          <a:off x="93917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143375</xdr:rowOff>
    </xdr:from>
    <xdr:ext cx="469744" cy="259045"/>
    <xdr:sp macro="" textlink="">
      <xdr:nvSpPr>
        <xdr:cNvPr id="299" name="n_2mainValue【公営住宅】&#10;一人当たり面積"/>
        <xdr:cNvSpPr txBox="1"/>
      </xdr:nvSpPr>
      <xdr:spPr>
        <a:xfrm>
          <a:off x="8515427" y="133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2" name="テキスト ボックス 3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3" name="直線コネクタ 3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4" name="テキスト ボックス 3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5" name="直線コネクタ 3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6" name="テキスト ボックス 3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7" name="直線コネクタ 3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8" name="テキスト ボックス 3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9" name="直線コネクタ 3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0" name="テキスト ボックス 3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1" name="直線コネクタ 3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2" name="テキスト ボックス 35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3" name="直線コネクタ 3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4" name="テキスト ボックス 3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356" name="直線コネクタ 355"/>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357"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358" name="直線コネクタ 357"/>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5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60" name="直線コネクタ 35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361"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62" name="フローチャート: 判断 361"/>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363" name="フローチャート: 判断 362"/>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364" name="フローチャート: 判断 363"/>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65405</xdr:rowOff>
    </xdr:from>
    <xdr:to>
      <xdr:col>81</xdr:col>
      <xdr:colOff>101600</xdr:colOff>
      <xdr:row>58</xdr:row>
      <xdr:rowOff>167005</xdr:rowOff>
    </xdr:to>
    <xdr:sp macro="" textlink="">
      <xdr:nvSpPr>
        <xdr:cNvPr id="370" name="楕円 369"/>
        <xdr:cNvSpPr/>
      </xdr:nvSpPr>
      <xdr:spPr>
        <a:xfrm>
          <a:off x="1543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xdr:rowOff>
    </xdr:from>
    <xdr:to>
      <xdr:col>76</xdr:col>
      <xdr:colOff>165100</xdr:colOff>
      <xdr:row>59</xdr:row>
      <xdr:rowOff>113665</xdr:rowOff>
    </xdr:to>
    <xdr:sp macro="" textlink="">
      <xdr:nvSpPr>
        <xdr:cNvPr id="371" name="楕円 370"/>
        <xdr:cNvSpPr/>
      </xdr:nvSpPr>
      <xdr:spPr>
        <a:xfrm>
          <a:off x="14541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116205</xdr:rowOff>
    </xdr:from>
    <xdr:to>
      <xdr:col>81</xdr:col>
      <xdr:colOff>50800</xdr:colOff>
      <xdr:row>59</xdr:row>
      <xdr:rowOff>62865</xdr:rowOff>
    </xdr:to>
    <xdr:cxnSp macro="">
      <xdr:nvCxnSpPr>
        <xdr:cNvPr id="372" name="直線コネクタ 371"/>
        <xdr:cNvCxnSpPr/>
      </xdr:nvCxnSpPr>
      <xdr:spPr>
        <a:xfrm flipV="1">
          <a:off x="14592300" y="1006030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373"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374"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12082</xdr:rowOff>
    </xdr:from>
    <xdr:ext cx="405111" cy="259045"/>
    <xdr:sp macro="" textlink="">
      <xdr:nvSpPr>
        <xdr:cNvPr id="375" name="n_1mainValue【学校施設】&#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130192</xdr:rowOff>
    </xdr:from>
    <xdr:ext cx="405111" cy="259045"/>
    <xdr:sp macro="" textlink="">
      <xdr:nvSpPr>
        <xdr:cNvPr id="376" name="n_2mainValue【学校施設】&#10;有形固定資産減価償却率"/>
        <xdr:cNvSpPr txBox="1"/>
      </xdr:nvSpPr>
      <xdr:spPr>
        <a:xfrm>
          <a:off x="14389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7" name="正方形/長方形 3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8" name="正方形/長方形 3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9" name="正方形/長方形 3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0" name="正方形/長方形 3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1" name="正方形/長方形 3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2" name="正方形/長方形 3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3" name="正方形/長方形 3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4" name="正方形/長方形 3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5" name="テキスト ボックス 3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6" name="直線コネクタ 3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7" name="直線コネクタ 3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8" name="テキスト ボックス 3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9" name="直線コネクタ 3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0" name="テキスト ボックス 3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1" name="直線コネクタ 3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2" name="テキスト ボックス 3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3" name="直線コネクタ 3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4" name="テキスト ボックス 3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398" name="直線コネクタ 397"/>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399"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00" name="直線コネクタ 399"/>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01"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02" name="直線コネクタ 401"/>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03"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04" name="フローチャート: 判断 403"/>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05" name="フローチャート: 判断 404"/>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06" name="フローチャート: 判断 405"/>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170942</xdr:rowOff>
    </xdr:from>
    <xdr:to>
      <xdr:col>112</xdr:col>
      <xdr:colOff>38100</xdr:colOff>
      <xdr:row>60</xdr:row>
      <xdr:rowOff>101092</xdr:rowOff>
    </xdr:to>
    <xdr:sp macro="" textlink="">
      <xdr:nvSpPr>
        <xdr:cNvPr id="412" name="楕円 411"/>
        <xdr:cNvSpPr/>
      </xdr:nvSpPr>
      <xdr:spPr>
        <a:xfrm>
          <a:off x="21272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68300</xdr:rowOff>
    </xdr:from>
    <xdr:to>
      <xdr:col>107</xdr:col>
      <xdr:colOff>101600</xdr:colOff>
      <xdr:row>60</xdr:row>
      <xdr:rowOff>169900</xdr:rowOff>
    </xdr:to>
    <xdr:sp macro="" textlink="">
      <xdr:nvSpPr>
        <xdr:cNvPr id="413" name="楕円 412"/>
        <xdr:cNvSpPr/>
      </xdr:nvSpPr>
      <xdr:spPr>
        <a:xfrm>
          <a:off x="20383500" y="103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50292</xdr:rowOff>
    </xdr:from>
    <xdr:to>
      <xdr:col>111</xdr:col>
      <xdr:colOff>177800</xdr:colOff>
      <xdr:row>60</xdr:row>
      <xdr:rowOff>119100</xdr:rowOff>
    </xdr:to>
    <xdr:cxnSp macro="">
      <xdr:nvCxnSpPr>
        <xdr:cNvPr id="414" name="直線コネクタ 413"/>
        <xdr:cNvCxnSpPr/>
      </xdr:nvCxnSpPr>
      <xdr:spPr>
        <a:xfrm flipV="1">
          <a:off x="20434300" y="10337292"/>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415"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416" name="n_2aveValue【学校施設】&#10;一人当たり面積"/>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117619</xdr:rowOff>
    </xdr:from>
    <xdr:ext cx="469744" cy="259045"/>
    <xdr:sp macro="" textlink="">
      <xdr:nvSpPr>
        <xdr:cNvPr id="417" name="n_1mainValue【学校施設】&#10;一人当たり面積"/>
        <xdr:cNvSpPr txBox="1"/>
      </xdr:nvSpPr>
      <xdr:spPr>
        <a:xfrm>
          <a:off x="210757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14977</xdr:rowOff>
    </xdr:from>
    <xdr:ext cx="469744" cy="259045"/>
    <xdr:sp macro="" textlink="">
      <xdr:nvSpPr>
        <xdr:cNvPr id="418" name="n_2mainValue【学校施設】&#10;一人当たり面積"/>
        <xdr:cNvSpPr txBox="1"/>
      </xdr:nvSpPr>
      <xdr:spPr>
        <a:xfrm>
          <a:off x="20199427" y="101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5" name="テキスト ボックス 44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6" name="直線コネクタ 4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7" name="テキスト ボックス 4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8" name="直線コネクタ 4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9" name="テキスト ボックス 4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0" name="直線コネクタ 4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1" name="テキスト ボックス 4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2" name="直線コネクタ 4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3" name="テキスト ボックス 45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5" name="テキスト ボックス 4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457" name="直線コネクタ 456"/>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458"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459" name="直線コネクタ 458"/>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6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61" name="直線コネクタ 46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462"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463" name="フローチャート: 判断 462"/>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464" name="フローチャート: 判断 463"/>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465" name="フローチャート: 判断 464"/>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6" name="テキスト ボックス 4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100837</xdr:rowOff>
    </xdr:from>
    <xdr:to>
      <xdr:col>81</xdr:col>
      <xdr:colOff>101600</xdr:colOff>
      <xdr:row>106</xdr:row>
      <xdr:rowOff>30987</xdr:rowOff>
    </xdr:to>
    <xdr:sp macro="" textlink="">
      <xdr:nvSpPr>
        <xdr:cNvPr id="471" name="楕円 470"/>
        <xdr:cNvSpPr/>
      </xdr:nvSpPr>
      <xdr:spPr>
        <a:xfrm>
          <a:off x="15430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144272</xdr:rowOff>
    </xdr:from>
    <xdr:to>
      <xdr:col>76</xdr:col>
      <xdr:colOff>165100</xdr:colOff>
      <xdr:row>106</xdr:row>
      <xdr:rowOff>74422</xdr:rowOff>
    </xdr:to>
    <xdr:sp macro="" textlink="">
      <xdr:nvSpPr>
        <xdr:cNvPr id="472" name="楕円 471"/>
        <xdr:cNvSpPr/>
      </xdr:nvSpPr>
      <xdr:spPr>
        <a:xfrm>
          <a:off x="14541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151637</xdr:rowOff>
    </xdr:from>
    <xdr:to>
      <xdr:col>81</xdr:col>
      <xdr:colOff>50800</xdr:colOff>
      <xdr:row>106</xdr:row>
      <xdr:rowOff>23622</xdr:rowOff>
    </xdr:to>
    <xdr:cxnSp macro="">
      <xdr:nvCxnSpPr>
        <xdr:cNvPr id="473" name="直線コネクタ 472"/>
        <xdr:cNvCxnSpPr/>
      </xdr:nvCxnSpPr>
      <xdr:spPr>
        <a:xfrm flipV="1">
          <a:off x="14592300" y="1815388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474"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475"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22114</xdr:rowOff>
    </xdr:from>
    <xdr:ext cx="405111" cy="259045"/>
    <xdr:sp macro="" textlink="">
      <xdr:nvSpPr>
        <xdr:cNvPr id="476" name="n_1mainValue【公民館】&#10;有形固定資産減価償却率"/>
        <xdr:cNvSpPr txBox="1"/>
      </xdr:nvSpPr>
      <xdr:spPr>
        <a:xfrm>
          <a:off x="152660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65549</xdr:rowOff>
    </xdr:from>
    <xdr:ext cx="405111" cy="259045"/>
    <xdr:sp macro="" textlink="">
      <xdr:nvSpPr>
        <xdr:cNvPr id="477" name="n_2mainValue【公民館】&#10;有形固定資産減価償却率"/>
        <xdr:cNvSpPr txBox="1"/>
      </xdr:nvSpPr>
      <xdr:spPr>
        <a:xfrm>
          <a:off x="14389744" y="1823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8" name="直線コネクタ 4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9" name="テキスト ボックス 4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0" name="直線コネクタ 4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1" name="テキスト ボックス 4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2" name="直線コネクタ 4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3" name="テキスト ボックス 4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4" name="直線コネクタ 4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5" name="テキスト ボックス 4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6" name="直線コネクタ 4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7" name="テキスト ボックス 4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01" name="直線コネクタ 500"/>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02"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03" name="直線コネクタ 502"/>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04"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05" name="直線コネクタ 504"/>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06"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07" name="フローチャート: 判断 506"/>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08" name="フローチャート: 判断 507"/>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09" name="フローチャート: 判断 508"/>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0" name="テキスト ボックス 5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1" name="テキスト ボックス 5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2" name="テキスト ボックス 5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3" name="テキスト ボックス 5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4" name="テキスト ボックス 5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87630</xdr:rowOff>
    </xdr:from>
    <xdr:to>
      <xdr:col>112</xdr:col>
      <xdr:colOff>38100</xdr:colOff>
      <xdr:row>101</xdr:row>
      <xdr:rowOff>17780</xdr:rowOff>
    </xdr:to>
    <xdr:sp macro="" textlink="">
      <xdr:nvSpPr>
        <xdr:cNvPr id="515" name="楕円 514"/>
        <xdr:cNvSpPr/>
      </xdr:nvSpPr>
      <xdr:spPr>
        <a:xfrm>
          <a:off x="21272500" y="172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110489</xdr:rowOff>
    </xdr:from>
    <xdr:to>
      <xdr:col>107</xdr:col>
      <xdr:colOff>101600</xdr:colOff>
      <xdr:row>101</xdr:row>
      <xdr:rowOff>40639</xdr:rowOff>
    </xdr:to>
    <xdr:sp macro="" textlink="">
      <xdr:nvSpPr>
        <xdr:cNvPr id="516" name="楕円 515"/>
        <xdr:cNvSpPr/>
      </xdr:nvSpPr>
      <xdr:spPr>
        <a:xfrm>
          <a:off x="20383500" y="172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138430</xdr:rowOff>
    </xdr:from>
    <xdr:to>
      <xdr:col>111</xdr:col>
      <xdr:colOff>177800</xdr:colOff>
      <xdr:row>100</xdr:row>
      <xdr:rowOff>161289</xdr:rowOff>
    </xdr:to>
    <xdr:cxnSp macro="">
      <xdr:nvCxnSpPr>
        <xdr:cNvPr id="517" name="直線コネクタ 516"/>
        <xdr:cNvCxnSpPr/>
      </xdr:nvCxnSpPr>
      <xdr:spPr>
        <a:xfrm flipV="1">
          <a:off x="20434300" y="17283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100347</xdr:rowOff>
    </xdr:from>
    <xdr:ext cx="469744" cy="259045"/>
    <xdr:sp macro="" textlink="">
      <xdr:nvSpPr>
        <xdr:cNvPr id="518" name="n_1aveValue【公民館】&#10;一人当たり面積"/>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77488</xdr:rowOff>
    </xdr:from>
    <xdr:ext cx="469744" cy="259045"/>
    <xdr:sp macro="" textlink="">
      <xdr:nvSpPr>
        <xdr:cNvPr id="519" name="n_2aveValue【公民館】&#10;一人当たり面積"/>
        <xdr:cNvSpPr txBox="1"/>
      </xdr:nvSpPr>
      <xdr:spPr>
        <a:xfrm>
          <a:off x="20199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34307</xdr:rowOff>
    </xdr:from>
    <xdr:ext cx="469744" cy="259045"/>
    <xdr:sp macro="" textlink="">
      <xdr:nvSpPr>
        <xdr:cNvPr id="520" name="n_1mainValue【公民館】&#10;一人当たり面積"/>
        <xdr:cNvSpPr txBox="1"/>
      </xdr:nvSpPr>
      <xdr:spPr>
        <a:xfrm>
          <a:off x="21075727"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57166</xdr:rowOff>
    </xdr:from>
    <xdr:ext cx="469744" cy="259045"/>
    <xdr:sp macro="" textlink="">
      <xdr:nvSpPr>
        <xdr:cNvPr id="521" name="n_2mainValue【公民館】&#10;一人当たり面積"/>
        <xdr:cNvSpPr txBox="1"/>
      </xdr:nvSpPr>
      <xdr:spPr>
        <a:xfrm>
          <a:off x="20199427"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公営住宅については、一人当たりの面積が類似団体平均よりも大きく上回っている。移住定住を促進し、一人当たりの面積の抑制に努めたい。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学校施設については、老朽化が進んでいるため、有形固定資産減価償却率が類似団体平均よりも上回っている。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公民館については、一人当たりの面積が類似団体平均よりも大きく上回っている。移住定住を促進し、一人当たりの面積の抑制に努めたい。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5,242
5,234
14.26
6,688,860
6,224,988
439,279
2,331,258
11,689,537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82"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88" name="楕円 87"/>
        <xdr:cNvSpPr/>
      </xdr:nvSpPr>
      <xdr:spPr>
        <a:xfrm>
          <a:off x="3746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89" name="楕円 88"/>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60960</xdr:rowOff>
    </xdr:from>
    <xdr:to>
      <xdr:col>19</xdr:col>
      <xdr:colOff>177800</xdr:colOff>
      <xdr:row>58</xdr:row>
      <xdr:rowOff>102870</xdr:rowOff>
    </xdr:to>
    <xdr:cxnSp macro="">
      <xdr:nvCxnSpPr>
        <xdr:cNvPr id="90" name="直線コネクタ 89"/>
        <xdr:cNvCxnSpPr/>
      </xdr:nvCxnSpPr>
      <xdr:spPr>
        <a:xfrm flipV="1">
          <a:off x="2908300" y="1000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128287</xdr:rowOff>
    </xdr:from>
    <xdr:ext cx="405111" cy="259045"/>
    <xdr:sp macro="" textlink="">
      <xdr:nvSpPr>
        <xdr:cNvPr id="91" name="n_1mainValue【体育館・プール】&#10;有形固定資産減価償却率"/>
        <xdr:cNvSpPr txBox="1"/>
      </xdr:nvSpPr>
      <xdr:spPr>
        <a:xfrm>
          <a:off x="3582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92" name="n_2mainValue【体育館・プー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2" name="直線コネクタ 111"/>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3"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4" name="直線コネクタ 113"/>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5"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6" name="直線コネクタ 115"/>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17"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8" name="フローチャート: 判断 117"/>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9" name="フローチャート: 判断 118"/>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0"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1" name="フローチャート: 判断 12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2"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58928</xdr:rowOff>
    </xdr:from>
    <xdr:to>
      <xdr:col>50</xdr:col>
      <xdr:colOff>165100</xdr:colOff>
      <xdr:row>62</xdr:row>
      <xdr:rowOff>160528</xdr:rowOff>
    </xdr:to>
    <xdr:sp macro="" textlink="">
      <xdr:nvSpPr>
        <xdr:cNvPr id="128" name="楕円 127"/>
        <xdr:cNvSpPr/>
      </xdr:nvSpPr>
      <xdr:spPr>
        <a:xfrm>
          <a:off x="9588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60643</xdr:rowOff>
    </xdr:from>
    <xdr:to>
      <xdr:col>46</xdr:col>
      <xdr:colOff>38100</xdr:colOff>
      <xdr:row>62</xdr:row>
      <xdr:rowOff>162243</xdr:rowOff>
    </xdr:to>
    <xdr:sp macro="" textlink="">
      <xdr:nvSpPr>
        <xdr:cNvPr id="129" name="楕円 128"/>
        <xdr:cNvSpPr/>
      </xdr:nvSpPr>
      <xdr:spPr>
        <a:xfrm>
          <a:off x="8699500" y="106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109728</xdr:rowOff>
    </xdr:from>
    <xdr:to>
      <xdr:col>50</xdr:col>
      <xdr:colOff>114300</xdr:colOff>
      <xdr:row>62</xdr:row>
      <xdr:rowOff>111443</xdr:rowOff>
    </xdr:to>
    <xdr:cxnSp macro="">
      <xdr:nvCxnSpPr>
        <xdr:cNvPr id="130" name="直線コネクタ 129"/>
        <xdr:cNvCxnSpPr/>
      </xdr:nvCxnSpPr>
      <xdr:spPr>
        <a:xfrm flipV="1">
          <a:off x="8750300" y="1073962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151655</xdr:rowOff>
    </xdr:from>
    <xdr:ext cx="469744" cy="259045"/>
    <xdr:sp macro="" textlink="">
      <xdr:nvSpPr>
        <xdr:cNvPr id="131" name="n_1mainValue【体育館・プール】&#10;一人当たり面積"/>
        <xdr:cNvSpPr txBox="1"/>
      </xdr:nvSpPr>
      <xdr:spPr>
        <a:xfrm>
          <a:off x="9391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153370</xdr:rowOff>
    </xdr:from>
    <xdr:ext cx="469744" cy="259045"/>
    <xdr:sp macro="" textlink="">
      <xdr:nvSpPr>
        <xdr:cNvPr id="132" name="n_2mainValue【体育館・プール】&#10;一人当たり面積"/>
        <xdr:cNvSpPr txBox="1"/>
      </xdr:nvSpPr>
      <xdr:spPr>
        <a:xfrm>
          <a:off x="8515427" y="107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4" name="直線コネクタ 1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5" name="テキスト ボックス 1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6" name="直線コネクタ 1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7" name="テキスト ボックス 1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8" name="直線コネクタ 1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9" name="テキスト ボックス 1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0" name="直線コネクタ 1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1" name="テキスト ボックス 1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2" name="直線コネクタ 1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3" name="テキスト ボックス 1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57" name="直線コネクタ 156"/>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58"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59" name="直線コネクタ 158"/>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0"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1" name="直線コネクタ 160"/>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2"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3" name="フローチャート: 判断 162"/>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64" name="フローチャート: 判断 163"/>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165"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66" name="フローチャート: 判断 165"/>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167"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173" name="楕円 172"/>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82550</xdr:rowOff>
    </xdr:from>
    <xdr:to>
      <xdr:col>15</xdr:col>
      <xdr:colOff>101600</xdr:colOff>
      <xdr:row>78</xdr:row>
      <xdr:rowOff>12700</xdr:rowOff>
    </xdr:to>
    <xdr:sp macro="" textlink="">
      <xdr:nvSpPr>
        <xdr:cNvPr id="174" name="楕円 173"/>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175" name="直線コネクタ 174"/>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176"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177" name="n_2mainValue【福祉施設】&#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01" name="直線コネクタ 200"/>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02"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03" name="直線コネクタ 202"/>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04"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05" name="直線コネクタ 204"/>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06"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07" name="フローチャート: 判断 206"/>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08" name="フローチャート: 判断 207"/>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59707</xdr:rowOff>
    </xdr:from>
    <xdr:ext cx="469744" cy="259045"/>
    <xdr:sp macro="" textlink="">
      <xdr:nvSpPr>
        <xdr:cNvPr id="209" name="n_1aveValue【福祉施設】&#10;一人当たり面積"/>
        <xdr:cNvSpPr txBox="1"/>
      </xdr:nvSpPr>
      <xdr:spPr>
        <a:xfrm>
          <a:off x="9391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0" name="フローチャート: 判断 209"/>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31766</xdr:rowOff>
    </xdr:from>
    <xdr:ext cx="469744" cy="259045"/>
    <xdr:sp macro="" textlink="">
      <xdr:nvSpPr>
        <xdr:cNvPr id="211" name="n_2aveValue【福祉施設】&#10;一人当たり面積"/>
        <xdr:cNvSpPr txBox="1"/>
      </xdr:nvSpPr>
      <xdr:spPr>
        <a:xfrm>
          <a:off x="8515427"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151130</xdr:rowOff>
    </xdr:from>
    <xdr:to>
      <xdr:col>50</xdr:col>
      <xdr:colOff>165100</xdr:colOff>
      <xdr:row>83</xdr:row>
      <xdr:rowOff>81280</xdr:rowOff>
    </xdr:to>
    <xdr:sp macro="" textlink="">
      <xdr:nvSpPr>
        <xdr:cNvPr id="217" name="楕円 216"/>
        <xdr:cNvSpPr/>
      </xdr:nvSpPr>
      <xdr:spPr>
        <a:xfrm>
          <a:off x="9588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161289</xdr:rowOff>
    </xdr:from>
    <xdr:to>
      <xdr:col>46</xdr:col>
      <xdr:colOff>38100</xdr:colOff>
      <xdr:row>83</xdr:row>
      <xdr:rowOff>91439</xdr:rowOff>
    </xdr:to>
    <xdr:sp macro="" textlink="">
      <xdr:nvSpPr>
        <xdr:cNvPr id="218" name="楕円 217"/>
        <xdr:cNvSpPr/>
      </xdr:nvSpPr>
      <xdr:spPr>
        <a:xfrm>
          <a:off x="8699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30480</xdr:rowOff>
    </xdr:from>
    <xdr:to>
      <xdr:col>50</xdr:col>
      <xdr:colOff>114300</xdr:colOff>
      <xdr:row>83</xdr:row>
      <xdr:rowOff>40639</xdr:rowOff>
    </xdr:to>
    <xdr:cxnSp macro="">
      <xdr:nvCxnSpPr>
        <xdr:cNvPr id="219" name="直線コネクタ 218"/>
        <xdr:cNvCxnSpPr/>
      </xdr:nvCxnSpPr>
      <xdr:spPr>
        <a:xfrm flipV="1">
          <a:off x="8750300" y="142608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97807</xdr:rowOff>
    </xdr:from>
    <xdr:ext cx="469744" cy="259045"/>
    <xdr:sp macro="" textlink="">
      <xdr:nvSpPr>
        <xdr:cNvPr id="220" name="n_1mainValue【福祉施設】&#10;一人当たり面積"/>
        <xdr:cNvSpPr txBox="1"/>
      </xdr:nvSpPr>
      <xdr:spPr>
        <a:xfrm>
          <a:off x="9391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107966</xdr:rowOff>
    </xdr:from>
    <xdr:ext cx="469744" cy="259045"/>
    <xdr:sp macro="" textlink="">
      <xdr:nvSpPr>
        <xdr:cNvPr id="221" name="n_2mainValue【福祉施設】&#10;一人当たり面積"/>
        <xdr:cNvSpPr txBox="1"/>
      </xdr:nvSpPr>
      <xdr:spPr>
        <a:xfrm>
          <a:off x="8515427" y="1399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6" name="正方形/長方形 2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7" name="正方形/長方形 2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8" name="正方形/長方形 2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9" name="正方形/長方形 2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0" name="正方形/長方形 2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1" name="正方形/長方形 2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2" name="正方形/長方形 2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3" name="正方形/長方形 2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4" name="正方形/長方形 2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5" name="正方形/長方形 2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6" name="正方形/長方形 2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7" name="正方形/長方形 2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8" name="正方形/長方形 2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9" name="正方形/長方形 2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0" name="正方形/長方形 2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1" name="正方形/長方形 26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2" name="正方形/長方形 2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3" name="正方形/長方形 2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4" name="正方形/長方形 2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5" name="正方形/長方形 2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6" name="正方形/長方形 2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7" name="正方形/長方形 2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8" name="正方形/長方形 2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9" name="正方形/長方形 26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0" name="正方形/長方形 2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1" name="正方形/長方形 2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2" name="正方形/長方形 2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3" name="正方形/長方形 2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4" name="正方形/長方形 2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5" name="正方形/長方形 2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6" name="正方形/長方形 2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7" name="正方形/長方形 2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8" name="テキスト ボックス 2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9" name="直線コネクタ 2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0" name="直線コネクタ 2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1" name="テキスト ボックス 2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2" name="直線コネクタ 2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3" name="テキスト ボックス 2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84" name="直線コネクタ 2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85" name="テキスト ボックス 2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86" name="直線コネクタ 2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87" name="テキスト ボックス 2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88" name="直線コネクタ 2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89" name="テキスト ボックス 2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0" name="直線コネクタ 2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1" name="テキスト ボックス 2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2" name="直線コネクタ 2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3" name="テキスト ボックス 2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295" name="直線コネクタ 294"/>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296"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297" name="直線コネクタ 296"/>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9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99" name="直線コネクタ 2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300"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01" name="フローチャート: 判断 300"/>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302" name="フローチャート: 判断 301"/>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303"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04" name="フローチャート: 判断 303"/>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305"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6" name="テキスト ボックス 3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7" name="テキスト ボックス 3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8" name="テキスト ボックス 3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9" name="テキスト ボックス 3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0" name="テキスト ボックス 3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52614</xdr:rowOff>
    </xdr:from>
    <xdr:to>
      <xdr:col>81</xdr:col>
      <xdr:colOff>101600</xdr:colOff>
      <xdr:row>81</xdr:row>
      <xdr:rowOff>154214</xdr:rowOff>
    </xdr:to>
    <xdr:sp macro="" textlink="">
      <xdr:nvSpPr>
        <xdr:cNvPr id="311" name="楕円 310"/>
        <xdr:cNvSpPr/>
      </xdr:nvSpPr>
      <xdr:spPr>
        <a:xfrm>
          <a:off x="15430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312" name="楕円 311"/>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103414</xdr:rowOff>
    </xdr:from>
    <xdr:to>
      <xdr:col>81</xdr:col>
      <xdr:colOff>50800</xdr:colOff>
      <xdr:row>81</xdr:row>
      <xdr:rowOff>144236</xdr:rowOff>
    </xdr:to>
    <xdr:cxnSp macro="">
      <xdr:nvCxnSpPr>
        <xdr:cNvPr id="313" name="直線コネクタ 312"/>
        <xdr:cNvCxnSpPr/>
      </xdr:nvCxnSpPr>
      <xdr:spPr>
        <a:xfrm flipV="1">
          <a:off x="14592300" y="139908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314" name="n_1main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315" name="n_2mainValue【消防施設】&#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6" name="正方形/長方形 3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7" name="正方形/長方形 3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8" name="正方形/長方形 3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9" name="正方形/長方形 3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0" name="正方形/長方形 3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1" name="正方形/長方形 3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2" name="正方形/長方形 3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3" name="正方形/長方形 3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4" name="テキスト ボックス 3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5" name="直線コネクタ 3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26" name="直線コネクタ 3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27" name="テキスト ボックス 3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28" name="直線コネクタ 3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29" name="テキスト ボックス 3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30" name="直線コネクタ 3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31" name="テキスト ボックス 3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32" name="直線コネクタ 3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33" name="テキスト ボックス 3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34" name="直線コネクタ 3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35" name="テキスト ボックス 3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36" name="直線コネクタ 3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37" name="テキスト ボックス 3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8" name="直線コネクタ 3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9" name="テキスト ボックス 3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341" name="直線コネクタ 340"/>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342"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343" name="直線コネクタ 342"/>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344"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345" name="直線コネクタ 344"/>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346"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347" name="フローチャート: 判断 346"/>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348" name="フローチャート: 判断 347"/>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349"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350" name="フローチャート: 判断 349"/>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351"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2" name="テキスト ボックス 3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3" name="テキスト ボックス 3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4" name="テキスト ボックス 3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5" name="テキスト ボックス 3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6" name="テキスト ボックス 3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99968</xdr:rowOff>
    </xdr:from>
    <xdr:to>
      <xdr:col>112</xdr:col>
      <xdr:colOff>38100</xdr:colOff>
      <xdr:row>86</xdr:row>
      <xdr:rowOff>30118</xdr:rowOff>
    </xdr:to>
    <xdr:sp macro="" textlink="">
      <xdr:nvSpPr>
        <xdr:cNvPr id="357" name="楕円 356"/>
        <xdr:cNvSpPr/>
      </xdr:nvSpPr>
      <xdr:spPr>
        <a:xfrm>
          <a:off x="21272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103232</xdr:rowOff>
    </xdr:from>
    <xdr:to>
      <xdr:col>107</xdr:col>
      <xdr:colOff>101600</xdr:colOff>
      <xdr:row>86</xdr:row>
      <xdr:rowOff>33382</xdr:rowOff>
    </xdr:to>
    <xdr:sp macro="" textlink="">
      <xdr:nvSpPr>
        <xdr:cNvPr id="358" name="楕円 357"/>
        <xdr:cNvSpPr/>
      </xdr:nvSpPr>
      <xdr:spPr>
        <a:xfrm>
          <a:off x="20383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150768</xdr:rowOff>
    </xdr:from>
    <xdr:to>
      <xdr:col>111</xdr:col>
      <xdr:colOff>177800</xdr:colOff>
      <xdr:row>85</xdr:row>
      <xdr:rowOff>154032</xdr:rowOff>
    </xdr:to>
    <xdr:cxnSp macro="">
      <xdr:nvCxnSpPr>
        <xdr:cNvPr id="359" name="直線コネクタ 358"/>
        <xdr:cNvCxnSpPr/>
      </xdr:nvCxnSpPr>
      <xdr:spPr>
        <a:xfrm flipV="1">
          <a:off x="20434300" y="1472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21245</xdr:rowOff>
    </xdr:from>
    <xdr:ext cx="469744" cy="259045"/>
    <xdr:sp macro="" textlink="">
      <xdr:nvSpPr>
        <xdr:cNvPr id="360" name="n_1mainValue【消防施設】&#10;一人当たり面積"/>
        <xdr:cNvSpPr txBox="1"/>
      </xdr:nvSpPr>
      <xdr:spPr>
        <a:xfrm>
          <a:off x="210757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24509</xdr:rowOff>
    </xdr:from>
    <xdr:ext cx="469744" cy="259045"/>
    <xdr:sp macro="" textlink="">
      <xdr:nvSpPr>
        <xdr:cNvPr id="361" name="n_2mainValue【消防施設】&#10;一人当たり面積"/>
        <xdr:cNvSpPr txBox="1"/>
      </xdr:nvSpPr>
      <xdr:spPr>
        <a:xfrm>
          <a:off x="20199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2" name="正方形/長方形 3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3" name="正方形/長方形 3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4" name="正方形/長方形 3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5" name="正方形/長方形 3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6" name="正方形/長方形 3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7" name="正方形/長方形 3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8" name="正方形/長方形 3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正方形/長方形 3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0" name="テキスト ボックス 3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1" name="直線コネクタ 3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72" name="テキスト ボックス 3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73" name="直線コネクタ 3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74" name="テキスト ボックス 3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75" name="直線コネクタ 3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76" name="テキスト ボックス 3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77" name="直線コネクタ 3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78" name="テキスト ボックス 3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79" name="直線コネクタ 3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80" name="テキスト ボックス 3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81" name="直線コネクタ 3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82" name="テキスト ボックス 3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3" name="直線コネクタ 3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4" name="テキスト ボックス 3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38100</xdr:rowOff>
    </xdr:to>
    <xdr:cxnSp macro="">
      <xdr:nvCxnSpPr>
        <xdr:cNvPr id="386" name="直線コネクタ 385"/>
        <xdr:cNvCxnSpPr/>
      </xdr:nvCxnSpPr>
      <xdr:spPr>
        <a:xfrm flipV="1">
          <a:off x="16318864" y="171450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41927</xdr:rowOff>
    </xdr:from>
    <xdr:ext cx="405111" cy="259045"/>
    <xdr:sp macro="" textlink="">
      <xdr:nvSpPr>
        <xdr:cNvPr id="387" name="【庁舎】&#10;有形固定資産減価償却率最小値テキスト"/>
        <xdr:cNvSpPr txBox="1"/>
      </xdr:nvSpPr>
      <xdr:spPr>
        <a:xfrm>
          <a:off x="16357600"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38100</xdr:rowOff>
    </xdr:from>
    <xdr:to>
      <xdr:col>86</xdr:col>
      <xdr:colOff>25400</xdr:colOff>
      <xdr:row>107</xdr:row>
      <xdr:rowOff>38100</xdr:rowOff>
    </xdr:to>
    <xdr:cxnSp macro="">
      <xdr:nvCxnSpPr>
        <xdr:cNvPr id="388" name="直線コネクタ 387"/>
        <xdr:cNvCxnSpPr/>
      </xdr:nvCxnSpPr>
      <xdr:spPr>
        <a:xfrm>
          <a:off x="16230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89"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90" name="直線コネクタ 38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391" name="【庁舎】&#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392" name="フローチャート: 判断 391"/>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53975</xdr:rowOff>
    </xdr:from>
    <xdr:to>
      <xdr:col>81</xdr:col>
      <xdr:colOff>101600</xdr:colOff>
      <xdr:row>104</xdr:row>
      <xdr:rowOff>155575</xdr:rowOff>
    </xdr:to>
    <xdr:sp macro="" textlink="">
      <xdr:nvSpPr>
        <xdr:cNvPr id="393" name="フローチャート: 判断 392"/>
        <xdr:cNvSpPr/>
      </xdr:nvSpPr>
      <xdr:spPr>
        <a:xfrm>
          <a:off x="15430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652</xdr:rowOff>
    </xdr:from>
    <xdr:ext cx="405111" cy="259045"/>
    <xdr:sp macro="" textlink="">
      <xdr:nvSpPr>
        <xdr:cNvPr id="394" name="n_1aveValue【庁舎】&#10;有形固定資産減価償却率"/>
        <xdr:cNvSpPr txBox="1"/>
      </xdr:nvSpPr>
      <xdr:spPr>
        <a:xfrm>
          <a:off x="152660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124461</xdr:rowOff>
    </xdr:from>
    <xdr:to>
      <xdr:col>76</xdr:col>
      <xdr:colOff>165100</xdr:colOff>
      <xdr:row>105</xdr:row>
      <xdr:rowOff>54611</xdr:rowOff>
    </xdr:to>
    <xdr:sp macro="" textlink="">
      <xdr:nvSpPr>
        <xdr:cNvPr id="395" name="フローチャート: 判断 394"/>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71138</xdr:rowOff>
    </xdr:from>
    <xdr:ext cx="405111" cy="259045"/>
    <xdr:sp macro="" textlink="">
      <xdr:nvSpPr>
        <xdr:cNvPr id="396" name="n_2aveValue【庁舎】&#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7" name="テキスト ボックス 3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8" name="テキスト ボックス 3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9" name="テキスト ボックス 3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0" name="テキスト ボックス 3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1" name="テキスト ボックス 4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636</xdr:rowOff>
    </xdr:from>
    <xdr:to>
      <xdr:col>81</xdr:col>
      <xdr:colOff>101600</xdr:colOff>
      <xdr:row>107</xdr:row>
      <xdr:rowOff>102236</xdr:rowOff>
    </xdr:to>
    <xdr:sp macro="" textlink="">
      <xdr:nvSpPr>
        <xdr:cNvPr id="402" name="楕円 401"/>
        <xdr:cNvSpPr/>
      </xdr:nvSpPr>
      <xdr:spPr>
        <a:xfrm>
          <a:off x="15430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38736</xdr:rowOff>
    </xdr:from>
    <xdr:to>
      <xdr:col>76</xdr:col>
      <xdr:colOff>165100</xdr:colOff>
      <xdr:row>107</xdr:row>
      <xdr:rowOff>140336</xdr:rowOff>
    </xdr:to>
    <xdr:sp macro="" textlink="">
      <xdr:nvSpPr>
        <xdr:cNvPr id="403" name="楕円 402"/>
        <xdr:cNvSpPr/>
      </xdr:nvSpPr>
      <xdr:spPr>
        <a:xfrm>
          <a:off x="14541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51436</xdr:rowOff>
    </xdr:from>
    <xdr:to>
      <xdr:col>81</xdr:col>
      <xdr:colOff>50800</xdr:colOff>
      <xdr:row>107</xdr:row>
      <xdr:rowOff>89536</xdr:rowOff>
    </xdr:to>
    <xdr:cxnSp macro="">
      <xdr:nvCxnSpPr>
        <xdr:cNvPr id="404" name="直線コネクタ 403"/>
        <xdr:cNvCxnSpPr/>
      </xdr:nvCxnSpPr>
      <xdr:spPr>
        <a:xfrm flipV="1">
          <a:off x="14592300" y="183965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93363</xdr:rowOff>
    </xdr:from>
    <xdr:ext cx="405111" cy="259045"/>
    <xdr:sp macro="" textlink="">
      <xdr:nvSpPr>
        <xdr:cNvPr id="405" name="n_1mainValue【庁舎】&#10;有形固定資産減価償却率"/>
        <xdr:cNvSpPr txBox="1"/>
      </xdr:nvSpPr>
      <xdr:spPr>
        <a:xfrm>
          <a:off x="152660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131463</xdr:rowOff>
    </xdr:from>
    <xdr:ext cx="405111" cy="259045"/>
    <xdr:sp macro="" textlink="">
      <xdr:nvSpPr>
        <xdr:cNvPr id="406" name="n_2mainValue【庁舎】&#10;有形固定資産減価償却率"/>
        <xdr:cNvSpPr txBox="1"/>
      </xdr:nvSpPr>
      <xdr:spPr>
        <a:xfrm>
          <a:off x="14389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7" name="正方形/長方形 4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8" name="正方形/長方形 4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9" name="正方形/長方形 4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0" name="正方形/長方形 4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1" name="正方形/長方形 4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2" name="正方形/長方形 4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3" name="正方形/長方形 4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4" name="正方形/長方形 4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5" name="テキスト ボックス 4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6" name="直線コネクタ 4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17" name="テキスト ボックス 4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18" name="直線コネクタ 4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9" name="テキスト ボックス 4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20" name="直線コネクタ 4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21" name="テキスト ボックス 4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2" name="直線コネクタ 4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3" name="テキスト ボックス 4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4" name="直線コネクタ 4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5" name="テキスト ボックス 4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6" name="直線コネクタ 4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7" name="テキスト ボックス 4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8" name="直線コネクタ 4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9" name="テキスト ボックス 4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0" name="直線コネクタ 4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1" name="テキスト ボックス 4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433" name="直線コネクタ 432"/>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434"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435" name="直線コネクタ 434"/>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436"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437" name="直線コネクタ 436"/>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438"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439" name="フローチャート: 判断 438"/>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440" name="フローチャート: 判断 439"/>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441" name="n_1ave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442" name="フローチャート: 判断 441"/>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443" name="n_2ave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4" name="テキスト ボックス 4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5" name="テキスト ボックス 4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6" name="テキスト ボックス 4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7" name="テキスト ボックス 4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8" name="テキスト ボックス 4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120106</xdr:rowOff>
    </xdr:from>
    <xdr:to>
      <xdr:col>112</xdr:col>
      <xdr:colOff>38100</xdr:colOff>
      <xdr:row>102</xdr:row>
      <xdr:rowOff>50256</xdr:rowOff>
    </xdr:to>
    <xdr:sp macro="" textlink="">
      <xdr:nvSpPr>
        <xdr:cNvPr id="449" name="楕円 448"/>
        <xdr:cNvSpPr/>
      </xdr:nvSpPr>
      <xdr:spPr>
        <a:xfrm>
          <a:off x="21272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146231</xdr:rowOff>
    </xdr:from>
    <xdr:to>
      <xdr:col>107</xdr:col>
      <xdr:colOff>101600</xdr:colOff>
      <xdr:row>102</xdr:row>
      <xdr:rowOff>76381</xdr:rowOff>
    </xdr:to>
    <xdr:sp macro="" textlink="">
      <xdr:nvSpPr>
        <xdr:cNvPr id="450" name="楕円 449"/>
        <xdr:cNvSpPr/>
      </xdr:nvSpPr>
      <xdr:spPr>
        <a:xfrm>
          <a:off x="20383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170906</xdr:rowOff>
    </xdr:from>
    <xdr:to>
      <xdr:col>111</xdr:col>
      <xdr:colOff>177800</xdr:colOff>
      <xdr:row>102</xdr:row>
      <xdr:rowOff>25581</xdr:rowOff>
    </xdr:to>
    <xdr:cxnSp macro="">
      <xdr:nvCxnSpPr>
        <xdr:cNvPr id="451" name="直線コネクタ 450"/>
        <xdr:cNvCxnSpPr/>
      </xdr:nvCxnSpPr>
      <xdr:spPr>
        <a:xfrm flipV="1">
          <a:off x="20434300" y="174873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66783</xdr:rowOff>
    </xdr:from>
    <xdr:ext cx="469744" cy="259045"/>
    <xdr:sp macro="" textlink="">
      <xdr:nvSpPr>
        <xdr:cNvPr id="452" name="n_1mainValue【庁舎】&#10;一人当たり面積"/>
        <xdr:cNvSpPr txBox="1"/>
      </xdr:nvSpPr>
      <xdr:spPr>
        <a:xfrm>
          <a:off x="21075727" y="1721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92908</xdr:rowOff>
    </xdr:from>
    <xdr:ext cx="469744" cy="259045"/>
    <xdr:sp macro="" textlink="">
      <xdr:nvSpPr>
        <xdr:cNvPr id="453" name="n_2mainValue【庁舎】&#10;一人当たり面積"/>
        <xdr:cNvSpPr txBox="1"/>
      </xdr:nvSpPr>
      <xdr:spPr>
        <a:xfrm>
          <a:off x="20199427" y="1723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4" name="正方形/長方形 4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5" name="正方形/長方形 4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6" name="テキスト ボックス 4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体育館・プールについては、老朽化が進んでいるため、有形固定資産減価償却率が類似団体平均よりも上回っている。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福祉施設についても同様に老朽化が進んでいるため、有形固定資産減価償却率が類似団体平均よりも大きく上回っている。また、一人当たりの面積については、移住定住を促進し、抑制に努めたい。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6688860</v>
      </c>
      <c r="BO4" s="441"/>
      <c r="BP4" s="441"/>
      <c r="BQ4" s="441"/>
      <c r="BR4" s="441"/>
      <c r="BS4" s="441"/>
      <c r="BT4" s="441"/>
      <c r="BU4" s="442"/>
      <c r="BV4" s="440">
        <v>5518651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18.8</v>
      </c>
      <c r="CU4" s="622"/>
      <c r="CV4" s="622"/>
      <c r="CW4" s="622"/>
      <c r="CX4" s="622"/>
      <c r="CY4" s="622"/>
      <c r="CZ4" s="622"/>
      <c r="DA4" s="623"/>
      <c r="DB4" s="621">
        <v>19.100000000000001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6224988</v>
      </c>
      <c r="BO5" s="446"/>
      <c r="BP5" s="446"/>
      <c r="BQ5" s="446"/>
      <c r="BR5" s="446"/>
      <c r="BS5" s="446"/>
      <c r="BT5" s="446"/>
      <c r="BU5" s="447"/>
      <c r="BV5" s="445">
        <v>5080148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98.6</v>
      </c>
      <c r="CU5" s="416"/>
      <c r="CV5" s="416"/>
      <c r="CW5" s="416"/>
      <c r="CX5" s="416"/>
      <c r="CY5" s="416"/>
      <c r="CZ5" s="416"/>
      <c r="DA5" s="417"/>
      <c r="DB5" s="415">
        <v>97.3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463872</v>
      </c>
      <c r="BO6" s="446"/>
      <c r="BP6" s="446"/>
      <c r="BQ6" s="446"/>
      <c r="BR6" s="446"/>
      <c r="BS6" s="446"/>
      <c r="BT6" s="446"/>
      <c r="BU6" s="447"/>
      <c r="BV6" s="445">
        <v>438503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102.7</v>
      </c>
      <c r="CU6" s="596"/>
      <c r="CV6" s="596"/>
      <c r="CW6" s="596"/>
      <c r="CX6" s="596"/>
      <c r="CY6" s="596"/>
      <c r="CZ6" s="596"/>
      <c r="DA6" s="597"/>
      <c r="DB6" s="595">
        <v>101.3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24593</v>
      </c>
      <c r="BO7" s="446"/>
      <c r="BP7" s="446"/>
      <c r="BQ7" s="446"/>
      <c r="BR7" s="446"/>
      <c r="BS7" s="446"/>
      <c r="BT7" s="446"/>
      <c r="BU7" s="447"/>
      <c r="BV7" s="445">
        <v>1085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2331258</v>
      </c>
      <c r="CU7" s="446"/>
      <c r="CV7" s="446"/>
      <c r="CW7" s="446"/>
      <c r="CX7" s="446"/>
      <c r="CY7" s="446"/>
      <c r="CZ7" s="446"/>
      <c r="DA7" s="447"/>
      <c r="DB7" s="445">
        <v>2294611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439279</v>
      </c>
      <c r="BO8" s="446"/>
      <c r="BP8" s="446"/>
      <c r="BQ8" s="446"/>
      <c r="BR8" s="446"/>
      <c r="BS8" s="446"/>
      <c r="BT8" s="446"/>
      <c r="BU8" s="447"/>
      <c r="BV8" s="445">
        <v>437418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0.19</v>
      </c>
      <c r="CU8" s="559"/>
      <c r="CV8" s="559"/>
      <c r="CW8" s="559"/>
      <c r="CX8" s="559"/>
      <c r="CY8" s="559"/>
      <c r="CZ8" s="559"/>
      <c r="DA8" s="560"/>
      <c r="DB8" s="558">
        <v>0.19</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5176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1861</v>
      </c>
      <c r="BO9" s="446"/>
      <c r="BP9" s="446"/>
      <c r="BQ9" s="446"/>
      <c r="BR9" s="446"/>
      <c r="BS9" s="446"/>
      <c r="BT9" s="446"/>
      <c r="BU9" s="447"/>
      <c r="BV9" s="445">
        <v>-70746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36</v>
      </c>
      <c r="CU9" s="416"/>
      <c r="CV9" s="416"/>
      <c r="CW9" s="416"/>
      <c r="CX9" s="416"/>
      <c r="CY9" s="416"/>
      <c r="CZ9" s="416"/>
      <c r="DA9" s="417"/>
      <c r="DB9" s="415">
        <v>36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5503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14906</v>
      </c>
      <c r="BO10" s="446"/>
      <c r="BP10" s="446"/>
      <c r="BQ10" s="446"/>
      <c r="BR10" s="446"/>
      <c r="BS10" s="446"/>
      <c r="BT10" s="446"/>
      <c r="BU10" s="447"/>
      <c r="BV10" s="445">
        <v>1747</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103673</v>
      </c>
      <c r="BO11" s="446"/>
      <c r="BP11" s="446"/>
      <c r="BQ11" s="446"/>
      <c r="BR11" s="446"/>
      <c r="BS11" s="446"/>
      <c r="BT11" s="446"/>
      <c r="BU11" s="447"/>
      <c r="BV11" s="445">
        <v>127093</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c r="A12" s="166"/>
      <c r="B12" s="561" t="s">
        <v>126</v>
      </c>
      <c r="C12" s="562"/>
      <c r="D12" s="562"/>
      <c r="E12" s="562"/>
      <c r="F12" s="562"/>
      <c r="G12" s="562"/>
      <c r="H12" s="562"/>
      <c r="I12" s="562"/>
      <c r="J12" s="562"/>
      <c r="K12" s="563"/>
      <c r="L12" s="570" t="s">
        <v>127</v>
      </c>
      <c r="M12" s="571"/>
      <c r="N12" s="571"/>
      <c r="O12" s="571"/>
      <c r="P12" s="571"/>
      <c r="Q12" s="572"/>
      <c r="R12" s="573">
        <v>5242</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273011</v>
      </c>
      <c r="BO12" s="446"/>
      <c r="BP12" s="446"/>
      <c r="BQ12" s="446"/>
      <c r="BR12" s="446"/>
      <c r="BS12" s="446"/>
      <c r="BT12" s="446"/>
      <c r="BU12" s="447"/>
      <c r="BV12" s="445">
        <v>223512</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125</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135</v>
      </c>
      <c r="N13" s="546"/>
      <c r="O13" s="546"/>
      <c r="P13" s="546"/>
      <c r="Q13" s="547"/>
      <c r="R13" s="548">
        <v>5234</v>
      </c>
      <c r="S13" s="549"/>
      <c r="T13" s="549"/>
      <c r="U13" s="549"/>
      <c r="V13" s="550"/>
      <c r="W13" s="536" t="s">
        <v>136</v>
      </c>
      <c r="X13" s="458"/>
      <c r="Y13" s="458"/>
      <c r="Z13" s="458"/>
      <c r="AA13" s="458"/>
      <c r="AB13" s="459"/>
      <c r="AC13" s="421">
        <v>56</v>
      </c>
      <c r="AD13" s="422"/>
      <c r="AE13" s="422"/>
      <c r="AF13" s="422"/>
      <c r="AG13" s="423"/>
      <c r="AH13" s="421">
        <v>66</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-152571</v>
      </c>
      <c r="BO13" s="446"/>
      <c r="BP13" s="446"/>
      <c r="BQ13" s="446"/>
      <c r="BR13" s="446"/>
      <c r="BS13" s="446"/>
      <c r="BT13" s="446"/>
      <c r="BU13" s="447"/>
      <c r="BV13" s="445">
        <v>-165418</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17.100000000000001</v>
      </c>
      <c r="CU13" s="416"/>
      <c r="CV13" s="416"/>
      <c r="CW13" s="416"/>
      <c r="CX13" s="416"/>
      <c r="CY13" s="416"/>
      <c r="CZ13" s="416"/>
      <c r="DA13" s="417"/>
      <c r="DB13" s="415">
        <v>15.8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141</v>
      </c>
      <c r="M14" s="579"/>
      <c r="N14" s="579"/>
      <c r="O14" s="579"/>
      <c r="P14" s="579"/>
      <c r="Q14" s="580"/>
      <c r="R14" s="548">
        <v>5288</v>
      </c>
      <c r="S14" s="549"/>
      <c r="T14" s="549"/>
      <c r="U14" s="549"/>
      <c r="V14" s="550"/>
      <c r="W14" s="551"/>
      <c r="X14" s="461"/>
      <c r="Y14" s="461"/>
      <c r="Z14" s="461"/>
      <c r="AA14" s="461"/>
      <c r="AB14" s="462"/>
      <c r="AC14" s="541">
        <v>3</v>
      </c>
      <c r="AD14" s="542"/>
      <c r="AE14" s="542"/>
      <c r="AF14" s="542"/>
      <c r="AG14" s="543"/>
      <c r="AH14" s="541">
        <v>3.4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t="s">
        <v>134</v>
      </c>
      <c r="CU14" s="553"/>
      <c r="CV14" s="553"/>
      <c r="CW14" s="553"/>
      <c r="CX14" s="553"/>
      <c r="CY14" s="553"/>
      <c r="CZ14" s="553"/>
      <c r="DA14" s="554"/>
      <c r="DB14" s="552" t="s">
        <v>143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144</v>
      </c>
      <c r="N15" s="546"/>
      <c r="O15" s="546"/>
      <c r="P15" s="546"/>
      <c r="Q15" s="547"/>
      <c r="R15" s="548">
        <v>5282</v>
      </c>
      <c r="S15" s="549"/>
      <c r="T15" s="549"/>
      <c r="U15" s="549"/>
      <c r="V15" s="550"/>
      <c r="W15" s="536" t="s">
        <v>145</v>
      </c>
      <c r="X15" s="458"/>
      <c r="Y15" s="458"/>
      <c r="Z15" s="458"/>
      <c r="AA15" s="458"/>
      <c r="AB15" s="459"/>
      <c r="AC15" s="421">
        <v>486</v>
      </c>
      <c r="AD15" s="422"/>
      <c r="AE15" s="422"/>
      <c r="AF15" s="422"/>
      <c r="AG15" s="423"/>
      <c r="AH15" s="421">
        <v>496</v>
      </c>
      <c r="AI15" s="422"/>
      <c r="AJ15" s="422"/>
      <c r="AK15" s="422"/>
      <c r="AL15" s="424"/>
      <c r="AM15" s="514"/>
      <c r="AN15" s="419"/>
      <c r="AO15" s="419"/>
      <c r="AP15" s="419"/>
      <c r="AQ15" s="419"/>
      <c r="AR15" s="419"/>
      <c r="AS15" s="419"/>
      <c r="AT15" s="420"/>
      <c r="AU15" s="502"/>
      <c r="AV15" s="503"/>
      <c r="AW15" s="503"/>
      <c r="AX15" s="503"/>
      <c r="AY15" s="437" t="s">
        <v>146</v>
      </c>
      <c r="AZ15" s="438"/>
      <c r="BA15" s="438"/>
      <c r="BB15" s="438"/>
      <c r="BC15" s="438"/>
      <c r="BD15" s="438"/>
      <c r="BE15" s="438"/>
      <c r="BF15" s="438"/>
      <c r="BG15" s="438"/>
      <c r="BH15" s="438"/>
      <c r="BI15" s="438"/>
      <c r="BJ15" s="438"/>
      <c r="BK15" s="438"/>
      <c r="BL15" s="438"/>
      <c r="BM15" s="439"/>
      <c r="BN15" s="440">
        <v>410888</v>
      </c>
      <c r="BO15" s="441"/>
      <c r="BP15" s="441"/>
      <c r="BQ15" s="441"/>
      <c r="BR15" s="441"/>
      <c r="BS15" s="441"/>
      <c r="BT15" s="441"/>
      <c r="BU15" s="442"/>
      <c r="BV15" s="440">
        <v>426530</v>
      </c>
      <c r="BW15" s="441"/>
      <c r="BX15" s="441"/>
      <c r="BY15" s="441"/>
      <c r="BZ15" s="441"/>
      <c r="CA15" s="441"/>
      <c r="CB15" s="441"/>
      <c r="CC15" s="442"/>
      <c r="CD15" s="555" t="s">
        <v>147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148</v>
      </c>
      <c r="M16" s="539"/>
      <c r="N16" s="539"/>
      <c r="O16" s="539"/>
      <c r="P16" s="539"/>
      <c r="Q16" s="540"/>
      <c r="R16" s="533" t="s">
        <v>149</v>
      </c>
      <c r="S16" s="534"/>
      <c r="T16" s="534"/>
      <c r="U16" s="534"/>
      <c r="V16" s="535"/>
      <c r="W16" s="551"/>
      <c r="X16" s="461"/>
      <c r="Y16" s="461"/>
      <c r="Z16" s="461"/>
      <c r="AA16" s="461"/>
      <c r="AB16" s="462"/>
      <c r="AC16" s="541">
        <v>25.9</v>
      </c>
      <c r="AD16" s="542"/>
      <c r="AE16" s="542"/>
      <c r="AF16" s="542"/>
      <c r="AG16" s="543"/>
      <c r="AH16" s="541">
        <v>25.9</v>
      </c>
      <c r="AI16" s="542"/>
      <c r="AJ16" s="542"/>
      <c r="AK16" s="542"/>
      <c r="AL16" s="544"/>
      <c r="AM16" s="514"/>
      <c r="AN16" s="419"/>
      <c r="AO16" s="419"/>
      <c r="AP16" s="419"/>
      <c r="AQ16" s="419"/>
      <c r="AR16" s="419"/>
      <c r="AS16" s="419"/>
      <c r="AT16" s="420"/>
      <c r="AU16" s="502"/>
      <c r="AV16" s="503"/>
      <c r="AW16" s="503"/>
      <c r="AX16" s="503"/>
      <c r="AY16" s="425" t="s">
        <v>150</v>
      </c>
      <c r="AZ16" s="426"/>
      <c r="BA16" s="426"/>
      <c r="BB16" s="426"/>
      <c r="BC16" s="426"/>
      <c r="BD16" s="426"/>
      <c r="BE16" s="426"/>
      <c r="BF16" s="426"/>
      <c r="BG16" s="426"/>
      <c r="BH16" s="426"/>
      <c r="BI16" s="426"/>
      <c r="BJ16" s="426"/>
      <c r="BK16" s="426"/>
      <c r="BL16" s="426"/>
      <c r="BM16" s="427"/>
      <c r="BN16" s="445">
        <v>2137072</v>
      </c>
      <c r="BO16" s="446"/>
      <c r="BP16" s="446"/>
      <c r="BQ16" s="446"/>
      <c r="BR16" s="446"/>
      <c r="BS16" s="446"/>
      <c r="BT16" s="446"/>
      <c r="BU16" s="447"/>
      <c r="BV16" s="445">
        <v>2103064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151</v>
      </c>
      <c r="N17" s="531"/>
      <c r="O17" s="531"/>
      <c r="P17" s="531"/>
      <c r="Q17" s="532"/>
      <c r="R17" s="533" t="s">
        <v>152</v>
      </c>
      <c r="S17" s="534"/>
      <c r="T17" s="534"/>
      <c r="U17" s="534"/>
      <c r="V17" s="535"/>
      <c r="W17" s="536" t="s">
        <v>153</v>
      </c>
      <c r="X17" s="458"/>
      <c r="Y17" s="458"/>
      <c r="Z17" s="458"/>
      <c r="AA17" s="458"/>
      <c r="AB17" s="459"/>
      <c r="AC17" s="421">
        <v>1335</v>
      </c>
      <c r="AD17" s="422"/>
      <c r="AE17" s="422"/>
      <c r="AF17" s="422"/>
      <c r="AG17" s="423"/>
      <c r="AH17" s="421">
        <v>1352</v>
      </c>
      <c r="AI17" s="422"/>
      <c r="AJ17" s="422"/>
      <c r="AK17" s="422"/>
      <c r="AL17" s="424"/>
      <c r="AM17" s="514"/>
      <c r="AN17" s="419"/>
      <c r="AO17" s="419"/>
      <c r="AP17" s="419"/>
      <c r="AQ17" s="419"/>
      <c r="AR17" s="419"/>
      <c r="AS17" s="419"/>
      <c r="AT17" s="420"/>
      <c r="AU17" s="502"/>
      <c r="AV17" s="503"/>
      <c r="AW17" s="503"/>
      <c r="AX17" s="503"/>
      <c r="AY17" s="425" t="s">
        <v>154</v>
      </c>
      <c r="AZ17" s="426"/>
      <c r="BA17" s="426"/>
      <c r="BB17" s="426"/>
      <c r="BC17" s="426"/>
      <c r="BD17" s="426"/>
      <c r="BE17" s="426"/>
      <c r="BF17" s="426"/>
      <c r="BG17" s="426"/>
      <c r="BH17" s="426"/>
      <c r="BI17" s="426"/>
      <c r="BJ17" s="426"/>
      <c r="BK17" s="426"/>
      <c r="BL17" s="426"/>
      <c r="BM17" s="427"/>
      <c r="BN17" s="445">
        <v>513022</v>
      </c>
      <c r="BO17" s="446"/>
      <c r="BP17" s="446"/>
      <c r="BQ17" s="446"/>
      <c r="BR17" s="446"/>
      <c r="BS17" s="446"/>
      <c r="BT17" s="446"/>
      <c r="BU17" s="447"/>
      <c r="BV17" s="445">
        <v>530234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155</v>
      </c>
      <c r="C18" s="508"/>
      <c r="D18" s="508"/>
      <c r="E18" s="509"/>
      <c r="F18" s="509"/>
      <c r="G18" s="509"/>
      <c r="H18" s="509"/>
      <c r="I18" s="509"/>
      <c r="J18" s="509"/>
      <c r="K18" s="509"/>
      <c r="L18" s="510">
        <v>14.26</v>
      </c>
      <c r="M18" s="510"/>
      <c r="N18" s="510"/>
      <c r="O18" s="510"/>
      <c r="P18" s="510"/>
      <c r="Q18" s="510"/>
      <c r="R18" s="511"/>
      <c r="S18" s="511"/>
      <c r="T18" s="511"/>
      <c r="U18" s="511"/>
      <c r="V18" s="512"/>
      <c r="W18" s="526"/>
      <c r="X18" s="527"/>
      <c r="Y18" s="527"/>
      <c r="Z18" s="527"/>
      <c r="AA18" s="527"/>
      <c r="AB18" s="537"/>
      <c r="AC18" s="409">
        <v>71.099999999999994</v>
      </c>
      <c r="AD18" s="410"/>
      <c r="AE18" s="410"/>
      <c r="AF18" s="410"/>
      <c r="AG18" s="513"/>
      <c r="AH18" s="409">
        <v>70.599999999999994</v>
      </c>
      <c r="AI18" s="410"/>
      <c r="AJ18" s="410"/>
      <c r="AK18" s="410"/>
      <c r="AL18" s="411"/>
      <c r="AM18" s="514"/>
      <c r="AN18" s="419"/>
      <c r="AO18" s="419"/>
      <c r="AP18" s="419"/>
      <c r="AQ18" s="419"/>
      <c r="AR18" s="419"/>
      <c r="AS18" s="419"/>
      <c r="AT18" s="420"/>
      <c r="AU18" s="502"/>
      <c r="AV18" s="503"/>
      <c r="AW18" s="503"/>
      <c r="AX18" s="503"/>
      <c r="AY18" s="425" t="s">
        <v>156</v>
      </c>
      <c r="AZ18" s="426"/>
      <c r="BA18" s="426"/>
      <c r="BB18" s="426"/>
      <c r="BC18" s="426"/>
      <c r="BD18" s="426"/>
      <c r="BE18" s="426"/>
      <c r="BF18" s="426"/>
      <c r="BG18" s="426"/>
      <c r="BH18" s="426"/>
      <c r="BI18" s="426"/>
      <c r="BJ18" s="426"/>
      <c r="BK18" s="426"/>
      <c r="BL18" s="426"/>
      <c r="BM18" s="427"/>
      <c r="BN18" s="445">
        <v>2325667</v>
      </c>
      <c r="BO18" s="446"/>
      <c r="BP18" s="446"/>
      <c r="BQ18" s="446"/>
      <c r="BR18" s="446"/>
      <c r="BS18" s="446"/>
      <c r="BT18" s="446"/>
      <c r="BU18" s="447"/>
      <c r="BV18" s="445">
        <v>2228544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157</v>
      </c>
      <c r="C19" s="508"/>
      <c r="D19" s="508"/>
      <c r="E19" s="509"/>
      <c r="F19" s="509"/>
      <c r="G19" s="509"/>
      <c r="H19" s="509"/>
      <c r="I19" s="509"/>
      <c r="J19" s="509"/>
      <c r="K19" s="509"/>
      <c r="L19" s="515">
        <v>363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158</v>
      </c>
      <c r="AZ19" s="426"/>
      <c r="BA19" s="426"/>
      <c r="BB19" s="426"/>
      <c r="BC19" s="426"/>
      <c r="BD19" s="426"/>
      <c r="BE19" s="426"/>
      <c r="BF19" s="426"/>
      <c r="BG19" s="426"/>
      <c r="BH19" s="426"/>
      <c r="BI19" s="426"/>
      <c r="BJ19" s="426"/>
      <c r="BK19" s="426"/>
      <c r="BL19" s="426"/>
      <c r="BM19" s="427"/>
      <c r="BN19" s="445">
        <v>3117271</v>
      </c>
      <c r="BO19" s="446"/>
      <c r="BP19" s="446"/>
      <c r="BQ19" s="446"/>
      <c r="BR19" s="446"/>
      <c r="BS19" s="446"/>
      <c r="BT19" s="446"/>
      <c r="BU19" s="447"/>
      <c r="BV19" s="445">
        <v>3047617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159</v>
      </c>
      <c r="C20" s="508"/>
      <c r="D20" s="508"/>
      <c r="E20" s="509"/>
      <c r="F20" s="509"/>
      <c r="G20" s="509"/>
      <c r="H20" s="509"/>
      <c r="I20" s="509"/>
      <c r="J20" s="509"/>
      <c r="K20" s="509"/>
      <c r="L20" s="515">
        <v>2052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160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161</v>
      </c>
      <c r="C22" s="475"/>
      <c r="D22" s="476"/>
      <c r="E22" s="483" t="s">
        <v>1</v>
      </c>
      <c r="F22" s="458"/>
      <c r="G22" s="458"/>
      <c r="H22" s="458"/>
      <c r="I22" s="458"/>
      <c r="J22" s="458"/>
      <c r="K22" s="459"/>
      <c r="L22" s="483" t="s">
        <v>162</v>
      </c>
      <c r="M22" s="458"/>
      <c r="N22" s="458"/>
      <c r="O22" s="458"/>
      <c r="P22" s="459"/>
      <c r="Q22" s="468" t="s">
        <v>163</v>
      </c>
      <c r="R22" s="469"/>
      <c r="S22" s="469"/>
      <c r="T22" s="469"/>
      <c r="U22" s="469"/>
      <c r="V22" s="484"/>
      <c r="W22" s="486" t="s">
        <v>164</v>
      </c>
      <c r="X22" s="475"/>
      <c r="Y22" s="476"/>
      <c r="Z22" s="483" t="s">
        <v>1</v>
      </c>
      <c r="AA22" s="458"/>
      <c r="AB22" s="458"/>
      <c r="AC22" s="458"/>
      <c r="AD22" s="458"/>
      <c r="AE22" s="458"/>
      <c r="AF22" s="458"/>
      <c r="AG22" s="459"/>
      <c r="AH22" s="457" t="s">
        <v>165</v>
      </c>
      <c r="AI22" s="458"/>
      <c r="AJ22" s="458"/>
      <c r="AK22" s="458"/>
      <c r="AL22" s="459"/>
      <c r="AM22" s="457" t="s">
        <v>166</v>
      </c>
      <c r="AN22" s="463"/>
      <c r="AO22" s="463"/>
      <c r="AP22" s="463"/>
      <c r="AQ22" s="463"/>
      <c r="AR22" s="464"/>
      <c r="AS22" s="468" t="s">
        <v>163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167</v>
      </c>
      <c r="AZ23" s="438"/>
      <c r="BA23" s="438"/>
      <c r="BB23" s="438"/>
      <c r="BC23" s="438"/>
      <c r="BD23" s="438"/>
      <c r="BE23" s="438"/>
      <c r="BF23" s="438"/>
      <c r="BG23" s="438"/>
      <c r="BH23" s="438"/>
      <c r="BI23" s="438"/>
      <c r="BJ23" s="438"/>
      <c r="BK23" s="438"/>
      <c r="BL23" s="438"/>
      <c r="BM23" s="439"/>
      <c r="BN23" s="445">
        <v>11689537</v>
      </c>
      <c r="BO23" s="446"/>
      <c r="BP23" s="446"/>
      <c r="BQ23" s="446"/>
      <c r="BR23" s="446"/>
      <c r="BS23" s="446"/>
      <c r="BT23" s="446"/>
      <c r="BU23" s="447"/>
      <c r="BV23" s="445">
        <v>10698577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168</v>
      </c>
      <c r="F24" s="419"/>
      <c r="G24" s="419"/>
      <c r="H24" s="419"/>
      <c r="I24" s="419"/>
      <c r="J24" s="419"/>
      <c r="K24" s="420"/>
      <c r="L24" s="421">
        <v>1</v>
      </c>
      <c r="M24" s="422"/>
      <c r="N24" s="422"/>
      <c r="O24" s="422"/>
      <c r="P24" s="423"/>
      <c r="Q24" s="421">
        <v>8240</v>
      </c>
      <c r="R24" s="422"/>
      <c r="S24" s="422"/>
      <c r="T24" s="422"/>
      <c r="U24" s="422"/>
      <c r="V24" s="423"/>
      <c r="W24" s="487"/>
      <c r="X24" s="478"/>
      <c r="Y24" s="479"/>
      <c r="Z24" s="418" t="s">
        <v>169</v>
      </c>
      <c r="AA24" s="419"/>
      <c r="AB24" s="419"/>
      <c r="AC24" s="419"/>
      <c r="AD24" s="419"/>
      <c r="AE24" s="419"/>
      <c r="AF24" s="419"/>
      <c r="AG24" s="420"/>
      <c r="AH24" s="421">
        <v>65</v>
      </c>
      <c r="AI24" s="422"/>
      <c r="AJ24" s="422"/>
      <c r="AK24" s="422"/>
      <c r="AL24" s="423"/>
      <c r="AM24" s="421">
        <v>164190</v>
      </c>
      <c r="AN24" s="422"/>
      <c r="AO24" s="422"/>
      <c r="AP24" s="422"/>
      <c r="AQ24" s="422"/>
      <c r="AR24" s="423"/>
      <c r="AS24" s="421">
        <v>2526</v>
      </c>
      <c r="AT24" s="422"/>
      <c r="AU24" s="422"/>
      <c r="AV24" s="422"/>
      <c r="AW24" s="422"/>
      <c r="AX24" s="424"/>
      <c r="AY24" s="412" t="s">
        <v>170</v>
      </c>
      <c r="AZ24" s="413"/>
      <c r="BA24" s="413"/>
      <c r="BB24" s="413"/>
      <c r="BC24" s="413"/>
      <c r="BD24" s="413"/>
      <c r="BE24" s="413"/>
      <c r="BF24" s="413"/>
      <c r="BG24" s="413"/>
      <c r="BH24" s="413"/>
      <c r="BI24" s="413"/>
      <c r="BJ24" s="413"/>
      <c r="BK24" s="413"/>
      <c r="BL24" s="413"/>
      <c r="BM24" s="414"/>
      <c r="BN24" s="445">
        <v>10434827</v>
      </c>
      <c r="BO24" s="446"/>
      <c r="BP24" s="446"/>
      <c r="BQ24" s="446"/>
      <c r="BR24" s="446"/>
      <c r="BS24" s="446"/>
      <c r="BT24" s="446"/>
      <c r="BU24" s="447"/>
      <c r="BV24" s="445">
        <v>9677971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171</v>
      </c>
      <c r="F25" s="419"/>
      <c r="G25" s="419"/>
      <c r="H25" s="419"/>
      <c r="I25" s="419"/>
      <c r="J25" s="419"/>
      <c r="K25" s="420"/>
      <c r="L25" s="421">
        <v>1</v>
      </c>
      <c r="M25" s="422"/>
      <c r="N25" s="422"/>
      <c r="O25" s="422"/>
      <c r="P25" s="423"/>
      <c r="Q25" s="421">
        <v>6420</v>
      </c>
      <c r="R25" s="422"/>
      <c r="S25" s="422"/>
      <c r="T25" s="422"/>
      <c r="U25" s="422"/>
      <c r="V25" s="423"/>
      <c r="W25" s="487"/>
      <c r="X25" s="478"/>
      <c r="Y25" s="479"/>
      <c r="Z25" s="418" t="s">
        <v>172</v>
      </c>
      <c r="AA25" s="419"/>
      <c r="AB25" s="419"/>
      <c r="AC25" s="419"/>
      <c r="AD25" s="419"/>
      <c r="AE25" s="419"/>
      <c r="AF25" s="419"/>
      <c r="AG25" s="420"/>
      <c r="AH25" s="421" t="s">
        <v>134</v>
      </c>
      <c r="AI25" s="422"/>
      <c r="AJ25" s="422"/>
      <c r="AK25" s="422"/>
      <c r="AL25" s="423"/>
      <c r="AM25" s="421" t="s">
        <v>143</v>
      </c>
      <c r="AN25" s="422"/>
      <c r="AO25" s="422"/>
      <c r="AP25" s="422"/>
      <c r="AQ25" s="422"/>
      <c r="AR25" s="423"/>
      <c r="AS25" s="421" t="s">
        <v>125</v>
      </c>
      <c r="AT25" s="422"/>
      <c r="AU25" s="422"/>
      <c r="AV25" s="422"/>
      <c r="AW25" s="422"/>
      <c r="AX25" s="424"/>
      <c r="AY25" s="437" t="s">
        <v>173</v>
      </c>
      <c r="AZ25" s="438"/>
      <c r="BA25" s="438"/>
      <c r="BB25" s="438"/>
      <c r="BC25" s="438"/>
      <c r="BD25" s="438"/>
      <c r="BE25" s="438"/>
      <c r="BF25" s="438"/>
      <c r="BG25" s="438"/>
      <c r="BH25" s="438"/>
      <c r="BI25" s="438"/>
      <c r="BJ25" s="438"/>
      <c r="BK25" s="438"/>
      <c r="BL25" s="438"/>
      <c r="BM25" s="439"/>
      <c r="BN25" s="440">
        <v>102021</v>
      </c>
      <c r="BO25" s="441"/>
      <c r="BP25" s="441"/>
      <c r="BQ25" s="441"/>
      <c r="BR25" s="441"/>
      <c r="BS25" s="441"/>
      <c r="BT25" s="441"/>
      <c r="BU25" s="442"/>
      <c r="BV25" s="440">
        <v>59933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174</v>
      </c>
      <c r="F26" s="419"/>
      <c r="G26" s="419"/>
      <c r="H26" s="419"/>
      <c r="I26" s="419"/>
      <c r="J26" s="419"/>
      <c r="K26" s="420"/>
      <c r="L26" s="421">
        <v>1</v>
      </c>
      <c r="M26" s="422"/>
      <c r="N26" s="422"/>
      <c r="O26" s="422"/>
      <c r="P26" s="423"/>
      <c r="Q26" s="421">
        <v>5600</v>
      </c>
      <c r="R26" s="422"/>
      <c r="S26" s="422"/>
      <c r="T26" s="422"/>
      <c r="U26" s="422"/>
      <c r="V26" s="423"/>
      <c r="W26" s="487"/>
      <c r="X26" s="478"/>
      <c r="Y26" s="479"/>
      <c r="Z26" s="418" t="s">
        <v>175</v>
      </c>
      <c r="AA26" s="500"/>
      <c r="AB26" s="500"/>
      <c r="AC26" s="500"/>
      <c r="AD26" s="500"/>
      <c r="AE26" s="500"/>
      <c r="AF26" s="500"/>
      <c r="AG26" s="501"/>
      <c r="AH26" s="421">
        <v>9</v>
      </c>
      <c r="AI26" s="422"/>
      <c r="AJ26" s="422"/>
      <c r="AK26" s="422"/>
      <c r="AL26" s="423"/>
      <c r="AM26" s="421">
        <v>19575</v>
      </c>
      <c r="AN26" s="422"/>
      <c r="AO26" s="422"/>
      <c r="AP26" s="422"/>
      <c r="AQ26" s="422"/>
      <c r="AR26" s="423"/>
      <c r="AS26" s="421">
        <v>2175</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125</v>
      </c>
      <c r="BO26" s="446"/>
      <c r="BP26" s="446"/>
      <c r="BQ26" s="446"/>
      <c r="BR26" s="446"/>
      <c r="BS26" s="446"/>
      <c r="BT26" s="446"/>
      <c r="BU26" s="447"/>
      <c r="BV26" s="445" t="s">
        <v>134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177</v>
      </c>
      <c r="F27" s="419"/>
      <c r="G27" s="419"/>
      <c r="H27" s="419"/>
      <c r="I27" s="419"/>
      <c r="J27" s="419"/>
      <c r="K27" s="420"/>
      <c r="L27" s="421">
        <v>1</v>
      </c>
      <c r="M27" s="422"/>
      <c r="N27" s="422"/>
      <c r="O27" s="422"/>
      <c r="P27" s="423"/>
      <c r="Q27" s="421">
        <v>3112</v>
      </c>
      <c r="R27" s="422"/>
      <c r="S27" s="422"/>
      <c r="T27" s="422"/>
      <c r="U27" s="422"/>
      <c r="V27" s="423"/>
      <c r="W27" s="487"/>
      <c r="X27" s="478"/>
      <c r="Y27" s="479"/>
      <c r="Z27" s="418" t="s">
        <v>178</v>
      </c>
      <c r="AA27" s="419"/>
      <c r="AB27" s="419"/>
      <c r="AC27" s="419"/>
      <c r="AD27" s="419"/>
      <c r="AE27" s="419"/>
      <c r="AF27" s="419"/>
      <c r="AG27" s="420"/>
      <c r="AH27" s="421" t="s">
        <v>134</v>
      </c>
      <c r="AI27" s="422"/>
      <c r="AJ27" s="422"/>
      <c r="AK27" s="422"/>
      <c r="AL27" s="423"/>
      <c r="AM27" s="421" t="s">
        <v>134</v>
      </c>
      <c r="AN27" s="422"/>
      <c r="AO27" s="422"/>
      <c r="AP27" s="422"/>
      <c r="AQ27" s="422"/>
      <c r="AR27" s="423"/>
      <c r="AS27" s="421" t="s">
        <v>134</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t="s">
        <v>134</v>
      </c>
      <c r="BO27" s="449"/>
      <c r="BP27" s="449"/>
      <c r="BQ27" s="449"/>
      <c r="BR27" s="449"/>
      <c r="BS27" s="449"/>
      <c r="BT27" s="449"/>
      <c r="BU27" s="450"/>
      <c r="BV27" s="448" t="s">
        <v>125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180</v>
      </c>
      <c r="F28" s="419"/>
      <c r="G28" s="419"/>
      <c r="H28" s="419"/>
      <c r="I28" s="419"/>
      <c r="J28" s="419"/>
      <c r="K28" s="420"/>
      <c r="L28" s="421">
        <v>1</v>
      </c>
      <c r="M28" s="422"/>
      <c r="N28" s="422"/>
      <c r="O28" s="422"/>
      <c r="P28" s="423"/>
      <c r="Q28" s="421">
        <v>2678</v>
      </c>
      <c r="R28" s="422"/>
      <c r="S28" s="422"/>
      <c r="T28" s="422"/>
      <c r="U28" s="422"/>
      <c r="V28" s="423"/>
      <c r="W28" s="487"/>
      <c r="X28" s="478"/>
      <c r="Y28" s="479"/>
      <c r="Z28" s="418" t="s">
        <v>181</v>
      </c>
      <c r="AA28" s="419"/>
      <c r="AB28" s="419"/>
      <c r="AC28" s="419"/>
      <c r="AD28" s="419"/>
      <c r="AE28" s="419"/>
      <c r="AF28" s="419"/>
      <c r="AG28" s="420"/>
      <c r="AH28" s="421" t="s">
        <v>124</v>
      </c>
      <c r="AI28" s="422"/>
      <c r="AJ28" s="422"/>
      <c r="AK28" s="422"/>
      <c r="AL28" s="423"/>
      <c r="AM28" s="421" t="s">
        <v>134</v>
      </c>
      <c r="AN28" s="422"/>
      <c r="AO28" s="422"/>
      <c r="AP28" s="422"/>
      <c r="AQ28" s="422"/>
      <c r="AR28" s="423"/>
      <c r="AS28" s="421" t="s">
        <v>125</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1369627</v>
      </c>
      <c r="BO28" s="441"/>
      <c r="BP28" s="441"/>
      <c r="BQ28" s="441"/>
      <c r="BR28" s="441"/>
      <c r="BS28" s="441"/>
      <c r="BT28" s="441"/>
      <c r="BU28" s="442"/>
      <c r="BV28" s="440">
        <v>1347732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183</v>
      </c>
      <c r="F29" s="419"/>
      <c r="G29" s="419"/>
      <c r="H29" s="419"/>
      <c r="I29" s="419"/>
      <c r="J29" s="419"/>
      <c r="K29" s="420"/>
      <c r="L29" s="421">
        <v>9</v>
      </c>
      <c r="M29" s="422"/>
      <c r="N29" s="422"/>
      <c r="O29" s="422"/>
      <c r="P29" s="423"/>
      <c r="Q29" s="421">
        <v>2466</v>
      </c>
      <c r="R29" s="422"/>
      <c r="S29" s="422"/>
      <c r="T29" s="422"/>
      <c r="U29" s="422"/>
      <c r="V29" s="423"/>
      <c r="W29" s="488"/>
      <c r="X29" s="489"/>
      <c r="Y29" s="490"/>
      <c r="Z29" s="418" t="s">
        <v>184</v>
      </c>
      <c r="AA29" s="419"/>
      <c r="AB29" s="419"/>
      <c r="AC29" s="419"/>
      <c r="AD29" s="419"/>
      <c r="AE29" s="419"/>
      <c r="AF29" s="419"/>
      <c r="AG29" s="420"/>
      <c r="AH29" s="421">
        <v>65</v>
      </c>
      <c r="AI29" s="422"/>
      <c r="AJ29" s="422"/>
      <c r="AK29" s="422"/>
      <c r="AL29" s="423"/>
      <c r="AM29" s="421">
        <v>164190</v>
      </c>
      <c r="AN29" s="422"/>
      <c r="AO29" s="422"/>
      <c r="AP29" s="422"/>
      <c r="AQ29" s="422"/>
      <c r="AR29" s="423"/>
      <c r="AS29" s="421">
        <v>2526</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452130</v>
      </c>
      <c r="BO29" s="446"/>
      <c r="BP29" s="446"/>
      <c r="BQ29" s="446"/>
      <c r="BR29" s="446"/>
      <c r="BS29" s="446"/>
      <c r="BT29" s="446"/>
      <c r="BU29" s="447"/>
      <c r="BV29" s="445">
        <v>451528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92.3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1525843</v>
      </c>
      <c r="BO30" s="449"/>
      <c r="BP30" s="449"/>
      <c r="BQ30" s="449"/>
      <c r="BR30" s="449"/>
      <c r="BS30" s="449"/>
      <c r="BT30" s="449"/>
      <c r="BU30" s="450"/>
      <c r="BV30" s="448">
        <v>1475226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193</v>
      </c>
      <c r="V33" s="408"/>
      <c r="W33" s="407" t="s">
        <v>195</v>
      </c>
      <c r="X33" s="407"/>
      <c r="Y33" s="407"/>
      <c r="Z33" s="407"/>
      <c r="AA33" s="407"/>
      <c r="AB33" s="407"/>
      <c r="AC33" s="407"/>
      <c r="AD33" s="407"/>
      <c r="AE33" s="407"/>
      <c r="AF33" s="407"/>
      <c r="AG33" s="407"/>
      <c r="AH33" s="407"/>
      <c r="AI33" s="407"/>
      <c r="AJ33" s="407"/>
      <c r="AK33" s="407"/>
      <c r="AL33" s="195"/>
      <c r="AM33" s="408" t="s">
        <v>196</v>
      </c>
      <c r="AN33" s="408"/>
      <c r="AO33" s="407" t="s">
        <v>197</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193</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IF('各会計、関係団体の財政状況及び健全化判断比率'!B30="","",'各会計、関係団体の財政状況及び健全化判断比率'!B30)</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福岡県介護保険広域連合（一般会計）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おおとう桜街道</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し尿処理・じん芥処理・埋立処分施設建設事業特別会計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後期高齢者医療事業</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福岡県介護保険広域連合（介護保険事業特別会計）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おおとうニンニク食品</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福岡県市町村職員退職手当組合（一般会計）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福岡県市町村職員退職手当組合（基金特別会計）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田川郡東部環境衛生施設組合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福岡県市町村消防団員等公務災害補償組合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福岡県田川地区消防組合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田川地区斎場組合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福岡県自治会館管理組合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15</v>
      </c>
      <c r="BX43" s="404"/>
      <c r="BY43" s="403" t="str">
        <f>IF('各会計、関係団体の財政状況及び健全化判断比率'!B77="","",'各会計、関係団体の財政状況及び健全化判断比率'!B77)</f>
        <v>福岡県後期高齢者医療広域連合（一般会計）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vifRfYbl0fZCsgRIdiXRGTQiOElTU6J4+bHpd85jkfJCc6scnYSBs6PJZ5+Yj2wBItYJnucwhwW6xHrepk5zmw==" saltValue="vmbL9NgHvDKGCj6ANM0/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225</v>
      </c>
      <c r="C5" s="741"/>
      <c r="D5" s="741"/>
      <c r="E5" s="741"/>
      <c r="F5" s="741"/>
      <c r="G5" s="741"/>
      <c r="H5" s="741"/>
      <c r="I5" s="741"/>
      <c r="J5" s="741"/>
      <c r="K5" s="741"/>
      <c r="L5" s="741"/>
      <c r="M5" s="741"/>
      <c r="N5" s="741"/>
      <c r="O5" s="741"/>
      <c r="P5" s="741"/>
      <c r="Q5" s="742"/>
      <c r="R5" s="706">
        <v>390183</v>
      </c>
      <c r="S5" s="707"/>
      <c r="T5" s="707"/>
      <c r="U5" s="707"/>
      <c r="V5" s="707"/>
      <c r="W5" s="707"/>
      <c r="X5" s="707"/>
      <c r="Y5" s="753"/>
      <c r="Z5" s="771">
        <v>5.8</v>
      </c>
      <c r="AA5" s="771"/>
      <c r="AB5" s="771"/>
      <c r="AC5" s="771"/>
      <c r="AD5" s="772">
        <v>390183</v>
      </c>
      <c r="AE5" s="772"/>
      <c r="AF5" s="772"/>
      <c r="AG5" s="772"/>
      <c r="AH5" s="772"/>
      <c r="AI5" s="772"/>
      <c r="AJ5" s="772"/>
      <c r="AK5" s="772"/>
      <c r="AL5" s="754">
        <v>17.2</v>
      </c>
      <c r="AM5" s="723"/>
      <c r="AN5" s="723"/>
      <c r="AO5" s="755"/>
      <c r="AP5" s="740" t="s">
        <v>226</v>
      </c>
      <c r="AQ5" s="741"/>
      <c r="AR5" s="741"/>
      <c r="AS5" s="741"/>
      <c r="AT5" s="741"/>
      <c r="AU5" s="741"/>
      <c r="AV5" s="741"/>
      <c r="AW5" s="741"/>
      <c r="AX5" s="741"/>
      <c r="AY5" s="741"/>
      <c r="AZ5" s="741"/>
      <c r="BA5" s="741"/>
      <c r="BB5" s="741"/>
      <c r="BC5" s="741"/>
      <c r="BD5" s="741"/>
      <c r="BE5" s="741"/>
      <c r="BF5" s="742"/>
      <c r="BG5" s="641">
        <v>380768</v>
      </c>
      <c r="BH5" s="644"/>
      <c r="BI5" s="644"/>
      <c r="BJ5" s="644"/>
      <c r="BK5" s="644"/>
      <c r="BL5" s="644"/>
      <c r="BM5" s="644"/>
      <c r="BN5" s="645"/>
      <c r="BO5" s="703">
        <v>97.6</v>
      </c>
      <c r="BP5" s="703"/>
      <c r="BQ5" s="703"/>
      <c r="BR5" s="703"/>
      <c r="BS5" s="704">
        <v>1320</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c r="B6" s="638" t="s">
        <v>230</v>
      </c>
      <c r="C6" s="639"/>
      <c r="D6" s="639"/>
      <c r="E6" s="639"/>
      <c r="F6" s="639"/>
      <c r="G6" s="639"/>
      <c r="H6" s="639"/>
      <c r="I6" s="639"/>
      <c r="J6" s="639"/>
      <c r="K6" s="639"/>
      <c r="L6" s="639"/>
      <c r="M6" s="639"/>
      <c r="N6" s="639"/>
      <c r="O6" s="639"/>
      <c r="P6" s="639"/>
      <c r="Q6" s="640"/>
      <c r="R6" s="641">
        <v>33517</v>
      </c>
      <c r="S6" s="644"/>
      <c r="T6" s="644"/>
      <c r="U6" s="644"/>
      <c r="V6" s="644"/>
      <c r="W6" s="644"/>
      <c r="X6" s="644"/>
      <c r="Y6" s="645"/>
      <c r="Z6" s="703">
        <v>0.5</v>
      </c>
      <c r="AA6" s="703"/>
      <c r="AB6" s="703"/>
      <c r="AC6" s="703"/>
      <c r="AD6" s="704">
        <v>33517</v>
      </c>
      <c r="AE6" s="704"/>
      <c r="AF6" s="704"/>
      <c r="AG6" s="704"/>
      <c r="AH6" s="704"/>
      <c r="AI6" s="704"/>
      <c r="AJ6" s="704"/>
      <c r="AK6" s="704"/>
      <c r="AL6" s="646">
        <v>1.5</v>
      </c>
      <c r="AM6" s="647"/>
      <c r="AN6" s="647"/>
      <c r="AO6" s="705"/>
      <c r="AP6" s="638" t="s">
        <v>231</v>
      </c>
      <c r="AQ6" s="639"/>
      <c r="AR6" s="639"/>
      <c r="AS6" s="639"/>
      <c r="AT6" s="639"/>
      <c r="AU6" s="639"/>
      <c r="AV6" s="639"/>
      <c r="AW6" s="639"/>
      <c r="AX6" s="639"/>
      <c r="AY6" s="639"/>
      <c r="AZ6" s="639"/>
      <c r="BA6" s="639"/>
      <c r="BB6" s="639"/>
      <c r="BC6" s="639"/>
      <c r="BD6" s="639"/>
      <c r="BE6" s="639"/>
      <c r="BF6" s="640"/>
      <c r="BG6" s="641">
        <v>380768</v>
      </c>
      <c r="BH6" s="644"/>
      <c r="BI6" s="644"/>
      <c r="BJ6" s="644"/>
      <c r="BK6" s="644"/>
      <c r="BL6" s="644"/>
      <c r="BM6" s="644"/>
      <c r="BN6" s="645"/>
      <c r="BO6" s="703">
        <v>97.6</v>
      </c>
      <c r="BP6" s="703"/>
      <c r="BQ6" s="703"/>
      <c r="BR6" s="703"/>
      <c r="BS6" s="704">
        <v>1320</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71147</v>
      </c>
      <c r="CS6" s="644"/>
      <c r="CT6" s="644"/>
      <c r="CU6" s="644"/>
      <c r="CV6" s="644"/>
      <c r="CW6" s="644"/>
      <c r="CX6" s="644"/>
      <c r="CY6" s="645"/>
      <c r="CZ6" s="754">
        <v>1.1000000000000001</v>
      </c>
      <c r="DA6" s="723"/>
      <c r="DB6" s="723"/>
      <c r="DC6" s="757"/>
      <c r="DD6" s="649" t="s">
        <v>233</v>
      </c>
      <c r="DE6" s="644"/>
      <c r="DF6" s="644"/>
      <c r="DG6" s="644"/>
      <c r="DH6" s="644"/>
      <c r="DI6" s="644"/>
      <c r="DJ6" s="644"/>
      <c r="DK6" s="644"/>
      <c r="DL6" s="644"/>
      <c r="DM6" s="644"/>
      <c r="DN6" s="644"/>
      <c r="DO6" s="644"/>
      <c r="DP6" s="645"/>
      <c r="DQ6" s="649">
        <v>71127</v>
      </c>
      <c r="DR6" s="644"/>
      <c r="DS6" s="644"/>
      <c r="DT6" s="644"/>
      <c r="DU6" s="644"/>
      <c r="DV6" s="644"/>
      <c r="DW6" s="644"/>
      <c r="DX6" s="644"/>
      <c r="DY6" s="644"/>
      <c r="DZ6" s="644"/>
      <c r="EA6" s="644"/>
      <c r="EB6" s="644"/>
      <c r="EC6" s="684"/>
    </row>
    <row r="7" spans="2:143" ht="11.25" customHeight="1">
      <c r="B7" s="638" t="s">
        <v>234</v>
      </c>
      <c r="C7" s="639"/>
      <c r="D7" s="639"/>
      <c r="E7" s="639"/>
      <c r="F7" s="639"/>
      <c r="G7" s="639"/>
      <c r="H7" s="639"/>
      <c r="I7" s="639"/>
      <c r="J7" s="639"/>
      <c r="K7" s="639"/>
      <c r="L7" s="639"/>
      <c r="M7" s="639"/>
      <c r="N7" s="639"/>
      <c r="O7" s="639"/>
      <c r="P7" s="639"/>
      <c r="Q7" s="640"/>
      <c r="R7" s="641">
        <v>629</v>
      </c>
      <c r="S7" s="644"/>
      <c r="T7" s="644"/>
      <c r="U7" s="644"/>
      <c r="V7" s="644"/>
      <c r="W7" s="644"/>
      <c r="X7" s="644"/>
      <c r="Y7" s="645"/>
      <c r="Z7" s="703">
        <v>0</v>
      </c>
      <c r="AA7" s="703"/>
      <c r="AB7" s="703"/>
      <c r="AC7" s="703"/>
      <c r="AD7" s="704">
        <v>629</v>
      </c>
      <c r="AE7" s="704"/>
      <c r="AF7" s="704"/>
      <c r="AG7" s="704"/>
      <c r="AH7" s="704"/>
      <c r="AI7" s="704"/>
      <c r="AJ7" s="704"/>
      <c r="AK7" s="704"/>
      <c r="AL7" s="646">
        <v>0</v>
      </c>
      <c r="AM7" s="647"/>
      <c r="AN7" s="647"/>
      <c r="AO7" s="705"/>
      <c r="AP7" s="638" t="s">
        <v>235</v>
      </c>
      <c r="AQ7" s="639"/>
      <c r="AR7" s="639"/>
      <c r="AS7" s="639"/>
      <c r="AT7" s="639"/>
      <c r="AU7" s="639"/>
      <c r="AV7" s="639"/>
      <c r="AW7" s="639"/>
      <c r="AX7" s="639"/>
      <c r="AY7" s="639"/>
      <c r="AZ7" s="639"/>
      <c r="BA7" s="639"/>
      <c r="BB7" s="639"/>
      <c r="BC7" s="639"/>
      <c r="BD7" s="639"/>
      <c r="BE7" s="639"/>
      <c r="BF7" s="640"/>
      <c r="BG7" s="641">
        <v>155428</v>
      </c>
      <c r="BH7" s="644"/>
      <c r="BI7" s="644"/>
      <c r="BJ7" s="644"/>
      <c r="BK7" s="644"/>
      <c r="BL7" s="644"/>
      <c r="BM7" s="644"/>
      <c r="BN7" s="645"/>
      <c r="BO7" s="703">
        <v>39.799999999999997</v>
      </c>
      <c r="BP7" s="703"/>
      <c r="BQ7" s="703"/>
      <c r="BR7" s="703"/>
      <c r="BS7" s="704">
        <v>1320</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1">
        <v>547561</v>
      </c>
      <c r="CS7" s="644"/>
      <c r="CT7" s="644"/>
      <c r="CU7" s="644"/>
      <c r="CV7" s="644"/>
      <c r="CW7" s="644"/>
      <c r="CX7" s="644"/>
      <c r="CY7" s="645"/>
      <c r="CZ7" s="703">
        <v>8.8000000000000007</v>
      </c>
      <c r="DA7" s="703"/>
      <c r="DB7" s="703"/>
      <c r="DC7" s="703"/>
      <c r="DD7" s="649">
        <v>37631</v>
      </c>
      <c r="DE7" s="644"/>
      <c r="DF7" s="644"/>
      <c r="DG7" s="644"/>
      <c r="DH7" s="644"/>
      <c r="DI7" s="644"/>
      <c r="DJ7" s="644"/>
      <c r="DK7" s="644"/>
      <c r="DL7" s="644"/>
      <c r="DM7" s="644"/>
      <c r="DN7" s="644"/>
      <c r="DO7" s="644"/>
      <c r="DP7" s="645"/>
      <c r="DQ7" s="649">
        <v>391903</v>
      </c>
      <c r="DR7" s="644"/>
      <c r="DS7" s="644"/>
      <c r="DT7" s="644"/>
      <c r="DU7" s="644"/>
      <c r="DV7" s="644"/>
      <c r="DW7" s="644"/>
      <c r="DX7" s="644"/>
      <c r="DY7" s="644"/>
      <c r="DZ7" s="644"/>
      <c r="EA7" s="644"/>
      <c r="EB7" s="644"/>
      <c r="EC7" s="684"/>
    </row>
    <row r="8" spans="2:143" ht="11.25" customHeight="1">
      <c r="B8" s="638" t="s">
        <v>237</v>
      </c>
      <c r="C8" s="639"/>
      <c r="D8" s="639"/>
      <c r="E8" s="639"/>
      <c r="F8" s="639"/>
      <c r="G8" s="639"/>
      <c r="H8" s="639"/>
      <c r="I8" s="639"/>
      <c r="J8" s="639"/>
      <c r="K8" s="639"/>
      <c r="L8" s="639"/>
      <c r="M8" s="639"/>
      <c r="N8" s="639"/>
      <c r="O8" s="639"/>
      <c r="P8" s="639"/>
      <c r="Q8" s="640"/>
      <c r="R8" s="641">
        <v>1633</v>
      </c>
      <c r="S8" s="644"/>
      <c r="T8" s="644"/>
      <c r="U8" s="644"/>
      <c r="V8" s="644"/>
      <c r="W8" s="644"/>
      <c r="X8" s="644"/>
      <c r="Y8" s="645"/>
      <c r="Z8" s="703">
        <v>0</v>
      </c>
      <c r="AA8" s="703"/>
      <c r="AB8" s="703"/>
      <c r="AC8" s="703"/>
      <c r="AD8" s="704">
        <v>1633</v>
      </c>
      <c r="AE8" s="704"/>
      <c r="AF8" s="704"/>
      <c r="AG8" s="704"/>
      <c r="AH8" s="704"/>
      <c r="AI8" s="704"/>
      <c r="AJ8" s="704"/>
      <c r="AK8" s="704"/>
      <c r="AL8" s="646">
        <v>0.1</v>
      </c>
      <c r="AM8" s="647"/>
      <c r="AN8" s="647"/>
      <c r="AO8" s="705"/>
      <c r="AP8" s="638" t="s">
        <v>238</v>
      </c>
      <c r="AQ8" s="639"/>
      <c r="AR8" s="639"/>
      <c r="AS8" s="639"/>
      <c r="AT8" s="639"/>
      <c r="AU8" s="639"/>
      <c r="AV8" s="639"/>
      <c r="AW8" s="639"/>
      <c r="AX8" s="639"/>
      <c r="AY8" s="639"/>
      <c r="AZ8" s="639"/>
      <c r="BA8" s="639"/>
      <c r="BB8" s="639"/>
      <c r="BC8" s="639"/>
      <c r="BD8" s="639"/>
      <c r="BE8" s="639"/>
      <c r="BF8" s="640"/>
      <c r="BG8" s="641">
        <v>6794</v>
      </c>
      <c r="BH8" s="644"/>
      <c r="BI8" s="644"/>
      <c r="BJ8" s="644"/>
      <c r="BK8" s="644"/>
      <c r="BL8" s="644"/>
      <c r="BM8" s="644"/>
      <c r="BN8" s="645"/>
      <c r="BO8" s="703">
        <v>1.7</v>
      </c>
      <c r="BP8" s="703"/>
      <c r="BQ8" s="703"/>
      <c r="BR8" s="703"/>
      <c r="BS8" s="649" t="s">
        <v>125</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1098108</v>
      </c>
      <c r="CS8" s="644"/>
      <c r="CT8" s="644"/>
      <c r="CU8" s="644"/>
      <c r="CV8" s="644"/>
      <c r="CW8" s="644"/>
      <c r="CX8" s="644"/>
      <c r="CY8" s="645"/>
      <c r="CZ8" s="703">
        <v>17.600000000000001</v>
      </c>
      <c r="DA8" s="703"/>
      <c r="DB8" s="703"/>
      <c r="DC8" s="703"/>
      <c r="DD8" s="649" t="s">
        <v>233</v>
      </c>
      <c r="DE8" s="644"/>
      <c r="DF8" s="644"/>
      <c r="DG8" s="644"/>
      <c r="DH8" s="644"/>
      <c r="DI8" s="644"/>
      <c r="DJ8" s="644"/>
      <c r="DK8" s="644"/>
      <c r="DL8" s="644"/>
      <c r="DM8" s="644"/>
      <c r="DN8" s="644"/>
      <c r="DO8" s="644"/>
      <c r="DP8" s="645"/>
      <c r="DQ8" s="649">
        <v>499398</v>
      </c>
      <c r="DR8" s="644"/>
      <c r="DS8" s="644"/>
      <c r="DT8" s="644"/>
      <c r="DU8" s="644"/>
      <c r="DV8" s="644"/>
      <c r="DW8" s="644"/>
      <c r="DX8" s="644"/>
      <c r="DY8" s="644"/>
      <c r="DZ8" s="644"/>
      <c r="EA8" s="644"/>
      <c r="EB8" s="644"/>
      <c r="EC8" s="684"/>
    </row>
    <row r="9" spans="2:143" ht="11.25" customHeight="1">
      <c r="B9" s="638" t="s">
        <v>240</v>
      </c>
      <c r="C9" s="639"/>
      <c r="D9" s="639"/>
      <c r="E9" s="639"/>
      <c r="F9" s="639"/>
      <c r="G9" s="639"/>
      <c r="H9" s="639"/>
      <c r="I9" s="639"/>
      <c r="J9" s="639"/>
      <c r="K9" s="639"/>
      <c r="L9" s="639"/>
      <c r="M9" s="639"/>
      <c r="N9" s="639"/>
      <c r="O9" s="639"/>
      <c r="P9" s="639"/>
      <c r="Q9" s="640"/>
      <c r="R9" s="641">
        <v>1729</v>
      </c>
      <c r="S9" s="644"/>
      <c r="T9" s="644"/>
      <c r="U9" s="644"/>
      <c r="V9" s="644"/>
      <c r="W9" s="644"/>
      <c r="X9" s="644"/>
      <c r="Y9" s="645"/>
      <c r="Z9" s="703">
        <v>0</v>
      </c>
      <c r="AA9" s="703"/>
      <c r="AB9" s="703"/>
      <c r="AC9" s="703"/>
      <c r="AD9" s="704">
        <v>1729</v>
      </c>
      <c r="AE9" s="704"/>
      <c r="AF9" s="704"/>
      <c r="AG9" s="704"/>
      <c r="AH9" s="704"/>
      <c r="AI9" s="704"/>
      <c r="AJ9" s="704"/>
      <c r="AK9" s="704"/>
      <c r="AL9" s="646">
        <v>0.1</v>
      </c>
      <c r="AM9" s="647"/>
      <c r="AN9" s="647"/>
      <c r="AO9" s="705"/>
      <c r="AP9" s="638" t="s">
        <v>241</v>
      </c>
      <c r="AQ9" s="639"/>
      <c r="AR9" s="639"/>
      <c r="AS9" s="639"/>
      <c r="AT9" s="639"/>
      <c r="AU9" s="639"/>
      <c r="AV9" s="639"/>
      <c r="AW9" s="639"/>
      <c r="AX9" s="639"/>
      <c r="AY9" s="639"/>
      <c r="AZ9" s="639"/>
      <c r="BA9" s="639"/>
      <c r="BB9" s="639"/>
      <c r="BC9" s="639"/>
      <c r="BD9" s="639"/>
      <c r="BE9" s="639"/>
      <c r="BF9" s="640"/>
      <c r="BG9" s="641">
        <v>132988</v>
      </c>
      <c r="BH9" s="644"/>
      <c r="BI9" s="644"/>
      <c r="BJ9" s="644"/>
      <c r="BK9" s="644"/>
      <c r="BL9" s="644"/>
      <c r="BM9" s="644"/>
      <c r="BN9" s="645"/>
      <c r="BO9" s="703">
        <v>34.1</v>
      </c>
      <c r="BP9" s="703"/>
      <c r="BQ9" s="703"/>
      <c r="BR9" s="703"/>
      <c r="BS9" s="649" t="s">
        <v>125</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1798230</v>
      </c>
      <c r="CS9" s="644"/>
      <c r="CT9" s="644"/>
      <c r="CU9" s="644"/>
      <c r="CV9" s="644"/>
      <c r="CW9" s="644"/>
      <c r="CX9" s="644"/>
      <c r="CY9" s="645"/>
      <c r="CZ9" s="703">
        <v>28.9</v>
      </c>
      <c r="DA9" s="703"/>
      <c r="DB9" s="703"/>
      <c r="DC9" s="703"/>
      <c r="DD9" s="649">
        <v>1593116</v>
      </c>
      <c r="DE9" s="644"/>
      <c r="DF9" s="644"/>
      <c r="DG9" s="644"/>
      <c r="DH9" s="644"/>
      <c r="DI9" s="644"/>
      <c r="DJ9" s="644"/>
      <c r="DK9" s="644"/>
      <c r="DL9" s="644"/>
      <c r="DM9" s="644"/>
      <c r="DN9" s="644"/>
      <c r="DO9" s="644"/>
      <c r="DP9" s="645"/>
      <c r="DQ9" s="649">
        <v>171054</v>
      </c>
      <c r="DR9" s="644"/>
      <c r="DS9" s="644"/>
      <c r="DT9" s="644"/>
      <c r="DU9" s="644"/>
      <c r="DV9" s="644"/>
      <c r="DW9" s="644"/>
      <c r="DX9" s="644"/>
      <c r="DY9" s="644"/>
      <c r="DZ9" s="644"/>
      <c r="EA9" s="644"/>
      <c r="EB9" s="644"/>
      <c r="EC9" s="684"/>
    </row>
    <row r="10" spans="2:143" ht="11.25" customHeight="1">
      <c r="B10" s="638" t="s">
        <v>243</v>
      </c>
      <c r="C10" s="639"/>
      <c r="D10" s="639"/>
      <c r="E10" s="639"/>
      <c r="F10" s="639"/>
      <c r="G10" s="639"/>
      <c r="H10" s="639"/>
      <c r="I10" s="639"/>
      <c r="J10" s="639"/>
      <c r="K10" s="639"/>
      <c r="L10" s="639"/>
      <c r="M10" s="639"/>
      <c r="N10" s="639"/>
      <c r="O10" s="639"/>
      <c r="P10" s="639"/>
      <c r="Q10" s="640"/>
      <c r="R10" s="641" t="s">
        <v>125</v>
      </c>
      <c r="S10" s="644"/>
      <c r="T10" s="644"/>
      <c r="U10" s="644"/>
      <c r="V10" s="644"/>
      <c r="W10" s="644"/>
      <c r="X10" s="644"/>
      <c r="Y10" s="645"/>
      <c r="Z10" s="703" t="s">
        <v>125</v>
      </c>
      <c r="AA10" s="703"/>
      <c r="AB10" s="703"/>
      <c r="AC10" s="703"/>
      <c r="AD10" s="704" t="s">
        <v>125</v>
      </c>
      <c r="AE10" s="704"/>
      <c r="AF10" s="704"/>
      <c r="AG10" s="704"/>
      <c r="AH10" s="704"/>
      <c r="AI10" s="704"/>
      <c r="AJ10" s="704"/>
      <c r="AK10" s="704"/>
      <c r="AL10" s="646" t="s">
        <v>125</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8993</v>
      </c>
      <c r="BH10" s="644"/>
      <c r="BI10" s="644"/>
      <c r="BJ10" s="644"/>
      <c r="BK10" s="644"/>
      <c r="BL10" s="644"/>
      <c r="BM10" s="644"/>
      <c r="BN10" s="645"/>
      <c r="BO10" s="703">
        <v>2.2999999999999998</v>
      </c>
      <c r="BP10" s="703"/>
      <c r="BQ10" s="703"/>
      <c r="BR10" s="703"/>
      <c r="BS10" s="649" t="s">
        <v>125</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633</v>
      </c>
      <c r="CS10" s="644"/>
      <c r="CT10" s="644"/>
      <c r="CU10" s="644"/>
      <c r="CV10" s="644"/>
      <c r="CW10" s="644"/>
      <c r="CX10" s="644"/>
      <c r="CY10" s="645"/>
      <c r="CZ10" s="703">
        <v>0</v>
      </c>
      <c r="DA10" s="703"/>
      <c r="DB10" s="703"/>
      <c r="DC10" s="703"/>
      <c r="DD10" s="649" t="s">
        <v>125</v>
      </c>
      <c r="DE10" s="644"/>
      <c r="DF10" s="644"/>
      <c r="DG10" s="644"/>
      <c r="DH10" s="644"/>
      <c r="DI10" s="644"/>
      <c r="DJ10" s="644"/>
      <c r="DK10" s="644"/>
      <c r="DL10" s="644"/>
      <c r="DM10" s="644"/>
      <c r="DN10" s="644"/>
      <c r="DO10" s="644"/>
      <c r="DP10" s="645"/>
      <c r="DQ10" s="649">
        <v>633</v>
      </c>
      <c r="DR10" s="644"/>
      <c r="DS10" s="644"/>
      <c r="DT10" s="644"/>
      <c r="DU10" s="644"/>
      <c r="DV10" s="644"/>
      <c r="DW10" s="644"/>
      <c r="DX10" s="644"/>
      <c r="DY10" s="644"/>
      <c r="DZ10" s="644"/>
      <c r="EA10" s="644"/>
      <c r="EB10" s="644"/>
      <c r="EC10" s="684"/>
    </row>
    <row r="11" spans="2:143" ht="11.25" customHeight="1">
      <c r="B11" s="638" t="s">
        <v>246</v>
      </c>
      <c r="C11" s="639"/>
      <c r="D11" s="639"/>
      <c r="E11" s="639"/>
      <c r="F11" s="639"/>
      <c r="G11" s="639"/>
      <c r="H11" s="639"/>
      <c r="I11" s="639"/>
      <c r="J11" s="639"/>
      <c r="K11" s="639"/>
      <c r="L11" s="639"/>
      <c r="M11" s="639"/>
      <c r="N11" s="639"/>
      <c r="O11" s="639"/>
      <c r="P11" s="639"/>
      <c r="Q11" s="640"/>
      <c r="R11" s="641" t="s">
        <v>134</v>
      </c>
      <c r="S11" s="644"/>
      <c r="T11" s="644"/>
      <c r="U11" s="644"/>
      <c r="V11" s="644"/>
      <c r="W11" s="644"/>
      <c r="X11" s="644"/>
      <c r="Y11" s="645"/>
      <c r="Z11" s="703" t="s">
        <v>125</v>
      </c>
      <c r="AA11" s="703"/>
      <c r="AB11" s="703"/>
      <c r="AC11" s="703"/>
      <c r="AD11" s="704" t="s">
        <v>125</v>
      </c>
      <c r="AE11" s="704"/>
      <c r="AF11" s="704"/>
      <c r="AG11" s="704"/>
      <c r="AH11" s="704"/>
      <c r="AI11" s="704"/>
      <c r="AJ11" s="704"/>
      <c r="AK11" s="704"/>
      <c r="AL11" s="646" t="s">
        <v>125</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6653</v>
      </c>
      <c r="BH11" s="644"/>
      <c r="BI11" s="644"/>
      <c r="BJ11" s="644"/>
      <c r="BK11" s="644"/>
      <c r="BL11" s="644"/>
      <c r="BM11" s="644"/>
      <c r="BN11" s="645"/>
      <c r="BO11" s="703">
        <v>1.7</v>
      </c>
      <c r="BP11" s="703"/>
      <c r="BQ11" s="703"/>
      <c r="BR11" s="703"/>
      <c r="BS11" s="649">
        <v>1320</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162709</v>
      </c>
      <c r="CS11" s="644"/>
      <c r="CT11" s="644"/>
      <c r="CU11" s="644"/>
      <c r="CV11" s="644"/>
      <c r="CW11" s="644"/>
      <c r="CX11" s="644"/>
      <c r="CY11" s="645"/>
      <c r="CZ11" s="703">
        <v>2.6</v>
      </c>
      <c r="DA11" s="703"/>
      <c r="DB11" s="703"/>
      <c r="DC11" s="703"/>
      <c r="DD11" s="649">
        <v>17400</v>
      </c>
      <c r="DE11" s="644"/>
      <c r="DF11" s="644"/>
      <c r="DG11" s="644"/>
      <c r="DH11" s="644"/>
      <c r="DI11" s="644"/>
      <c r="DJ11" s="644"/>
      <c r="DK11" s="644"/>
      <c r="DL11" s="644"/>
      <c r="DM11" s="644"/>
      <c r="DN11" s="644"/>
      <c r="DO11" s="644"/>
      <c r="DP11" s="645"/>
      <c r="DQ11" s="649">
        <v>65466</v>
      </c>
      <c r="DR11" s="644"/>
      <c r="DS11" s="644"/>
      <c r="DT11" s="644"/>
      <c r="DU11" s="644"/>
      <c r="DV11" s="644"/>
      <c r="DW11" s="644"/>
      <c r="DX11" s="644"/>
      <c r="DY11" s="644"/>
      <c r="DZ11" s="644"/>
      <c r="EA11" s="644"/>
      <c r="EB11" s="644"/>
      <c r="EC11" s="684"/>
    </row>
    <row r="12" spans="2:143" ht="11.25" customHeight="1">
      <c r="B12" s="638" t="s">
        <v>249</v>
      </c>
      <c r="C12" s="639"/>
      <c r="D12" s="639"/>
      <c r="E12" s="639"/>
      <c r="F12" s="639"/>
      <c r="G12" s="639"/>
      <c r="H12" s="639"/>
      <c r="I12" s="639"/>
      <c r="J12" s="639"/>
      <c r="K12" s="639"/>
      <c r="L12" s="639"/>
      <c r="M12" s="639"/>
      <c r="N12" s="639"/>
      <c r="O12" s="639"/>
      <c r="P12" s="639"/>
      <c r="Q12" s="640"/>
      <c r="R12" s="641">
        <v>84273</v>
      </c>
      <c r="S12" s="644"/>
      <c r="T12" s="644"/>
      <c r="U12" s="644"/>
      <c r="V12" s="644"/>
      <c r="W12" s="644"/>
      <c r="X12" s="644"/>
      <c r="Y12" s="645"/>
      <c r="Z12" s="703">
        <v>1.3</v>
      </c>
      <c r="AA12" s="703"/>
      <c r="AB12" s="703"/>
      <c r="AC12" s="703"/>
      <c r="AD12" s="704">
        <v>84273</v>
      </c>
      <c r="AE12" s="704"/>
      <c r="AF12" s="704"/>
      <c r="AG12" s="704"/>
      <c r="AH12" s="704"/>
      <c r="AI12" s="704"/>
      <c r="AJ12" s="704"/>
      <c r="AK12" s="704"/>
      <c r="AL12" s="646">
        <v>3.7</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167222</v>
      </c>
      <c r="BH12" s="644"/>
      <c r="BI12" s="644"/>
      <c r="BJ12" s="644"/>
      <c r="BK12" s="644"/>
      <c r="BL12" s="644"/>
      <c r="BM12" s="644"/>
      <c r="BN12" s="645"/>
      <c r="BO12" s="703">
        <v>42.9</v>
      </c>
      <c r="BP12" s="703"/>
      <c r="BQ12" s="703"/>
      <c r="BR12" s="703"/>
      <c r="BS12" s="649" t="s">
        <v>125</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4643</v>
      </c>
      <c r="CS12" s="644"/>
      <c r="CT12" s="644"/>
      <c r="CU12" s="644"/>
      <c r="CV12" s="644"/>
      <c r="CW12" s="644"/>
      <c r="CX12" s="644"/>
      <c r="CY12" s="645"/>
      <c r="CZ12" s="703">
        <v>0.1</v>
      </c>
      <c r="DA12" s="703"/>
      <c r="DB12" s="703"/>
      <c r="DC12" s="703"/>
      <c r="DD12" s="649" t="s">
        <v>233</v>
      </c>
      <c r="DE12" s="644"/>
      <c r="DF12" s="644"/>
      <c r="DG12" s="644"/>
      <c r="DH12" s="644"/>
      <c r="DI12" s="644"/>
      <c r="DJ12" s="644"/>
      <c r="DK12" s="644"/>
      <c r="DL12" s="644"/>
      <c r="DM12" s="644"/>
      <c r="DN12" s="644"/>
      <c r="DO12" s="644"/>
      <c r="DP12" s="645"/>
      <c r="DQ12" s="649">
        <v>4282</v>
      </c>
      <c r="DR12" s="644"/>
      <c r="DS12" s="644"/>
      <c r="DT12" s="644"/>
      <c r="DU12" s="644"/>
      <c r="DV12" s="644"/>
      <c r="DW12" s="644"/>
      <c r="DX12" s="644"/>
      <c r="DY12" s="644"/>
      <c r="DZ12" s="644"/>
      <c r="EA12" s="644"/>
      <c r="EB12" s="644"/>
      <c r="EC12" s="684"/>
    </row>
    <row r="13" spans="2:143" ht="11.25" customHeight="1">
      <c r="B13" s="638" t="s">
        <v>252</v>
      </c>
      <c r="C13" s="639"/>
      <c r="D13" s="639"/>
      <c r="E13" s="639"/>
      <c r="F13" s="639"/>
      <c r="G13" s="639"/>
      <c r="H13" s="639"/>
      <c r="I13" s="639"/>
      <c r="J13" s="639"/>
      <c r="K13" s="639"/>
      <c r="L13" s="639"/>
      <c r="M13" s="639"/>
      <c r="N13" s="639"/>
      <c r="O13" s="639"/>
      <c r="P13" s="639"/>
      <c r="Q13" s="640"/>
      <c r="R13" s="641">
        <v>12028</v>
      </c>
      <c r="S13" s="644"/>
      <c r="T13" s="644"/>
      <c r="U13" s="644"/>
      <c r="V13" s="644"/>
      <c r="W13" s="644"/>
      <c r="X13" s="644"/>
      <c r="Y13" s="645"/>
      <c r="Z13" s="703">
        <v>0.2</v>
      </c>
      <c r="AA13" s="703"/>
      <c r="AB13" s="703"/>
      <c r="AC13" s="703"/>
      <c r="AD13" s="704">
        <v>12028</v>
      </c>
      <c r="AE13" s="704"/>
      <c r="AF13" s="704"/>
      <c r="AG13" s="704"/>
      <c r="AH13" s="704"/>
      <c r="AI13" s="704"/>
      <c r="AJ13" s="704"/>
      <c r="AK13" s="704"/>
      <c r="AL13" s="646">
        <v>0.5</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167222</v>
      </c>
      <c r="BH13" s="644"/>
      <c r="BI13" s="644"/>
      <c r="BJ13" s="644"/>
      <c r="BK13" s="644"/>
      <c r="BL13" s="644"/>
      <c r="BM13" s="644"/>
      <c r="BN13" s="645"/>
      <c r="BO13" s="703">
        <v>42.9</v>
      </c>
      <c r="BP13" s="703"/>
      <c r="BQ13" s="703"/>
      <c r="BR13" s="703"/>
      <c r="BS13" s="649" t="s">
        <v>125</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775133</v>
      </c>
      <c r="CS13" s="644"/>
      <c r="CT13" s="644"/>
      <c r="CU13" s="644"/>
      <c r="CV13" s="644"/>
      <c r="CW13" s="644"/>
      <c r="CX13" s="644"/>
      <c r="CY13" s="645"/>
      <c r="CZ13" s="703">
        <v>12.5</v>
      </c>
      <c r="DA13" s="703"/>
      <c r="DB13" s="703"/>
      <c r="DC13" s="703"/>
      <c r="DD13" s="649">
        <v>694311</v>
      </c>
      <c r="DE13" s="644"/>
      <c r="DF13" s="644"/>
      <c r="DG13" s="644"/>
      <c r="DH13" s="644"/>
      <c r="DI13" s="644"/>
      <c r="DJ13" s="644"/>
      <c r="DK13" s="644"/>
      <c r="DL13" s="644"/>
      <c r="DM13" s="644"/>
      <c r="DN13" s="644"/>
      <c r="DO13" s="644"/>
      <c r="DP13" s="645"/>
      <c r="DQ13" s="649">
        <v>37734</v>
      </c>
      <c r="DR13" s="644"/>
      <c r="DS13" s="644"/>
      <c r="DT13" s="644"/>
      <c r="DU13" s="644"/>
      <c r="DV13" s="644"/>
      <c r="DW13" s="644"/>
      <c r="DX13" s="644"/>
      <c r="DY13" s="644"/>
      <c r="DZ13" s="644"/>
      <c r="EA13" s="644"/>
      <c r="EB13" s="644"/>
      <c r="EC13" s="684"/>
    </row>
    <row r="14" spans="2:143" ht="11.25" customHeight="1">
      <c r="B14" s="638" t="s">
        <v>255</v>
      </c>
      <c r="C14" s="639"/>
      <c r="D14" s="639"/>
      <c r="E14" s="639"/>
      <c r="F14" s="639"/>
      <c r="G14" s="639"/>
      <c r="H14" s="639"/>
      <c r="I14" s="639"/>
      <c r="J14" s="639"/>
      <c r="K14" s="639"/>
      <c r="L14" s="639"/>
      <c r="M14" s="639"/>
      <c r="N14" s="639"/>
      <c r="O14" s="639"/>
      <c r="P14" s="639"/>
      <c r="Q14" s="640"/>
      <c r="R14" s="641" t="s">
        <v>125</v>
      </c>
      <c r="S14" s="644"/>
      <c r="T14" s="644"/>
      <c r="U14" s="644"/>
      <c r="V14" s="644"/>
      <c r="W14" s="644"/>
      <c r="X14" s="644"/>
      <c r="Y14" s="645"/>
      <c r="Z14" s="703" t="s">
        <v>125</v>
      </c>
      <c r="AA14" s="703"/>
      <c r="AB14" s="703"/>
      <c r="AC14" s="703"/>
      <c r="AD14" s="704" t="s">
        <v>125</v>
      </c>
      <c r="AE14" s="704"/>
      <c r="AF14" s="704"/>
      <c r="AG14" s="704"/>
      <c r="AH14" s="704"/>
      <c r="AI14" s="704"/>
      <c r="AJ14" s="704"/>
      <c r="AK14" s="704"/>
      <c r="AL14" s="646" t="s">
        <v>125</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18721</v>
      </c>
      <c r="BH14" s="644"/>
      <c r="BI14" s="644"/>
      <c r="BJ14" s="644"/>
      <c r="BK14" s="644"/>
      <c r="BL14" s="644"/>
      <c r="BM14" s="644"/>
      <c r="BN14" s="645"/>
      <c r="BO14" s="703">
        <v>4.8</v>
      </c>
      <c r="BP14" s="703"/>
      <c r="BQ14" s="703"/>
      <c r="BR14" s="703"/>
      <c r="BS14" s="649" t="s">
        <v>233</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99695</v>
      </c>
      <c r="CS14" s="644"/>
      <c r="CT14" s="644"/>
      <c r="CU14" s="644"/>
      <c r="CV14" s="644"/>
      <c r="CW14" s="644"/>
      <c r="CX14" s="644"/>
      <c r="CY14" s="645"/>
      <c r="CZ14" s="703">
        <v>1.6</v>
      </c>
      <c r="DA14" s="703"/>
      <c r="DB14" s="703"/>
      <c r="DC14" s="703"/>
      <c r="DD14" s="649">
        <v>868</v>
      </c>
      <c r="DE14" s="644"/>
      <c r="DF14" s="644"/>
      <c r="DG14" s="644"/>
      <c r="DH14" s="644"/>
      <c r="DI14" s="644"/>
      <c r="DJ14" s="644"/>
      <c r="DK14" s="644"/>
      <c r="DL14" s="644"/>
      <c r="DM14" s="644"/>
      <c r="DN14" s="644"/>
      <c r="DO14" s="644"/>
      <c r="DP14" s="645"/>
      <c r="DQ14" s="649">
        <v>98348</v>
      </c>
      <c r="DR14" s="644"/>
      <c r="DS14" s="644"/>
      <c r="DT14" s="644"/>
      <c r="DU14" s="644"/>
      <c r="DV14" s="644"/>
      <c r="DW14" s="644"/>
      <c r="DX14" s="644"/>
      <c r="DY14" s="644"/>
      <c r="DZ14" s="644"/>
      <c r="EA14" s="644"/>
      <c r="EB14" s="644"/>
      <c r="EC14" s="684"/>
    </row>
    <row r="15" spans="2:143" ht="11.25" customHeight="1">
      <c r="B15" s="638" t="s">
        <v>258</v>
      </c>
      <c r="C15" s="639"/>
      <c r="D15" s="639"/>
      <c r="E15" s="639"/>
      <c r="F15" s="639"/>
      <c r="G15" s="639"/>
      <c r="H15" s="639"/>
      <c r="I15" s="639"/>
      <c r="J15" s="639"/>
      <c r="K15" s="639"/>
      <c r="L15" s="639"/>
      <c r="M15" s="639"/>
      <c r="N15" s="639"/>
      <c r="O15" s="639"/>
      <c r="P15" s="639"/>
      <c r="Q15" s="640"/>
      <c r="R15" s="641">
        <v>12295</v>
      </c>
      <c r="S15" s="644"/>
      <c r="T15" s="644"/>
      <c r="U15" s="644"/>
      <c r="V15" s="644"/>
      <c r="W15" s="644"/>
      <c r="X15" s="644"/>
      <c r="Y15" s="645"/>
      <c r="Z15" s="703">
        <v>0.2</v>
      </c>
      <c r="AA15" s="703"/>
      <c r="AB15" s="703"/>
      <c r="AC15" s="703"/>
      <c r="AD15" s="704">
        <v>12295</v>
      </c>
      <c r="AE15" s="704"/>
      <c r="AF15" s="704"/>
      <c r="AG15" s="704"/>
      <c r="AH15" s="704"/>
      <c r="AI15" s="704"/>
      <c r="AJ15" s="704"/>
      <c r="AK15" s="704"/>
      <c r="AL15" s="646">
        <v>0.5</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39397</v>
      </c>
      <c r="BH15" s="644"/>
      <c r="BI15" s="644"/>
      <c r="BJ15" s="644"/>
      <c r="BK15" s="644"/>
      <c r="BL15" s="644"/>
      <c r="BM15" s="644"/>
      <c r="BN15" s="645"/>
      <c r="BO15" s="703">
        <v>10.1</v>
      </c>
      <c r="BP15" s="703"/>
      <c r="BQ15" s="703"/>
      <c r="BR15" s="703"/>
      <c r="BS15" s="649" t="s">
        <v>125</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425530</v>
      </c>
      <c r="CS15" s="644"/>
      <c r="CT15" s="644"/>
      <c r="CU15" s="644"/>
      <c r="CV15" s="644"/>
      <c r="CW15" s="644"/>
      <c r="CX15" s="644"/>
      <c r="CY15" s="645"/>
      <c r="CZ15" s="703">
        <v>6.8</v>
      </c>
      <c r="DA15" s="703"/>
      <c r="DB15" s="703"/>
      <c r="DC15" s="703"/>
      <c r="DD15" s="649">
        <v>257244</v>
      </c>
      <c r="DE15" s="644"/>
      <c r="DF15" s="644"/>
      <c r="DG15" s="644"/>
      <c r="DH15" s="644"/>
      <c r="DI15" s="644"/>
      <c r="DJ15" s="644"/>
      <c r="DK15" s="644"/>
      <c r="DL15" s="644"/>
      <c r="DM15" s="644"/>
      <c r="DN15" s="644"/>
      <c r="DO15" s="644"/>
      <c r="DP15" s="645"/>
      <c r="DQ15" s="649">
        <v>188056</v>
      </c>
      <c r="DR15" s="644"/>
      <c r="DS15" s="644"/>
      <c r="DT15" s="644"/>
      <c r="DU15" s="644"/>
      <c r="DV15" s="644"/>
      <c r="DW15" s="644"/>
      <c r="DX15" s="644"/>
      <c r="DY15" s="644"/>
      <c r="DZ15" s="644"/>
      <c r="EA15" s="644"/>
      <c r="EB15" s="644"/>
      <c r="EC15" s="684"/>
    </row>
    <row r="16" spans="2:143" ht="11.25" customHeight="1">
      <c r="B16" s="638" t="s">
        <v>261</v>
      </c>
      <c r="C16" s="639"/>
      <c r="D16" s="639"/>
      <c r="E16" s="639"/>
      <c r="F16" s="639"/>
      <c r="G16" s="639"/>
      <c r="H16" s="639"/>
      <c r="I16" s="639"/>
      <c r="J16" s="639"/>
      <c r="K16" s="639"/>
      <c r="L16" s="639"/>
      <c r="M16" s="639"/>
      <c r="N16" s="639"/>
      <c r="O16" s="639"/>
      <c r="P16" s="639"/>
      <c r="Q16" s="640"/>
      <c r="R16" s="641" t="s">
        <v>125</v>
      </c>
      <c r="S16" s="644"/>
      <c r="T16" s="644"/>
      <c r="U16" s="644"/>
      <c r="V16" s="644"/>
      <c r="W16" s="644"/>
      <c r="X16" s="644"/>
      <c r="Y16" s="645"/>
      <c r="Z16" s="703" t="s">
        <v>134</v>
      </c>
      <c r="AA16" s="703"/>
      <c r="AB16" s="703"/>
      <c r="AC16" s="703"/>
      <c r="AD16" s="704" t="s">
        <v>125</v>
      </c>
      <c r="AE16" s="704"/>
      <c r="AF16" s="704"/>
      <c r="AG16" s="704"/>
      <c r="AH16" s="704"/>
      <c r="AI16" s="704"/>
      <c r="AJ16" s="704"/>
      <c r="AK16" s="704"/>
      <c r="AL16" s="646" t="s">
        <v>125</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125</v>
      </c>
      <c r="BH16" s="644"/>
      <c r="BI16" s="644"/>
      <c r="BJ16" s="644"/>
      <c r="BK16" s="644"/>
      <c r="BL16" s="644"/>
      <c r="BM16" s="644"/>
      <c r="BN16" s="645"/>
      <c r="BO16" s="703" t="s">
        <v>125</v>
      </c>
      <c r="BP16" s="703"/>
      <c r="BQ16" s="703"/>
      <c r="BR16" s="703"/>
      <c r="BS16" s="649" t="s">
        <v>125</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1802</v>
      </c>
      <c r="CS16" s="644"/>
      <c r="CT16" s="644"/>
      <c r="CU16" s="644"/>
      <c r="CV16" s="644"/>
      <c r="CW16" s="644"/>
      <c r="CX16" s="644"/>
      <c r="CY16" s="645"/>
      <c r="CZ16" s="703">
        <v>0</v>
      </c>
      <c r="DA16" s="703"/>
      <c r="DB16" s="703"/>
      <c r="DC16" s="703"/>
      <c r="DD16" s="649" t="s">
        <v>233</v>
      </c>
      <c r="DE16" s="644"/>
      <c r="DF16" s="644"/>
      <c r="DG16" s="644"/>
      <c r="DH16" s="644"/>
      <c r="DI16" s="644"/>
      <c r="DJ16" s="644"/>
      <c r="DK16" s="644"/>
      <c r="DL16" s="644"/>
      <c r="DM16" s="644"/>
      <c r="DN16" s="644"/>
      <c r="DO16" s="644"/>
      <c r="DP16" s="645"/>
      <c r="DQ16" s="649">
        <v>1802</v>
      </c>
      <c r="DR16" s="644"/>
      <c r="DS16" s="644"/>
      <c r="DT16" s="644"/>
      <c r="DU16" s="644"/>
      <c r="DV16" s="644"/>
      <c r="DW16" s="644"/>
      <c r="DX16" s="644"/>
      <c r="DY16" s="644"/>
      <c r="DZ16" s="644"/>
      <c r="EA16" s="644"/>
      <c r="EB16" s="644"/>
      <c r="EC16" s="684"/>
    </row>
    <row r="17" spans="2:133" ht="11.25" customHeight="1">
      <c r="B17" s="638" t="s">
        <v>264</v>
      </c>
      <c r="C17" s="639"/>
      <c r="D17" s="639"/>
      <c r="E17" s="639"/>
      <c r="F17" s="639"/>
      <c r="G17" s="639"/>
      <c r="H17" s="639"/>
      <c r="I17" s="639"/>
      <c r="J17" s="639"/>
      <c r="K17" s="639"/>
      <c r="L17" s="639"/>
      <c r="M17" s="639"/>
      <c r="N17" s="639"/>
      <c r="O17" s="639"/>
      <c r="P17" s="639"/>
      <c r="Q17" s="640"/>
      <c r="R17" s="641">
        <v>1301</v>
      </c>
      <c r="S17" s="644"/>
      <c r="T17" s="644"/>
      <c r="U17" s="644"/>
      <c r="V17" s="644"/>
      <c r="W17" s="644"/>
      <c r="X17" s="644"/>
      <c r="Y17" s="645"/>
      <c r="Z17" s="703">
        <v>0</v>
      </c>
      <c r="AA17" s="703"/>
      <c r="AB17" s="703"/>
      <c r="AC17" s="703"/>
      <c r="AD17" s="704">
        <v>1301</v>
      </c>
      <c r="AE17" s="704"/>
      <c r="AF17" s="704"/>
      <c r="AG17" s="704"/>
      <c r="AH17" s="704"/>
      <c r="AI17" s="704"/>
      <c r="AJ17" s="704"/>
      <c r="AK17" s="704"/>
      <c r="AL17" s="646">
        <v>0.1</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233</v>
      </c>
      <c r="BP17" s="703"/>
      <c r="BQ17" s="703"/>
      <c r="BR17" s="703"/>
      <c r="BS17" s="649" t="s">
        <v>125</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1239797</v>
      </c>
      <c r="CS17" s="644"/>
      <c r="CT17" s="644"/>
      <c r="CU17" s="644"/>
      <c r="CV17" s="644"/>
      <c r="CW17" s="644"/>
      <c r="CX17" s="644"/>
      <c r="CY17" s="645"/>
      <c r="CZ17" s="703">
        <v>19.899999999999999</v>
      </c>
      <c r="DA17" s="703"/>
      <c r="DB17" s="703"/>
      <c r="DC17" s="703"/>
      <c r="DD17" s="649" t="s">
        <v>233</v>
      </c>
      <c r="DE17" s="644"/>
      <c r="DF17" s="644"/>
      <c r="DG17" s="644"/>
      <c r="DH17" s="644"/>
      <c r="DI17" s="644"/>
      <c r="DJ17" s="644"/>
      <c r="DK17" s="644"/>
      <c r="DL17" s="644"/>
      <c r="DM17" s="644"/>
      <c r="DN17" s="644"/>
      <c r="DO17" s="644"/>
      <c r="DP17" s="645"/>
      <c r="DQ17" s="649">
        <v>1123596</v>
      </c>
      <c r="DR17" s="644"/>
      <c r="DS17" s="644"/>
      <c r="DT17" s="644"/>
      <c r="DU17" s="644"/>
      <c r="DV17" s="644"/>
      <c r="DW17" s="644"/>
      <c r="DX17" s="644"/>
      <c r="DY17" s="644"/>
      <c r="DZ17" s="644"/>
      <c r="EA17" s="644"/>
      <c r="EB17" s="644"/>
      <c r="EC17" s="684"/>
    </row>
    <row r="18" spans="2:133" ht="11.25" customHeight="1">
      <c r="B18" s="638" t="s">
        <v>267</v>
      </c>
      <c r="C18" s="639"/>
      <c r="D18" s="639"/>
      <c r="E18" s="639"/>
      <c r="F18" s="639"/>
      <c r="G18" s="639"/>
      <c r="H18" s="639"/>
      <c r="I18" s="639"/>
      <c r="J18" s="639"/>
      <c r="K18" s="639"/>
      <c r="L18" s="639"/>
      <c r="M18" s="639"/>
      <c r="N18" s="639"/>
      <c r="O18" s="639"/>
      <c r="P18" s="639"/>
      <c r="Q18" s="640"/>
      <c r="R18" s="641">
        <v>1995807</v>
      </c>
      <c r="S18" s="644"/>
      <c r="T18" s="644"/>
      <c r="U18" s="644"/>
      <c r="V18" s="644"/>
      <c r="W18" s="644"/>
      <c r="X18" s="644"/>
      <c r="Y18" s="645"/>
      <c r="Z18" s="703">
        <v>29.8</v>
      </c>
      <c r="AA18" s="703"/>
      <c r="AB18" s="703"/>
      <c r="AC18" s="703"/>
      <c r="AD18" s="704">
        <v>1723388</v>
      </c>
      <c r="AE18" s="704"/>
      <c r="AF18" s="704"/>
      <c r="AG18" s="704"/>
      <c r="AH18" s="704"/>
      <c r="AI18" s="704"/>
      <c r="AJ18" s="704"/>
      <c r="AK18" s="704"/>
      <c r="AL18" s="646">
        <v>76.099999999999994</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233</v>
      </c>
      <c r="BH18" s="644"/>
      <c r="BI18" s="644"/>
      <c r="BJ18" s="644"/>
      <c r="BK18" s="644"/>
      <c r="BL18" s="644"/>
      <c r="BM18" s="644"/>
      <c r="BN18" s="645"/>
      <c r="BO18" s="703" t="s">
        <v>125</v>
      </c>
      <c r="BP18" s="703"/>
      <c r="BQ18" s="703"/>
      <c r="BR18" s="703"/>
      <c r="BS18" s="649" t="s">
        <v>125</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125</v>
      </c>
      <c r="CS18" s="644"/>
      <c r="CT18" s="644"/>
      <c r="CU18" s="644"/>
      <c r="CV18" s="644"/>
      <c r="CW18" s="644"/>
      <c r="CX18" s="644"/>
      <c r="CY18" s="645"/>
      <c r="CZ18" s="703" t="s">
        <v>233</v>
      </c>
      <c r="DA18" s="703"/>
      <c r="DB18" s="703"/>
      <c r="DC18" s="703"/>
      <c r="DD18" s="649" t="s">
        <v>233</v>
      </c>
      <c r="DE18" s="644"/>
      <c r="DF18" s="644"/>
      <c r="DG18" s="644"/>
      <c r="DH18" s="644"/>
      <c r="DI18" s="644"/>
      <c r="DJ18" s="644"/>
      <c r="DK18" s="644"/>
      <c r="DL18" s="644"/>
      <c r="DM18" s="644"/>
      <c r="DN18" s="644"/>
      <c r="DO18" s="644"/>
      <c r="DP18" s="645"/>
      <c r="DQ18" s="649" t="s">
        <v>125</v>
      </c>
      <c r="DR18" s="644"/>
      <c r="DS18" s="644"/>
      <c r="DT18" s="644"/>
      <c r="DU18" s="644"/>
      <c r="DV18" s="644"/>
      <c r="DW18" s="644"/>
      <c r="DX18" s="644"/>
      <c r="DY18" s="644"/>
      <c r="DZ18" s="644"/>
      <c r="EA18" s="644"/>
      <c r="EB18" s="644"/>
      <c r="EC18" s="684"/>
    </row>
    <row r="19" spans="2:133" ht="11.25" customHeight="1">
      <c r="B19" s="638" t="s">
        <v>270</v>
      </c>
      <c r="C19" s="639"/>
      <c r="D19" s="639"/>
      <c r="E19" s="639"/>
      <c r="F19" s="639"/>
      <c r="G19" s="639"/>
      <c r="H19" s="639"/>
      <c r="I19" s="639"/>
      <c r="J19" s="639"/>
      <c r="K19" s="639"/>
      <c r="L19" s="639"/>
      <c r="M19" s="639"/>
      <c r="N19" s="639"/>
      <c r="O19" s="639"/>
      <c r="P19" s="639"/>
      <c r="Q19" s="640"/>
      <c r="R19" s="641">
        <v>1723388</v>
      </c>
      <c r="S19" s="644"/>
      <c r="T19" s="644"/>
      <c r="U19" s="644"/>
      <c r="V19" s="644"/>
      <c r="W19" s="644"/>
      <c r="X19" s="644"/>
      <c r="Y19" s="645"/>
      <c r="Z19" s="703">
        <v>25.8</v>
      </c>
      <c r="AA19" s="703"/>
      <c r="AB19" s="703"/>
      <c r="AC19" s="703"/>
      <c r="AD19" s="704">
        <v>1723388</v>
      </c>
      <c r="AE19" s="704"/>
      <c r="AF19" s="704"/>
      <c r="AG19" s="704"/>
      <c r="AH19" s="704"/>
      <c r="AI19" s="704"/>
      <c r="AJ19" s="704"/>
      <c r="AK19" s="704"/>
      <c r="AL19" s="646">
        <v>76.099999999999994</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9415</v>
      </c>
      <c r="BH19" s="644"/>
      <c r="BI19" s="644"/>
      <c r="BJ19" s="644"/>
      <c r="BK19" s="644"/>
      <c r="BL19" s="644"/>
      <c r="BM19" s="644"/>
      <c r="BN19" s="645"/>
      <c r="BO19" s="703">
        <v>2.4</v>
      </c>
      <c r="BP19" s="703"/>
      <c r="BQ19" s="703"/>
      <c r="BR19" s="703"/>
      <c r="BS19" s="649" t="s">
        <v>125</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233</v>
      </c>
      <c r="DA19" s="703"/>
      <c r="DB19" s="703"/>
      <c r="DC19" s="703"/>
      <c r="DD19" s="649" t="s">
        <v>125</v>
      </c>
      <c r="DE19" s="644"/>
      <c r="DF19" s="644"/>
      <c r="DG19" s="644"/>
      <c r="DH19" s="644"/>
      <c r="DI19" s="644"/>
      <c r="DJ19" s="644"/>
      <c r="DK19" s="644"/>
      <c r="DL19" s="644"/>
      <c r="DM19" s="644"/>
      <c r="DN19" s="644"/>
      <c r="DO19" s="644"/>
      <c r="DP19" s="645"/>
      <c r="DQ19" s="649" t="s">
        <v>134</v>
      </c>
      <c r="DR19" s="644"/>
      <c r="DS19" s="644"/>
      <c r="DT19" s="644"/>
      <c r="DU19" s="644"/>
      <c r="DV19" s="644"/>
      <c r="DW19" s="644"/>
      <c r="DX19" s="644"/>
      <c r="DY19" s="644"/>
      <c r="DZ19" s="644"/>
      <c r="EA19" s="644"/>
      <c r="EB19" s="644"/>
      <c r="EC19" s="684"/>
    </row>
    <row r="20" spans="2:133" ht="11.25" customHeight="1">
      <c r="B20" s="638" t="s">
        <v>273</v>
      </c>
      <c r="C20" s="639"/>
      <c r="D20" s="639"/>
      <c r="E20" s="639"/>
      <c r="F20" s="639"/>
      <c r="G20" s="639"/>
      <c r="H20" s="639"/>
      <c r="I20" s="639"/>
      <c r="J20" s="639"/>
      <c r="K20" s="639"/>
      <c r="L20" s="639"/>
      <c r="M20" s="639"/>
      <c r="N20" s="639"/>
      <c r="O20" s="639"/>
      <c r="P20" s="639"/>
      <c r="Q20" s="640"/>
      <c r="R20" s="641">
        <v>272419</v>
      </c>
      <c r="S20" s="644"/>
      <c r="T20" s="644"/>
      <c r="U20" s="644"/>
      <c r="V20" s="644"/>
      <c r="W20" s="644"/>
      <c r="X20" s="644"/>
      <c r="Y20" s="645"/>
      <c r="Z20" s="703">
        <v>4.0999999999999996</v>
      </c>
      <c r="AA20" s="703"/>
      <c r="AB20" s="703"/>
      <c r="AC20" s="703"/>
      <c r="AD20" s="704" t="s">
        <v>125</v>
      </c>
      <c r="AE20" s="704"/>
      <c r="AF20" s="704"/>
      <c r="AG20" s="704"/>
      <c r="AH20" s="704"/>
      <c r="AI20" s="704"/>
      <c r="AJ20" s="704"/>
      <c r="AK20" s="704"/>
      <c r="AL20" s="646" t="s">
        <v>134</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9415</v>
      </c>
      <c r="BH20" s="644"/>
      <c r="BI20" s="644"/>
      <c r="BJ20" s="644"/>
      <c r="BK20" s="644"/>
      <c r="BL20" s="644"/>
      <c r="BM20" s="644"/>
      <c r="BN20" s="645"/>
      <c r="BO20" s="703">
        <v>2.4</v>
      </c>
      <c r="BP20" s="703"/>
      <c r="BQ20" s="703"/>
      <c r="BR20" s="703"/>
      <c r="BS20" s="649" t="s">
        <v>125</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6224988</v>
      </c>
      <c r="CS20" s="644"/>
      <c r="CT20" s="644"/>
      <c r="CU20" s="644"/>
      <c r="CV20" s="644"/>
      <c r="CW20" s="644"/>
      <c r="CX20" s="644"/>
      <c r="CY20" s="645"/>
      <c r="CZ20" s="703">
        <v>100</v>
      </c>
      <c r="DA20" s="703"/>
      <c r="DB20" s="703"/>
      <c r="DC20" s="703"/>
      <c r="DD20" s="649">
        <v>2600570</v>
      </c>
      <c r="DE20" s="644"/>
      <c r="DF20" s="644"/>
      <c r="DG20" s="644"/>
      <c r="DH20" s="644"/>
      <c r="DI20" s="644"/>
      <c r="DJ20" s="644"/>
      <c r="DK20" s="644"/>
      <c r="DL20" s="644"/>
      <c r="DM20" s="644"/>
      <c r="DN20" s="644"/>
      <c r="DO20" s="644"/>
      <c r="DP20" s="645"/>
      <c r="DQ20" s="649">
        <v>2653399</v>
      </c>
      <c r="DR20" s="644"/>
      <c r="DS20" s="644"/>
      <c r="DT20" s="644"/>
      <c r="DU20" s="644"/>
      <c r="DV20" s="644"/>
      <c r="DW20" s="644"/>
      <c r="DX20" s="644"/>
      <c r="DY20" s="644"/>
      <c r="DZ20" s="644"/>
      <c r="EA20" s="644"/>
      <c r="EB20" s="644"/>
      <c r="EC20" s="684"/>
    </row>
    <row r="21" spans="2:133" ht="11.25" customHeight="1">
      <c r="B21" s="638" t="s">
        <v>276</v>
      </c>
      <c r="C21" s="639"/>
      <c r="D21" s="639"/>
      <c r="E21" s="639"/>
      <c r="F21" s="639"/>
      <c r="G21" s="639"/>
      <c r="H21" s="639"/>
      <c r="I21" s="639"/>
      <c r="J21" s="639"/>
      <c r="K21" s="639"/>
      <c r="L21" s="639"/>
      <c r="M21" s="639"/>
      <c r="N21" s="639"/>
      <c r="O21" s="639"/>
      <c r="P21" s="639"/>
      <c r="Q21" s="640"/>
      <c r="R21" s="641" t="s">
        <v>233</v>
      </c>
      <c r="S21" s="644"/>
      <c r="T21" s="644"/>
      <c r="U21" s="644"/>
      <c r="V21" s="644"/>
      <c r="W21" s="644"/>
      <c r="X21" s="644"/>
      <c r="Y21" s="645"/>
      <c r="Z21" s="703" t="s">
        <v>233</v>
      </c>
      <c r="AA21" s="703"/>
      <c r="AB21" s="703"/>
      <c r="AC21" s="703"/>
      <c r="AD21" s="704" t="s">
        <v>134</v>
      </c>
      <c r="AE21" s="704"/>
      <c r="AF21" s="704"/>
      <c r="AG21" s="704"/>
      <c r="AH21" s="704"/>
      <c r="AI21" s="704"/>
      <c r="AJ21" s="704"/>
      <c r="AK21" s="704"/>
      <c r="AL21" s="646" t="s">
        <v>134</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9415</v>
      </c>
      <c r="BH21" s="644"/>
      <c r="BI21" s="644"/>
      <c r="BJ21" s="644"/>
      <c r="BK21" s="644"/>
      <c r="BL21" s="644"/>
      <c r="BM21" s="644"/>
      <c r="BN21" s="645"/>
      <c r="BO21" s="703">
        <v>2.4</v>
      </c>
      <c r="BP21" s="703"/>
      <c r="BQ21" s="703"/>
      <c r="BR21" s="703"/>
      <c r="BS21" s="649" t="s">
        <v>233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278</v>
      </c>
      <c r="C22" s="639"/>
      <c r="D22" s="639"/>
      <c r="E22" s="639"/>
      <c r="F22" s="639"/>
      <c r="G22" s="639"/>
      <c r="H22" s="639"/>
      <c r="I22" s="639"/>
      <c r="J22" s="639"/>
      <c r="K22" s="639"/>
      <c r="L22" s="639"/>
      <c r="M22" s="639"/>
      <c r="N22" s="639"/>
      <c r="O22" s="639"/>
      <c r="P22" s="639"/>
      <c r="Q22" s="640"/>
      <c r="R22" s="641">
        <v>2533395</v>
      </c>
      <c r="S22" s="644"/>
      <c r="T22" s="644"/>
      <c r="U22" s="644"/>
      <c r="V22" s="644"/>
      <c r="W22" s="644"/>
      <c r="X22" s="644"/>
      <c r="Y22" s="645"/>
      <c r="Z22" s="703">
        <v>37.9</v>
      </c>
      <c r="AA22" s="703"/>
      <c r="AB22" s="703"/>
      <c r="AC22" s="703"/>
      <c r="AD22" s="704">
        <v>2260976</v>
      </c>
      <c r="AE22" s="704"/>
      <c r="AF22" s="704"/>
      <c r="AG22" s="704"/>
      <c r="AH22" s="704"/>
      <c r="AI22" s="704"/>
      <c r="AJ22" s="704"/>
      <c r="AK22" s="704"/>
      <c r="AL22" s="646">
        <v>99.8</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125</v>
      </c>
      <c r="BH22" s="644"/>
      <c r="BI22" s="644"/>
      <c r="BJ22" s="644"/>
      <c r="BK22" s="644"/>
      <c r="BL22" s="644"/>
      <c r="BM22" s="644"/>
      <c r="BN22" s="645"/>
      <c r="BO22" s="703" t="s">
        <v>134</v>
      </c>
      <c r="BP22" s="703"/>
      <c r="BQ22" s="703"/>
      <c r="BR22" s="703"/>
      <c r="BS22" s="649" t="s">
        <v>125</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281</v>
      </c>
      <c r="C23" s="639"/>
      <c r="D23" s="639"/>
      <c r="E23" s="639"/>
      <c r="F23" s="639"/>
      <c r="G23" s="639"/>
      <c r="H23" s="639"/>
      <c r="I23" s="639"/>
      <c r="J23" s="639"/>
      <c r="K23" s="639"/>
      <c r="L23" s="639"/>
      <c r="M23" s="639"/>
      <c r="N23" s="639"/>
      <c r="O23" s="639"/>
      <c r="P23" s="639"/>
      <c r="Q23" s="640"/>
      <c r="R23" s="641">
        <v>1262</v>
      </c>
      <c r="S23" s="644"/>
      <c r="T23" s="644"/>
      <c r="U23" s="644"/>
      <c r="V23" s="644"/>
      <c r="W23" s="644"/>
      <c r="X23" s="644"/>
      <c r="Y23" s="645"/>
      <c r="Z23" s="703">
        <v>0</v>
      </c>
      <c r="AA23" s="703"/>
      <c r="AB23" s="703"/>
      <c r="AC23" s="703"/>
      <c r="AD23" s="704">
        <v>1262</v>
      </c>
      <c r="AE23" s="704"/>
      <c r="AF23" s="704"/>
      <c r="AG23" s="704"/>
      <c r="AH23" s="704"/>
      <c r="AI23" s="704"/>
      <c r="AJ23" s="704"/>
      <c r="AK23" s="704"/>
      <c r="AL23" s="646">
        <v>0.1</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125</v>
      </c>
      <c r="BH23" s="644"/>
      <c r="BI23" s="644"/>
      <c r="BJ23" s="644"/>
      <c r="BK23" s="644"/>
      <c r="BL23" s="644"/>
      <c r="BM23" s="644"/>
      <c r="BN23" s="645"/>
      <c r="BO23" s="703" t="s">
        <v>125</v>
      </c>
      <c r="BP23" s="703"/>
      <c r="BQ23" s="703"/>
      <c r="BR23" s="703"/>
      <c r="BS23" s="649" t="s">
        <v>125</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c r="B24" s="638" t="s">
        <v>288</v>
      </c>
      <c r="C24" s="639"/>
      <c r="D24" s="639"/>
      <c r="E24" s="639"/>
      <c r="F24" s="639"/>
      <c r="G24" s="639"/>
      <c r="H24" s="639"/>
      <c r="I24" s="639"/>
      <c r="J24" s="639"/>
      <c r="K24" s="639"/>
      <c r="L24" s="639"/>
      <c r="M24" s="639"/>
      <c r="N24" s="639"/>
      <c r="O24" s="639"/>
      <c r="P24" s="639"/>
      <c r="Q24" s="640"/>
      <c r="R24" s="641">
        <v>99411</v>
      </c>
      <c r="S24" s="644"/>
      <c r="T24" s="644"/>
      <c r="U24" s="644"/>
      <c r="V24" s="644"/>
      <c r="W24" s="644"/>
      <c r="X24" s="644"/>
      <c r="Y24" s="645"/>
      <c r="Z24" s="703">
        <v>1.5</v>
      </c>
      <c r="AA24" s="703"/>
      <c r="AB24" s="703"/>
      <c r="AC24" s="703"/>
      <c r="AD24" s="704" t="s">
        <v>125</v>
      </c>
      <c r="AE24" s="704"/>
      <c r="AF24" s="704"/>
      <c r="AG24" s="704"/>
      <c r="AH24" s="704"/>
      <c r="AI24" s="704"/>
      <c r="AJ24" s="704"/>
      <c r="AK24" s="704"/>
      <c r="AL24" s="646" t="s">
        <v>125</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233</v>
      </c>
      <c r="BP24" s="703"/>
      <c r="BQ24" s="703"/>
      <c r="BR24" s="703"/>
      <c r="BS24" s="649" t="s">
        <v>125</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2326825</v>
      </c>
      <c r="CS24" s="707"/>
      <c r="CT24" s="707"/>
      <c r="CU24" s="707"/>
      <c r="CV24" s="707"/>
      <c r="CW24" s="707"/>
      <c r="CX24" s="707"/>
      <c r="CY24" s="753"/>
      <c r="CZ24" s="754">
        <v>37.4</v>
      </c>
      <c r="DA24" s="723"/>
      <c r="DB24" s="723"/>
      <c r="DC24" s="757"/>
      <c r="DD24" s="752">
        <v>1694260</v>
      </c>
      <c r="DE24" s="707"/>
      <c r="DF24" s="707"/>
      <c r="DG24" s="707"/>
      <c r="DH24" s="707"/>
      <c r="DI24" s="707"/>
      <c r="DJ24" s="707"/>
      <c r="DK24" s="753"/>
      <c r="DL24" s="752">
        <v>1589434</v>
      </c>
      <c r="DM24" s="707"/>
      <c r="DN24" s="707"/>
      <c r="DO24" s="707"/>
      <c r="DP24" s="707"/>
      <c r="DQ24" s="707"/>
      <c r="DR24" s="707"/>
      <c r="DS24" s="707"/>
      <c r="DT24" s="707"/>
      <c r="DU24" s="707"/>
      <c r="DV24" s="753"/>
      <c r="DW24" s="754">
        <v>67.400000000000006</v>
      </c>
      <c r="DX24" s="723"/>
      <c r="DY24" s="723"/>
      <c r="DZ24" s="723"/>
      <c r="EA24" s="723"/>
      <c r="EB24" s="723"/>
      <c r="EC24" s="755"/>
    </row>
    <row r="25" spans="2:133" ht="11.25" customHeight="1">
      <c r="B25" s="638" t="s">
        <v>291</v>
      </c>
      <c r="C25" s="639"/>
      <c r="D25" s="639"/>
      <c r="E25" s="639"/>
      <c r="F25" s="639"/>
      <c r="G25" s="639"/>
      <c r="H25" s="639"/>
      <c r="I25" s="639"/>
      <c r="J25" s="639"/>
      <c r="K25" s="639"/>
      <c r="L25" s="639"/>
      <c r="M25" s="639"/>
      <c r="N25" s="639"/>
      <c r="O25" s="639"/>
      <c r="P25" s="639"/>
      <c r="Q25" s="640"/>
      <c r="R25" s="641">
        <v>106817</v>
      </c>
      <c r="S25" s="644"/>
      <c r="T25" s="644"/>
      <c r="U25" s="644"/>
      <c r="V25" s="644"/>
      <c r="W25" s="644"/>
      <c r="X25" s="644"/>
      <c r="Y25" s="645"/>
      <c r="Z25" s="703">
        <v>1.6</v>
      </c>
      <c r="AA25" s="703"/>
      <c r="AB25" s="703"/>
      <c r="AC25" s="703"/>
      <c r="AD25" s="704">
        <v>2507</v>
      </c>
      <c r="AE25" s="704"/>
      <c r="AF25" s="704"/>
      <c r="AG25" s="704"/>
      <c r="AH25" s="704"/>
      <c r="AI25" s="704"/>
      <c r="AJ25" s="704"/>
      <c r="AK25" s="704"/>
      <c r="AL25" s="646">
        <v>0.1</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233</v>
      </c>
      <c r="BP25" s="703"/>
      <c r="BQ25" s="703"/>
      <c r="BR25" s="703"/>
      <c r="BS25" s="649" t="s">
        <v>125</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467678</v>
      </c>
      <c r="CS25" s="642"/>
      <c r="CT25" s="642"/>
      <c r="CU25" s="642"/>
      <c r="CV25" s="642"/>
      <c r="CW25" s="642"/>
      <c r="CX25" s="642"/>
      <c r="CY25" s="643"/>
      <c r="CZ25" s="646">
        <v>7.5</v>
      </c>
      <c r="DA25" s="675"/>
      <c r="DB25" s="675"/>
      <c r="DC25" s="676"/>
      <c r="DD25" s="649">
        <v>394939</v>
      </c>
      <c r="DE25" s="642"/>
      <c r="DF25" s="642"/>
      <c r="DG25" s="642"/>
      <c r="DH25" s="642"/>
      <c r="DI25" s="642"/>
      <c r="DJ25" s="642"/>
      <c r="DK25" s="643"/>
      <c r="DL25" s="649">
        <v>393786</v>
      </c>
      <c r="DM25" s="642"/>
      <c r="DN25" s="642"/>
      <c r="DO25" s="642"/>
      <c r="DP25" s="642"/>
      <c r="DQ25" s="642"/>
      <c r="DR25" s="642"/>
      <c r="DS25" s="642"/>
      <c r="DT25" s="642"/>
      <c r="DU25" s="642"/>
      <c r="DV25" s="643"/>
      <c r="DW25" s="646">
        <v>16.7</v>
      </c>
      <c r="DX25" s="675"/>
      <c r="DY25" s="675"/>
      <c r="DZ25" s="675"/>
      <c r="EA25" s="675"/>
      <c r="EB25" s="675"/>
      <c r="EC25" s="677"/>
    </row>
    <row r="26" spans="2:133" ht="11.25" customHeight="1">
      <c r="B26" s="638" t="s">
        <v>294</v>
      </c>
      <c r="C26" s="639"/>
      <c r="D26" s="639"/>
      <c r="E26" s="639"/>
      <c r="F26" s="639"/>
      <c r="G26" s="639"/>
      <c r="H26" s="639"/>
      <c r="I26" s="639"/>
      <c r="J26" s="639"/>
      <c r="K26" s="639"/>
      <c r="L26" s="639"/>
      <c r="M26" s="639"/>
      <c r="N26" s="639"/>
      <c r="O26" s="639"/>
      <c r="P26" s="639"/>
      <c r="Q26" s="640"/>
      <c r="R26" s="641">
        <v>11239</v>
      </c>
      <c r="S26" s="644"/>
      <c r="T26" s="644"/>
      <c r="U26" s="644"/>
      <c r="V26" s="644"/>
      <c r="W26" s="644"/>
      <c r="X26" s="644"/>
      <c r="Y26" s="645"/>
      <c r="Z26" s="703">
        <v>0.2</v>
      </c>
      <c r="AA26" s="703"/>
      <c r="AB26" s="703"/>
      <c r="AC26" s="703"/>
      <c r="AD26" s="704" t="s">
        <v>125</v>
      </c>
      <c r="AE26" s="704"/>
      <c r="AF26" s="704"/>
      <c r="AG26" s="704"/>
      <c r="AH26" s="704"/>
      <c r="AI26" s="704"/>
      <c r="AJ26" s="704"/>
      <c r="AK26" s="704"/>
      <c r="AL26" s="646" t="s">
        <v>125</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125</v>
      </c>
      <c r="BH26" s="644"/>
      <c r="BI26" s="644"/>
      <c r="BJ26" s="644"/>
      <c r="BK26" s="644"/>
      <c r="BL26" s="644"/>
      <c r="BM26" s="644"/>
      <c r="BN26" s="645"/>
      <c r="BO26" s="703" t="s">
        <v>125</v>
      </c>
      <c r="BP26" s="703"/>
      <c r="BQ26" s="703"/>
      <c r="BR26" s="703"/>
      <c r="BS26" s="649" t="s">
        <v>233</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236943</v>
      </c>
      <c r="CS26" s="644"/>
      <c r="CT26" s="644"/>
      <c r="CU26" s="644"/>
      <c r="CV26" s="644"/>
      <c r="CW26" s="644"/>
      <c r="CX26" s="644"/>
      <c r="CY26" s="645"/>
      <c r="CZ26" s="646">
        <v>3.8</v>
      </c>
      <c r="DA26" s="675"/>
      <c r="DB26" s="675"/>
      <c r="DC26" s="676"/>
      <c r="DD26" s="649">
        <v>177504</v>
      </c>
      <c r="DE26" s="644"/>
      <c r="DF26" s="644"/>
      <c r="DG26" s="644"/>
      <c r="DH26" s="644"/>
      <c r="DI26" s="644"/>
      <c r="DJ26" s="644"/>
      <c r="DK26" s="645"/>
      <c r="DL26" s="649" t="s">
        <v>134</v>
      </c>
      <c r="DM26" s="644"/>
      <c r="DN26" s="644"/>
      <c r="DO26" s="644"/>
      <c r="DP26" s="644"/>
      <c r="DQ26" s="644"/>
      <c r="DR26" s="644"/>
      <c r="DS26" s="644"/>
      <c r="DT26" s="644"/>
      <c r="DU26" s="644"/>
      <c r="DV26" s="645"/>
      <c r="DW26" s="646" t="s">
        <v>125</v>
      </c>
      <c r="DX26" s="675"/>
      <c r="DY26" s="675"/>
      <c r="DZ26" s="675"/>
      <c r="EA26" s="675"/>
      <c r="EB26" s="675"/>
      <c r="EC26" s="677"/>
    </row>
    <row r="27" spans="2:133" ht="11.25" customHeight="1">
      <c r="B27" s="638" t="s">
        <v>297</v>
      </c>
      <c r="C27" s="639"/>
      <c r="D27" s="639"/>
      <c r="E27" s="639"/>
      <c r="F27" s="639"/>
      <c r="G27" s="639"/>
      <c r="H27" s="639"/>
      <c r="I27" s="639"/>
      <c r="J27" s="639"/>
      <c r="K27" s="639"/>
      <c r="L27" s="639"/>
      <c r="M27" s="639"/>
      <c r="N27" s="639"/>
      <c r="O27" s="639"/>
      <c r="P27" s="639"/>
      <c r="Q27" s="640"/>
      <c r="R27" s="641">
        <v>954282</v>
      </c>
      <c r="S27" s="644"/>
      <c r="T27" s="644"/>
      <c r="U27" s="644"/>
      <c r="V27" s="644"/>
      <c r="W27" s="644"/>
      <c r="X27" s="644"/>
      <c r="Y27" s="645"/>
      <c r="Z27" s="703">
        <v>14.3</v>
      </c>
      <c r="AA27" s="703"/>
      <c r="AB27" s="703"/>
      <c r="AC27" s="703"/>
      <c r="AD27" s="704" t="s">
        <v>233</v>
      </c>
      <c r="AE27" s="704"/>
      <c r="AF27" s="704"/>
      <c r="AG27" s="704"/>
      <c r="AH27" s="704"/>
      <c r="AI27" s="704"/>
      <c r="AJ27" s="704"/>
      <c r="AK27" s="704"/>
      <c r="AL27" s="646" t="s">
        <v>233</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390183</v>
      </c>
      <c r="BH27" s="644"/>
      <c r="BI27" s="644"/>
      <c r="BJ27" s="644"/>
      <c r="BK27" s="644"/>
      <c r="BL27" s="644"/>
      <c r="BM27" s="644"/>
      <c r="BN27" s="645"/>
      <c r="BO27" s="703">
        <v>100</v>
      </c>
      <c r="BP27" s="703"/>
      <c r="BQ27" s="703"/>
      <c r="BR27" s="703"/>
      <c r="BS27" s="649">
        <v>1320</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619350</v>
      </c>
      <c r="CS27" s="642"/>
      <c r="CT27" s="642"/>
      <c r="CU27" s="642"/>
      <c r="CV27" s="642"/>
      <c r="CW27" s="642"/>
      <c r="CX27" s="642"/>
      <c r="CY27" s="643"/>
      <c r="CZ27" s="646">
        <v>9.9</v>
      </c>
      <c r="DA27" s="675"/>
      <c r="DB27" s="675"/>
      <c r="DC27" s="676"/>
      <c r="DD27" s="649">
        <v>175725</v>
      </c>
      <c r="DE27" s="642"/>
      <c r="DF27" s="642"/>
      <c r="DG27" s="642"/>
      <c r="DH27" s="642"/>
      <c r="DI27" s="642"/>
      <c r="DJ27" s="642"/>
      <c r="DK27" s="643"/>
      <c r="DL27" s="649">
        <v>175725</v>
      </c>
      <c r="DM27" s="642"/>
      <c r="DN27" s="642"/>
      <c r="DO27" s="642"/>
      <c r="DP27" s="642"/>
      <c r="DQ27" s="642"/>
      <c r="DR27" s="642"/>
      <c r="DS27" s="642"/>
      <c r="DT27" s="642"/>
      <c r="DU27" s="642"/>
      <c r="DV27" s="643"/>
      <c r="DW27" s="646">
        <v>7.4</v>
      </c>
      <c r="DX27" s="675"/>
      <c r="DY27" s="675"/>
      <c r="DZ27" s="675"/>
      <c r="EA27" s="675"/>
      <c r="EB27" s="675"/>
      <c r="EC27" s="677"/>
    </row>
    <row r="28" spans="2:133" ht="11.25" customHeight="1">
      <c r="B28" s="746" t="s">
        <v>300</v>
      </c>
      <c r="C28" s="747"/>
      <c r="D28" s="747"/>
      <c r="E28" s="747"/>
      <c r="F28" s="747"/>
      <c r="G28" s="747"/>
      <c r="H28" s="747"/>
      <c r="I28" s="747"/>
      <c r="J28" s="747"/>
      <c r="K28" s="747"/>
      <c r="L28" s="747"/>
      <c r="M28" s="747"/>
      <c r="N28" s="747"/>
      <c r="O28" s="747"/>
      <c r="P28" s="747"/>
      <c r="Q28" s="748"/>
      <c r="R28" s="641" t="s">
        <v>125</v>
      </c>
      <c r="S28" s="644"/>
      <c r="T28" s="644"/>
      <c r="U28" s="644"/>
      <c r="V28" s="644"/>
      <c r="W28" s="644"/>
      <c r="X28" s="644"/>
      <c r="Y28" s="645"/>
      <c r="Z28" s="703" t="s">
        <v>233</v>
      </c>
      <c r="AA28" s="703"/>
      <c r="AB28" s="703"/>
      <c r="AC28" s="703"/>
      <c r="AD28" s="704" t="s">
        <v>125</v>
      </c>
      <c r="AE28" s="704"/>
      <c r="AF28" s="704"/>
      <c r="AG28" s="704"/>
      <c r="AH28" s="704"/>
      <c r="AI28" s="704"/>
      <c r="AJ28" s="704"/>
      <c r="AK28" s="704"/>
      <c r="AL28" s="646" t="s">
        <v>233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1239797</v>
      </c>
      <c r="CS28" s="644"/>
      <c r="CT28" s="644"/>
      <c r="CU28" s="644"/>
      <c r="CV28" s="644"/>
      <c r="CW28" s="644"/>
      <c r="CX28" s="644"/>
      <c r="CY28" s="645"/>
      <c r="CZ28" s="646">
        <v>19.899999999999999</v>
      </c>
      <c r="DA28" s="675"/>
      <c r="DB28" s="675"/>
      <c r="DC28" s="676"/>
      <c r="DD28" s="649">
        <v>1123596</v>
      </c>
      <c r="DE28" s="644"/>
      <c r="DF28" s="644"/>
      <c r="DG28" s="644"/>
      <c r="DH28" s="644"/>
      <c r="DI28" s="644"/>
      <c r="DJ28" s="644"/>
      <c r="DK28" s="645"/>
      <c r="DL28" s="649">
        <v>1019923</v>
      </c>
      <c r="DM28" s="644"/>
      <c r="DN28" s="644"/>
      <c r="DO28" s="644"/>
      <c r="DP28" s="644"/>
      <c r="DQ28" s="644"/>
      <c r="DR28" s="644"/>
      <c r="DS28" s="644"/>
      <c r="DT28" s="644"/>
      <c r="DU28" s="644"/>
      <c r="DV28" s="645"/>
      <c r="DW28" s="646">
        <v>43.2</v>
      </c>
      <c r="DX28" s="675"/>
      <c r="DY28" s="675"/>
      <c r="DZ28" s="675"/>
      <c r="EA28" s="675"/>
      <c r="EB28" s="675"/>
      <c r="EC28" s="677"/>
    </row>
    <row r="29" spans="2:133" ht="11.25" customHeight="1">
      <c r="B29" s="638" t="s">
        <v>302</v>
      </c>
      <c r="C29" s="639"/>
      <c r="D29" s="639"/>
      <c r="E29" s="639"/>
      <c r="F29" s="639"/>
      <c r="G29" s="639"/>
      <c r="H29" s="639"/>
      <c r="I29" s="639"/>
      <c r="J29" s="639"/>
      <c r="K29" s="639"/>
      <c r="L29" s="639"/>
      <c r="M29" s="639"/>
      <c r="N29" s="639"/>
      <c r="O29" s="639"/>
      <c r="P29" s="639"/>
      <c r="Q29" s="640"/>
      <c r="R29" s="641">
        <v>237924</v>
      </c>
      <c r="S29" s="644"/>
      <c r="T29" s="644"/>
      <c r="U29" s="644"/>
      <c r="V29" s="644"/>
      <c r="W29" s="644"/>
      <c r="X29" s="644"/>
      <c r="Y29" s="645"/>
      <c r="Z29" s="703">
        <v>3.6</v>
      </c>
      <c r="AA29" s="703"/>
      <c r="AB29" s="703"/>
      <c r="AC29" s="703"/>
      <c r="AD29" s="704" t="s">
        <v>233</v>
      </c>
      <c r="AE29" s="704"/>
      <c r="AF29" s="704"/>
      <c r="AG29" s="704"/>
      <c r="AH29" s="704"/>
      <c r="AI29" s="704"/>
      <c r="AJ29" s="704"/>
      <c r="AK29" s="704"/>
      <c r="AL29" s="646" t="s">
        <v>125</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1237508</v>
      </c>
      <c r="CS29" s="642"/>
      <c r="CT29" s="642"/>
      <c r="CU29" s="642"/>
      <c r="CV29" s="642"/>
      <c r="CW29" s="642"/>
      <c r="CX29" s="642"/>
      <c r="CY29" s="643"/>
      <c r="CZ29" s="646">
        <v>19.899999999999999</v>
      </c>
      <c r="DA29" s="675"/>
      <c r="DB29" s="675"/>
      <c r="DC29" s="676"/>
      <c r="DD29" s="649">
        <v>1121307</v>
      </c>
      <c r="DE29" s="642"/>
      <c r="DF29" s="642"/>
      <c r="DG29" s="642"/>
      <c r="DH29" s="642"/>
      <c r="DI29" s="642"/>
      <c r="DJ29" s="642"/>
      <c r="DK29" s="643"/>
      <c r="DL29" s="649">
        <v>1017634</v>
      </c>
      <c r="DM29" s="642"/>
      <c r="DN29" s="642"/>
      <c r="DO29" s="642"/>
      <c r="DP29" s="642"/>
      <c r="DQ29" s="642"/>
      <c r="DR29" s="642"/>
      <c r="DS29" s="642"/>
      <c r="DT29" s="642"/>
      <c r="DU29" s="642"/>
      <c r="DV29" s="643"/>
      <c r="DW29" s="646">
        <v>43.1</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29463</v>
      </c>
      <c r="S30" s="644"/>
      <c r="T30" s="644"/>
      <c r="U30" s="644"/>
      <c r="V30" s="644"/>
      <c r="W30" s="644"/>
      <c r="X30" s="644"/>
      <c r="Y30" s="645"/>
      <c r="Z30" s="703">
        <v>0.4</v>
      </c>
      <c r="AA30" s="703"/>
      <c r="AB30" s="703"/>
      <c r="AC30" s="703"/>
      <c r="AD30" s="704" t="s">
        <v>233</v>
      </c>
      <c r="AE30" s="704"/>
      <c r="AF30" s="704"/>
      <c r="AG30" s="704"/>
      <c r="AH30" s="704"/>
      <c r="AI30" s="704"/>
      <c r="AJ30" s="704"/>
      <c r="AK30" s="704"/>
      <c r="AL30" s="646" t="s">
        <v>134</v>
      </c>
      <c r="AM30" s="647"/>
      <c r="AN30" s="647"/>
      <c r="AO30" s="705"/>
      <c r="AP30" s="731" t="s">
        <v>308</v>
      </c>
      <c r="AQ30" s="732"/>
      <c r="AR30" s="732"/>
      <c r="AS30" s="732"/>
      <c r="AT30" s="737" t="s">
        <v>309</v>
      </c>
      <c r="AU30" s="210"/>
      <c r="AV30" s="210"/>
      <c r="AW30" s="210"/>
      <c r="AX30" s="740" t="s">
        <v>184</v>
      </c>
      <c r="AY30" s="741"/>
      <c r="AZ30" s="741"/>
      <c r="BA30" s="741"/>
      <c r="BB30" s="741"/>
      <c r="BC30" s="741"/>
      <c r="BD30" s="741"/>
      <c r="BE30" s="741"/>
      <c r="BF30" s="742"/>
      <c r="BG30" s="721">
        <v>98</v>
      </c>
      <c r="BH30" s="722"/>
      <c r="BI30" s="722"/>
      <c r="BJ30" s="722"/>
      <c r="BK30" s="722"/>
      <c r="BL30" s="722"/>
      <c r="BM30" s="723">
        <v>93.4</v>
      </c>
      <c r="BN30" s="722"/>
      <c r="BO30" s="722"/>
      <c r="BP30" s="722"/>
      <c r="BQ30" s="724"/>
      <c r="BR30" s="721">
        <v>98.2</v>
      </c>
      <c r="BS30" s="722"/>
      <c r="BT30" s="722"/>
      <c r="BU30" s="722"/>
      <c r="BV30" s="722"/>
      <c r="BW30" s="722"/>
      <c r="BX30" s="723">
        <v>93.5</v>
      </c>
      <c r="BY30" s="722"/>
      <c r="BZ30" s="722"/>
      <c r="CA30" s="722"/>
      <c r="CB30" s="724"/>
      <c r="CD30" s="727"/>
      <c r="CE30" s="728"/>
      <c r="CF30" s="685" t="s">
        <v>310</v>
      </c>
      <c r="CG30" s="682"/>
      <c r="CH30" s="682"/>
      <c r="CI30" s="682"/>
      <c r="CJ30" s="682"/>
      <c r="CK30" s="682"/>
      <c r="CL30" s="682"/>
      <c r="CM30" s="682"/>
      <c r="CN30" s="682"/>
      <c r="CO30" s="682"/>
      <c r="CP30" s="682"/>
      <c r="CQ30" s="683"/>
      <c r="CR30" s="641">
        <v>1160288</v>
      </c>
      <c r="CS30" s="644"/>
      <c r="CT30" s="644"/>
      <c r="CU30" s="644"/>
      <c r="CV30" s="644"/>
      <c r="CW30" s="644"/>
      <c r="CX30" s="644"/>
      <c r="CY30" s="645"/>
      <c r="CZ30" s="646">
        <v>18.600000000000001</v>
      </c>
      <c r="DA30" s="675"/>
      <c r="DB30" s="675"/>
      <c r="DC30" s="676"/>
      <c r="DD30" s="649">
        <v>1044273</v>
      </c>
      <c r="DE30" s="644"/>
      <c r="DF30" s="644"/>
      <c r="DG30" s="644"/>
      <c r="DH30" s="644"/>
      <c r="DI30" s="644"/>
      <c r="DJ30" s="644"/>
      <c r="DK30" s="645"/>
      <c r="DL30" s="649">
        <v>940600</v>
      </c>
      <c r="DM30" s="644"/>
      <c r="DN30" s="644"/>
      <c r="DO30" s="644"/>
      <c r="DP30" s="644"/>
      <c r="DQ30" s="644"/>
      <c r="DR30" s="644"/>
      <c r="DS30" s="644"/>
      <c r="DT30" s="644"/>
      <c r="DU30" s="644"/>
      <c r="DV30" s="645"/>
      <c r="DW30" s="646">
        <v>39.9</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45172</v>
      </c>
      <c r="S31" s="644"/>
      <c r="T31" s="644"/>
      <c r="U31" s="644"/>
      <c r="V31" s="644"/>
      <c r="W31" s="644"/>
      <c r="X31" s="644"/>
      <c r="Y31" s="645"/>
      <c r="Z31" s="703">
        <v>0.7</v>
      </c>
      <c r="AA31" s="703"/>
      <c r="AB31" s="703"/>
      <c r="AC31" s="703"/>
      <c r="AD31" s="704" t="s">
        <v>134</v>
      </c>
      <c r="AE31" s="704"/>
      <c r="AF31" s="704"/>
      <c r="AG31" s="704"/>
      <c r="AH31" s="704"/>
      <c r="AI31" s="704"/>
      <c r="AJ31" s="704"/>
      <c r="AK31" s="704"/>
      <c r="AL31" s="646" t="s">
        <v>233</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98.6</v>
      </c>
      <c r="BH31" s="642"/>
      <c r="BI31" s="642"/>
      <c r="BJ31" s="642"/>
      <c r="BK31" s="642"/>
      <c r="BL31" s="642"/>
      <c r="BM31" s="647">
        <v>96.4</v>
      </c>
      <c r="BN31" s="720"/>
      <c r="BO31" s="720"/>
      <c r="BP31" s="720"/>
      <c r="BQ31" s="681"/>
      <c r="BR31" s="719">
        <v>98.8</v>
      </c>
      <c r="BS31" s="642"/>
      <c r="BT31" s="642"/>
      <c r="BU31" s="642"/>
      <c r="BV31" s="642"/>
      <c r="BW31" s="642"/>
      <c r="BX31" s="647">
        <v>96.2</v>
      </c>
      <c r="BY31" s="720"/>
      <c r="BZ31" s="720"/>
      <c r="CA31" s="720"/>
      <c r="CB31" s="681"/>
      <c r="CD31" s="727"/>
      <c r="CE31" s="728"/>
      <c r="CF31" s="685" t="s">
        <v>314</v>
      </c>
      <c r="CG31" s="682"/>
      <c r="CH31" s="682"/>
      <c r="CI31" s="682"/>
      <c r="CJ31" s="682"/>
      <c r="CK31" s="682"/>
      <c r="CL31" s="682"/>
      <c r="CM31" s="682"/>
      <c r="CN31" s="682"/>
      <c r="CO31" s="682"/>
      <c r="CP31" s="682"/>
      <c r="CQ31" s="683"/>
      <c r="CR31" s="641">
        <v>77220</v>
      </c>
      <c r="CS31" s="642"/>
      <c r="CT31" s="642"/>
      <c r="CU31" s="642"/>
      <c r="CV31" s="642"/>
      <c r="CW31" s="642"/>
      <c r="CX31" s="642"/>
      <c r="CY31" s="643"/>
      <c r="CZ31" s="646">
        <v>1.2</v>
      </c>
      <c r="DA31" s="675"/>
      <c r="DB31" s="675"/>
      <c r="DC31" s="676"/>
      <c r="DD31" s="649">
        <v>77034</v>
      </c>
      <c r="DE31" s="642"/>
      <c r="DF31" s="642"/>
      <c r="DG31" s="642"/>
      <c r="DH31" s="642"/>
      <c r="DI31" s="642"/>
      <c r="DJ31" s="642"/>
      <c r="DK31" s="643"/>
      <c r="DL31" s="649">
        <v>77034</v>
      </c>
      <c r="DM31" s="642"/>
      <c r="DN31" s="642"/>
      <c r="DO31" s="642"/>
      <c r="DP31" s="642"/>
      <c r="DQ31" s="642"/>
      <c r="DR31" s="642"/>
      <c r="DS31" s="642"/>
      <c r="DT31" s="642"/>
      <c r="DU31" s="642"/>
      <c r="DV31" s="643"/>
      <c r="DW31" s="646">
        <v>3.3</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v>285652</v>
      </c>
      <c r="S32" s="644"/>
      <c r="T32" s="644"/>
      <c r="U32" s="644"/>
      <c r="V32" s="644"/>
      <c r="W32" s="644"/>
      <c r="X32" s="644"/>
      <c r="Y32" s="645"/>
      <c r="Z32" s="703">
        <v>4.3</v>
      </c>
      <c r="AA32" s="703"/>
      <c r="AB32" s="703"/>
      <c r="AC32" s="703"/>
      <c r="AD32" s="704" t="s">
        <v>233</v>
      </c>
      <c r="AE32" s="704"/>
      <c r="AF32" s="704"/>
      <c r="AG32" s="704"/>
      <c r="AH32" s="704"/>
      <c r="AI32" s="704"/>
      <c r="AJ32" s="704"/>
      <c r="AK32" s="704"/>
      <c r="AL32" s="646" t="s">
        <v>125</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97.1</v>
      </c>
      <c r="BH32" s="657"/>
      <c r="BI32" s="657"/>
      <c r="BJ32" s="657"/>
      <c r="BK32" s="657"/>
      <c r="BL32" s="657"/>
      <c r="BM32" s="701">
        <v>89.2</v>
      </c>
      <c r="BN32" s="657"/>
      <c r="BO32" s="657"/>
      <c r="BP32" s="657"/>
      <c r="BQ32" s="694"/>
      <c r="BR32" s="718">
        <v>97.4</v>
      </c>
      <c r="BS32" s="657"/>
      <c r="BT32" s="657"/>
      <c r="BU32" s="657"/>
      <c r="BV32" s="657"/>
      <c r="BW32" s="657"/>
      <c r="BX32" s="701">
        <v>89.3</v>
      </c>
      <c r="BY32" s="657"/>
      <c r="BZ32" s="657"/>
      <c r="CA32" s="657"/>
      <c r="CB32" s="694"/>
      <c r="CD32" s="729"/>
      <c r="CE32" s="730"/>
      <c r="CF32" s="685" t="s">
        <v>317</v>
      </c>
      <c r="CG32" s="682"/>
      <c r="CH32" s="682"/>
      <c r="CI32" s="682"/>
      <c r="CJ32" s="682"/>
      <c r="CK32" s="682"/>
      <c r="CL32" s="682"/>
      <c r="CM32" s="682"/>
      <c r="CN32" s="682"/>
      <c r="CO32" s="682"/>
      <c r="CP32" s="682"/>
      <c r="CQ32" s="683"/>
      <c r="CR32" s="641">
        <v>2289</v>
      </c>
      <c r="CS32" s="644"/>
      <c r="CT32" s="644"/>
      <c r="CU32" s="644"/>
      <c r="CV32" s="644"/>
      <c r="CW32" s="644"/>
      <c r="CX32" s="644"/>
      <c r="CY32" s="645"/>
      <c r="CZ32" s="646">
        <v>0</v>
      </c>
      <c r="DA32" s="675"/>
      <c r="DB32" s="675"/>
      <c r="DC32" s="676"/>
      <c r="DD32" s="649">
        <v>2289</v>
      </c>
      <c r="DE32" s="644"/>
      <c r="DF32" s="644"/>
      <c r="DG32" s="644"/>
      <c r="DH32" s="644"/>
      <c r="DI32" s="644"/>
      <c r="DJ32" s="644"/>
      <c r="DK32" s="645"/>
      <c r="DL32" s="649">
        <v>2289</v>
      </c>
      <c r="DM32" s="644"/>
      <c r="DN32" s="644"/>
      <c r="DO32" s="644"/>
      <c r="DP32" s="644"/>
      <c r="DQ32" s="644"/>
      <c r="DR32" s="644"/>
      <c r="DS32" s="644"/>
      <c r="DT32" s="644"/>
      <c r="DU32" s="644"/>
      <c r="DV32" s="645"/>
      <c r="DW32" s="646">
        <v>0.1</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158503</v>
      </c>
      <c r="S33" s="644"/>
      <c r="T33" s="644"/>
      <c r="U33" s="644"/>
      <c r="V33" s="644"/>
      <c r="W33" s="644"/>
      <c r="X33" s="644"/>
      <c r="Y33" s="645"/>
      <c r="Z33" s="703">
        <v>2.4</v>
      </c>
      <c r="AA33" s="703"/>
      <c r="AB33" s="703"/>
      <c r="AC33" s="703"/>
      <c r="AD33" s="704" t="s">
        <v>125</v>
      </c>
      <c r="AE33" s="704"/>
      <c r="AF33" s="704"/>
      <c r="AG33" s="704"/>
      <c r="AH33" s="704"/>
      <c r="AI33" s="704"/>
      <c r="AJ33" s="704"/>
      <c r="AK33" s="704"/>
      <c r="AL33" s="646" t="s">
        <v>125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1295791</v>
      </c>
      <c r="CS33" s="642"/>
      <c r="CT33" s="642"/>
      <c r="CU33" s="642"/>
      <c r="CV33" s="642"/>
      <c r="CW33" s="642"/>
      <c r="CX33" s="642"/>
      <c r="CY33" s="643"/>
      <c r="CZ33" s="646">
        <v>20.8</v>
      </c>
      <c r="DA33" s="675"/>
      <c r="DB33" s="675"/>
      <c r="DC33" s="676"/>
      <c r="DD33" s="649">
        <v>859580</v>
      </c>
      <c r="DE33" s="642"/>
      <c r="DF33" s="642"/>
      <c r="DG33" s="642"/>
      <c r="DH33" s="642"/>
      <c r="DI33" s="642"/>
      <c r="DJ33" s="642"/>
      <c r="DK33" s="643"/>
      <c r="DL33" s="649">
        <v>736233</v>
      </c>
      <c r="DM33" s="642"/>
      <c r="DN33" s="642"/>
      <c r="DO33" s="642"/>
      <c r="DP33" s="642"/>
      <c r="DQ33" s="642"/>
      <c r="DR33" s="642"/>
      <c r="DS33" s="642"/>
      <c r="DT33" s="642"/>
      <c r="DU33" s="642"/>
      <c r="DV33" s="643"/>
      <c r="DW33" s="646">
        <v>31.2</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74492</v>
      </c>
      <c r="S34" s="644"/>
      <c r="T34" s="644"/>
      <c r="U34" s="644"/>
      <c r="V34" s="644"/>
      <c r="W34" s="644"/>
      <c r="X34" s="644"/>
      <c r="Y34" s="645"/>
      <c r="Z34" s="703">
        <v>1.1000000000000001</v>
      </c>
      <c r="AA34" s="703"/>
      <c r="AB34" s="703"/>
      <c r="AC34" s="703"/>
      <c r="AD34" s="704">
        <v>200</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445260</v>
      </c>
      <c r="CS34" s="644"/>
      <c r="CT34" s="644"/>
      <c r="CU34" s="644"/>
      <c r="CV34" s="644"/>
      <c r="CW34" s="644"/>
      <c r="CX34" s="644"/>
      <c r="CY34" s="645"/>
      <c r="CZ34" s="646">
        <v>7.2</v>
      </c>
      <c r="DA34" s="675"/>
      <c r="DB34" s="675"/>
      <c r="DC34" s="676"/>
      <c r="DD34" s="649">
        <v>307695</v>
      </c>
      <c r="DE34" s="644"/>
      <c r="DF34" s="644"/>
      <c r="DG34" s="644"/>
      <c r="DH34" s="644"/>
      <c r="DI34" s="644"/>
      <c r="DJ34" s="644"/>
      <c r="DK34" s="645"/>
      <c r="DL34" s="649">
        <v>270249</v>
      </c>
      <c r="DM34" s="644"/>
      <c r="DN34" s="644"/>
      <c r="DO34" s="644"/>
      <c r="DP34" s="644"/>
      <c r="DQ34" s="644"/>
      <c r="DR34" s="644"/>
      <c r="DS34" s="644"/>
      <c r="DT34" s="644"/>
      <c r="DU34" s="644"/>
      <c r="DV34" s="645"/>
      <c r="DW34" s="646">
        <v>11.5</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2151248</v>
      </c>
      <c r="S35" s="644"/>
      <c r="T35" s="644"/>
      <c r="U35" s="644"/>
      <c r="V35" s="644"/>
      <c r="W35" s="644"/>
      <c r="X35" s="644"/>
      <c r="Y35" s="645"/>
      <c r="Z35" s="703">
        <v>32.200000000000003</v>
      </c>
      <c r="AA35" s="703"/>
      <c r="AB35" s="703"/>
      <c r="AC35" s="703"/>
      <c r="AD35" s="704" t="s">
        <v>125</v>
      </c>
      <c r="AE35" s="704"/>
      <c r="AF35" s="704"/>
      <c r="AG35" s="704"/>
      <c r="AH35" s="704"/>
      <c r="AI35" s="704"/>
      <c r="AJ35" s="704"/>
      <c r="AK35" s="704"/>
      <c r="AL35" s="646" t="s">
        <v>125</v>
      </c>
      <c r="AM35" s="647"/>
      <c r="AN35" s="647"/>
      <c r="AO35" s="705"/>
      <c r="AP35" s="214"/>
      <c r="AQ35" s="709" t="s">
        <v>325</v>
      </c>
      <c r="AR35" s="710"/>
      <c r="AS35" s="710"/>
      <c r="AT35" s="710"/>
      <c r="AU35" s="710"/>
      <c r="AV35" s="710"/>
      <c r="AW35" s="710"/>
      <c r="AX35" s="710"/>
      <c r="AY35" s="711"/>
      <c r="AZ35" s="706">
        <v>366449</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-27336</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11385</v>
      </c>
      <c r="CS35" s="642"/>
      <c r="CT35" s="642"/>
      <c r="CU35" s="642"/>
      <c r="CV35" s="642"/>
      <c r="CW35" s="642"/>
      <c r="CX35" s="642"/>
      <c r="CY35" s="643"/>
      <c r="CZ35" s="646">
        <v>0.2</v>
      </c>
      <c r="DA35" s="675"/>
      <c r="DB35" s="675"/>
      <c r="DC35" s="676"/>
      <c r="DD35" s="649">
        <v>6915</v>
      </c>
      <c r="DE35" s="642"/>
      <c r="DF35" s="642"/>
      <c r="DG35" s="642"/>
      <c r="DH35" s="642"/>
      <c r="DI35" s="642"/>
      <c r="DJ35" s="642"/>
      <c r="DK35" s="643"/>
      <c r="DL35" s="649">
        <v>6915</v>
      </c>
      <c r="DM35" s="642"/>
      <c r="DN35" s="642"/>
      <c r="DO35" s="642"/>
      <c r="DP35" s="642"/>
      <c r="DQ35" s="642"/>
      <c r="DR35" s="642"/>
      <c r="DS35" s="642"/>
      <c r="DT35" s="642"/>
      <c r="DU35" s="642"/>
      <c r="DV35" s="643"/>
      <c r="DW35" s="646">
        <v>0.3</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134</v>
      </c>
      <c r="AA36" s="703"/>
      <c r="AB36" s="703"/>
      <c r="AC36" s="703"/>
      <c r="AD36" s="704" t="s">
        <v>125</v>
      </c>
      <c r="AE36" s="704"/>
      <c r="AF36" s="704"/>
      <c r="AG36" s="704"/>
      <c r="AH36" s="704"/>
      <c r="AI36" s="704"/>
      <c r="AJ36" s="704"/>
      <c r="AK36" s="704"/>
      <c r="AL36" s="646" t="s">
        <v>233</v>
      </c>
      <c r="AM36" s="647"/>
      <c r="AN36" s="647"/>
      <c r="AO36" s="705"/>
      <c r="AQ36" s="678" t="s">
        <v>329</v>
      </c>
      <c r="AR36" s="679"/>
      <c r="AS36" s="679"/>
      <c r="AT36" s="679"/>
      <c r="AU36" s="679"/>
      <c r="AV36" s="679"/>
      <c r="AW36" s="679"/>
      <c r="AX36" s="679"/>
      <c r="AY36" s="680"/>
      <c r="AZ36" s="641">
        <v>78500</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-41813</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393931</v>
      </c>
      <c r="CS36" s="644"/>
      <c r="CT36" s="644"/>
      <c r="CU36" s="644"/>
      <c r="CV36" s="644"/>
      <c r="CW36" s="644"/>
      <c r="CX36" s="644"/>
      <c r="CY36" s="645"/>
      <c r="CZ36" s="646">
        <v>6.3</v>
      </c>
      <c r="DA36" s="675"/>
      <c r="DB36" s="675"/>
      <c r="DC36" s="676"/>
      <c r="DD36" s="649">
        <v>267980</v>
      </c>
      <c r="DE36" s="644"/>
      <c r="DF36" s="644"/>
      <c r="DG36" s="644"/>
      <c r="DH36" s="644"/>
      <c r="DI36" s="644"/>
      <c r="DJ36" s="644"/>
      <c r="DK36" s="645"/>
      <c r="DL36" s="649">
        <v>228573</v>
      </c>
      <c r="DM36" s="644"/>
      <c r="DN36" s="644"/>
      <c r="DO36" s="644"/>
      <c r="DP36" s="644"/>
      <c r="DQ36" s="644"/>
      <c r="DR36" s="644"/>
      <c r="DS36" s="644"/>
      <c r="DT36" s="644"/>
      <c r="DU36" s="644"/>
      <c r="DV36" s="645"/>
      <c r="DW36" s="646">
        <v>9.6999999999999993</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94848</v>
      </c>
      <c r="S37" s="644"/>
      <c r="T37" s="644"/>
      <c r="U37" s="644"/>
      <c r="V37" s="644"/>
      <c r="W37" s="644"/>
      <c r="X37" s="644"/>
      <c r="Y37" s="645"/>
      <c r="Z37" s="703">
        <v>1.4</v>
      </c>
      <c r="AA37" s="703"/>
      <c r="AB37" s="703"/>
      <c r="AC37" s="703"/>
      <c r="AD37" s="704" t="s">
        <v>125</v>
      </c>
      <c r="AE37" s="704"/>
      <c r="AF37" s="704"/>
      <c r="AG37" s="704"/>
      <c r="AH37" s="704"/>
      <c r="AI37" s="704"/>
      <c r="AJ37" s="704"/>
      <c r="AK37" s="704"/>
      <c r="AL37" s="646" t="s">
        <v>233</v>
      </c>
      <c r="AM37" s="647"/>
      <c r="AN37" s="647"/>
      <c r="AO37" s="705"/>
      <c r="AQ37" s="678" t="s">
        <v>333</v>
      </c>
      <c r="AR37" s="679"/>
      <c r="AS37" s="679"/>
      <c r="AT37" s="679"/>
      <c r="AU37" s="679"/>
      <c r="AV37" s="679"/>
      <c r="AW37" s="679"/>
      <c r="AX37" s="679"/>
      <c r="AY37" s="680"/>
      <c r="AZ37" s="641" t="s">
        <v>125</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774</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156814</v>
      </c>
      <c r="CS37" s="642"/>
      <c r="CT37" s="642"/>
      <c r="CU37" s="642"/>
      <c r="CV37" s="642"/>
      <c r="CW37" s="642"/>
      <c r="CX37" s="642"/>
      <c r="CY37" s="643"/>
      <c r="CZ37" s="646">
        <v>2.5</v>
      </c>
      <c r="DA37" s="675"/>
      <c r="DB37" s="675"/>
      <c r="DC37" s="676"/>
      <c r="DD37" s="649">
        <v>156814</v>
      </c>
      <c r="DE37" s="642"/>
      <c r="DF37" s="642"/>
      <c r="DG37" s="642"/>
      <c r="DH37" s="642"/>
      <c r="DI37" s="642"/>
      <c r="DJ37" s="642"/>
      <c r="DK37" s="643"/>
      <c r="DL37" s="649">
        <v>150245</v>
      </c>
      <c r="DM37" s="642"/>
      <c r="DN37" s="642"/>
      <c r="DO37" s="642"/>
      <c r="DP37" s="642"/>
      <c r="DQ37" s="642"/>
      <c r="DR37" s="642"/>
      <c r="DS37" s="642"/>
      <c r="DT37" s="642"/>
      <c r="DU37" s="642"/>
      <c r="DV37" s="643"/>
      <c r="DW37" s="646">
        <v>6.4</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6688860</v>
      </c>
      <c r="S38" s="693"/>
      <c r="T38" s="693"/>
      <c r="U38" s="693"/>
      <c r="V38" s="693"/>
      <c r="W38" s="693"/>
      <c r="X38" s="693"/>
      <c r="Y38" s="698"/>
      <c r="Z38" s="699">
        <v>100</v>
      </c>
      <c r="AA38" s="699"/>
      <c r="AB38" s="699"/>
      <c r="AC38" s="699"/>
      <c r="AD38" s="700">
        <v>2264945</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t="s">
        <v>134</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1233</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287949</v>
      </c>
      <c r="CS38" s="644"/>
      <c r="CT38" s="644"/>
      <c r="CU38" s="644"/>
      <c r="CV38" s="644"/>
      <c r="CW38" s="644"/>
      <c r="CX38" s="644"/>
      <c r="CY38" s="645"/>
      <c r="CZ38" s="646">
        <v>4.5999999999999996</v>
      </c>
      <c r="DA38" s="675"/>
      <c r="DB38" s="675"/>
      <c r="DC38" s="676"/>
      <c r="DD38" s="649">
        <v>240658</v>
      </c>
      <c r="DE38" s="644"/>
      <c r="DF38" s="644"/>
      <c r="DG38" s="644"/>
      <c r="DH38" s="644"/>
      <c r="DI38" s="644"/>
      <c r="DJ38" s="644"/>
      <c r="DK38" s="645"/>
      <c r="DL38" s="649">
        <v>230496</v>
      </c>
      <c r="DM38" s="644"/>
      <c r="DN38" s="644"/>
      <c r="DO38" s="644"/>
      <c r="DP38" s="644"/>
      <c r="DQ38" s="644"/>
      <c r="DR38" s="644"/>
      <c r="DS38" s="644"/>
      <c r="DT38" s="644"/>
      <c r="DU38" s="644"/>
      <c r="DV38" s="645"/>
      <c r="DW38" s="646">
        <v>9.8000000000000007</v>
      </c>
      <c r="DX38" s="675"/>
      <c r="DY38" s="675"/>
      <c r="DZ38" s="675"/>
      <c r="EA38" s="675"/>
      <c r="EB38" s="675"/>
      <c r="EC38" s="677"/>
    </row>
    <row r="39" spans="2:133" ht="11.25" customHeight="1">
      <c r="AQ39" s="678" t="s">
        <v>340</v>
      </c>
      <c r="AR39" s="679"/>
      <c r="AS39" s="679"/>
      <c r="AT39" s="679"/>
      <c r="AU39" s="679"/>
      <c r="AV39" s="679"/>
      <c r="AW39" s="679"/>
      <c r="AX39" s="679"/>
      <c r="AY39" s="680"/>
      <c r="AZ39" s="641" t="s">
        <v>134</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76</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78766</v>
      </c>
      <c r="CS39" s="642"/>
      <c r="CT39" s="642"/>
      <c r="CU39" s="642"/>
      <c r="CV39" s="642"/>
      <c r="CW39" s="642"/>
      <c r="CX39" s="642"/>
      <c r="CY39" s="643"/>
      <c r="CZ39" s="646">
        <v>1.3</v>
      </c>
      <c r="DA39" s="675"/>
      <c r="DB39" s="675"/>
      <c r="DC39" s="676"/>
      <c r="DD39" s="649">
        <v>36332</v>
      </c>
      <c r="DE39" s="642"/>
      <c r="DF39" s="642"/>
      <c r="DG39" s="642"/>
      <c r="DH39" s="642"/>
      <c r="DI39" s="642"/>
      <c r="DJ39" s="642"/>
      <c r="DK39" s="643"/>
      <c r="DL39" s="649" t="s">
        <v>134</v>
      </c>
      <c r="DM39" s="642"/>
      <c r="DN39" s="642"/>
      <c r="DO39" s="642"/>
      <c r="DP39" s="642"/>
      <c r="DQ39" s="642"/>
      <c r="DR39" s="642"/>
      <c r="DS39" s="642"/>
      <c r="DT39" s="642"/>
      <c r="DU39" s="642"/>
      <c r="DV39" s="643"/>
      <c r="DW39" s="646" t="s">
        <v>134</v>
      </c>
      <c r="DX39" s="675"/>
      <c r="DY39" s="675"/>
      <c r="DZ39" s="675"/>
      <c r="EA39" s="675"/>
      <c r="EB39" s="675"/>
      <c r="EC39" s="677"/>
    </row>
    <row r="40" spans="2:133" ht="11.25" customHeight="1">
      <c r="AQ40" s="678" t="s">
        <v>344</v>
      </c>
      <c r="AR40" s="679"/>
      <c r="AS40" s="679"/>
      <c r="AT40" s="679"/>
      <c r="AU40" s="679"/>
      <c r="AV40" s="679"/>
      <c r="AW40" s="679"/>
      <c r="AX40" s="679"/>
      <c r="AY40" s="680"/>
      <c r="AZ40" s="641">
        <v>72389</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207</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78500</v>
      </c>
      <c r="CS40" s="644"/>
      <c r="CT40" s="644"/>
      <c r="CU40" s="644"/>
      <c r="CV40" s="644"/>
      <c r="CW40" s="644"/>
      <c r="CX40" s="644"/>
      <c r="CY40" s="645"/>
      <c r="CZ40" s="646">
        <v>1.3</v>
      </c>
      <c r="DA40" s="675"/>
      <c r="DB40" s="675"/>
      <c r="DC40" s="676"/>
      <c r="DD40" s="649" t="s">
        <v>233</v>
      </c>
      <c r="DE40" s="644"/>
      <c r="DF40" s="644"/>
      <c r="DG40" s="644"/>
      <c r="DH40" s="644"/>
      <c r="DI40" s="644"/>
      <c r="DJ40" s="644"/>
      <c r="DK40" s="645"/>
      <c r="DL40" s="649" t="s">
        <v>125</v>
      </c>
      <c r="DM40" s="644"/>
      <c r="DN40" s="644"/>
      <c r="DO40" s="644"/>
      <c r="DP40" s="644"/>
      <c r="DQ40" s="644"/>
      <c r="DR40" s="644"/>
      <c r="DS40" s="644"/>
      <c r="DT40" s="644"/>
      <c r="DU40" s="644"/>
      <c r="DV40" s="645"/>
      <c r="DW40" s="646" t="s">
        <v>233</v>
      </c>
      <c r="DX40" s="675"/>
      <c r="DY40" s="675"/>
      <c r="DZ40" s="675"/>
      <c r="EA40" s="675"/>
      <c r="EB40" s="675"/>
      <c r="EC40" s="677"/>
    </row>
    <row r="41" spans="2:133" ht="11.25" customHeight="1">
      <c r="AQ41" s="690" t="s">
        <v>347</v>
      </c>
      <c r="AR41" s="691"/>
      <c r="AS41" s="691"/>
      <c r="AT41" s="691"/>
      <c r="AU41" s="691"/>
      <c r="AV41" s="691"/>
      <c r="AW41" s="691"/>
      <c r="AX41" s="691"/>
      <c r="AY41" s="692"/>
      <c r="AZ41" s="656">
        <v>215560</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347</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125</v>
      </c>
      <c r="CS41" s="642"/>
      <c r="CT41" s="642"/>
      <c r="CU41" s="642"/>
      <c r="CV41" s="642"/>
      <c r="CW41" s="642"/>
      <c r="CX41" s="642"/>
      <c r="CY41" s="643"/>
      <c r="CZ41" s="646" t="s">
        <v>233</v>
      </c>
      <c r="DA41" s="675"/>
      <c r="DB41" s="675"/>
      <c r="DC41" s="676"/>
      <c r="DD41" s="649" t="s">
        <v>125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2602372</v>
      </c>
      <c r="CS42" s="644"/>
      <c r="CT42" s="644"/>
      <c r="CU42" s="644"/>
      <c r="CV42" s="644"/>
      <c r="CW42" s="644"/>
      <c r="CX42" s="644"/>
      <c r="CY42" s="645"/>
      <c r="CZ42" s="646">
        <v>41.8</v>
      </c>
      <c r="DA42" s="647"/>
      <c r="DB42" s="647"/>
      <c r="DC42" s="648"/>
      <c r="DD42" s="649">
        <v>99559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38079</v>
      </c>
      <c r="CS43" s="642"/>
      <c r="CT43" s="642"/>
      <c r="CU43" s="642"/>
      <c r="CV43" s="642"/>
      <c r="CW43" s="642"/>
      <c r="CX43" s="642"/>
      <c r="CY43" s="643"/>
      <c r="CZ43" s="646">
        <v>0.6</v>
      </c>
      <c r="DA43" s="675"/>
      <c r="DB43" s="675"/>
      <c r="DC43" s="676"/>
      <c r="DD43" s="649">
        <v>38079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354</v>
      </c>
      <c r="CD44" s="669" t="s">
        <v>305</v>
      </c>
      <c r="CE44" s="670"/>
      <c r="CF44" s="638" t="s">
        <v>355</v>
      </c>
      <c r="CG44" s="639"/>
      <c r="CH44" s="639"/>
      <c r="CI44" s="639"/>
      <c r="CJ44" s="639"/>
      <c r="CK44" s="639"/>
      <c r="CL44" s="639"/>
      <c r="CM44" s="639"/>
      <c r="CN44" s="639"/>
      <c r="CO44" s="639"/>
      <c r="CP44" s="639"/>
      <c r="CQ44" s="640"/>
      <c r="CR44" s="641">
        <v>2600570</v>
      </c>
      <c r="CS44" s="644"/>
      <c r="CT44" s="644"/>
      <c r="CU44" s="644"/>
      <c r="CV44" s="644"/>
      <c r="CW44" s="644"/>
      <c r="CX44" s="644"/>
      <c r="CY44" s="645"/>
      <c r="CZ44" s="646">
        <v>41.8</v>
      </c>
      <c r="DA44" s="647"/>
      <c r="DB44" s="647"/>
      <c r="DC44" s="648"/>
      <c r="DD44" s="649">
        <v>97757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356</v>
      </c>
      <c r="CG45" s="639"/>
      <c r="CH45" s="639"/>
      <c r="CI45" s="639"/>
      <c r="CJ45" s="639"/>
      <c r="CK45" s="639"/>
      <c r="CL45" s="639"/>
      <c r="CM45" s="639"/>
      <c r="CN45" s="639"/>
      <c r="CO45" s="639"/>
      <c r="CP45" s="639"/>
      <c r="CQ45" s="640"/>
      <c r="CR45" s="641">
        <v>1503887</v>
      </c>
      <c r="CS45" s="642"/>
      <c r="CT45" s="642"/>
      <c r="CU45" s="642"/>
      <c r="CV45" s="642"/>
      <c r="CW45" s="642"/>
      <c r="CX45" s="642"/>
      <c r="CY45" s="643"/>
      <c r="CZ45" s="646">
        <v>24.2</v>
      </c>
      <c r="DA45" s="675"/>
      <c r="DB45" s="675"/>
      <c r="DC45" s="676"/>
      <c r="DD45" s="649">
        <v>13937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357</v>
      </c>
      <c r="CG46" s="639"/>
      <c r="CH46" s="639"/>
      <c r="CI46" s="639"/>
      <c r="CJ46" s="639"/>
      <c r="CK46" s="639"/>
      <c r="CL46" s="639"/>
      <c r="CM46" s="639"/>
      <c r="CN46" s="639"/>
      <c r="CO46" s="639"/>
      <c r="CP46" s="639"/>
      <c r="CQ46" s="640"/>
      <c r="CR46" s="641">
        <v>1095815</v>
      </c>
      <c r="CS46" s="644"/>
      <c r="CT46" s="644"/>
      <c r="CU46" s="644"/>
      <c r="CV46" s="644"/>
      <c r="CW46" s="644"/>
      <c r="CX46" s="644"/>
      <c r="CY46" s="645"/>
      <c r="CZ46" s="646">
        <v>17.600000000000001</v>
      </c>
      <c r="DA46" s="647"/>
      <c r="DB46" s="647"/>
      <c r="DC46" s="648"/>
      <c r="DD46" s="649">
        <v>83752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358</v>
      </c>
      <c r="CG47" s="639"/>
      <c r="CH47" s="639"/>
      <c r="CI47" s="639"/>
      <c r="CJ47" s="639"/>
      <c r="CK47" s="639"/>
      <c r="CL47" s="639"/>
      <c r="CM47" s="639"/>
      <c r="CN47" s="639"/>
      <c r="CO47" s="639"/>
      <c r="CP47" s="639"/>
      <c r="CQ47" s="640"/>
      <c r="CR47" s="641">
        <v>1802</v>
      </c>
      <c r="CS47" s="642"/>
      <c r="CT47" s="642"/>
      <c r="CU47" s="642"/>
      <c r="CV47" s="642"/>
      <c r="CW47" s="642"/>
      <c r="CX47" s="642"/>
      <c r="CY47" s="643"/>
      <c r="CZ47" s="646">
        <v>0</v>
      </c>
      <c r="DA47" s="675"/>
      <c r="DB47" s="675"/>
      <c r="DC47" s="676"/>
      <c r="DD47" s="649">
        <v>1802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359</v>
      </c>
      <c r="CG48" s="639"/>
      <c r="CH48" s="639"/>
      <c r="CI48" s="639"/>
      <c r="CJ48" s="639"/>
      <c r="CK48" s="639"/>
      <c r="CL48" s="639"/>
      <c r="CM48" s="639"/>
      <c r="CN48" s="639"/>
      <c r="CO48" s="639"/>
      <c r="CP48" s="639"/>
      <c r="CQ48" s="640"/>
      <c r="CR48" s="641" t="s">
        <v>134</v>
      </c>
      <c r="CS48" s="644"/>
      <c r="CT48" s="644"/>
      <c r="CU48" s="644"/>
      <c r="CV48" s="644"/>
      <c r="CW48" s="644"/>
      <c r="CX48" s="644"/>
      <c r="CY48" s="645"/>
      <c r="CZ48" s="646" t="s">
        <v>233</v>
      </c>
      <c r="DA48" s="647"/>
      <c r="DB48" s="647"/>
      <c r="DC48" s="648"/>
      <c r="DD48" s="649" t="s">
        <v>134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360</v>
      </c>
      <c r="CE49" s="654"/>
      <c r="CF49" s="654"/>
      <c r="CG49" s="654"/>
      <c r="CH49" s="654"/>
      <c r="CI49" s="654"/>
      <c r="CJ49" s="654"/>
      <c r="CK49" s="654"/>
      <c r="CL49" s="654"/>
      <c r="CM49" s="654"/>
      <c r="CN49" s="654"/>
      <c r="CO49" s="654"/>
      <c r="CP49" s="654"/>
      <c r="CQ49" s="655"/>
      <c r="CR49" s="656">
        <v>6224988</v>
      </c>
      <c r="CS49" s="657"/>
      <c r="CT49" s="657"/>
      <c r="CU49" s="657"/>
      <c r="CV49" s="657"/>
      <c r="CW49" s="657"/>
      <c r="CX49" s="657"/>
      <c r="CY49" s="658"/>
      <c r="CZ49" s="659">
        <v>100</v>
      </c>
      <c r="DA49" s="660"/>
      <c r="DB49" s="660"/>
      <c r="DC49" s="661"/>
      <c r="DD49" s="662">
        <v>2653399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e7DOyEglGEdcFavfYsV311XY/WI5MWbwr3jmTCbDC22G9JtJwayBaXZfO+L7Q9I86VuDKaE1MPIrD9+2mFM5lg==" saltValue="78S+3O8A0b8uEVNowy7U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383</v>
      </c>
      <c r="C7" s="1120"/>
      <c r="D7" s="1120"/>
      <c r="E7" s="1120"/>
      <c r="F7" s="1120"/>
      <c r="G7" s="1120"/>
      <c r="H7" s="1120"/>
      <c r="I7" s="1120"/>
      <c r="J7" s="1120"/>
      <c r="K7" s="1120"/>
      <c r="L7" s="1120"/>
      <c r="M7" s="1120"/>
      <c r="N7" s="1120"/>
      <c r="O7" s="1120"/>
      <c r="P7" s="1121"/>
      <c r="Q7" s="1173">
        <v>5177</v>
      </c>
      <c r="R7" s="1174"/>
      <c r="S7" s="1174"/>
      <c r="T7" s="1174"/>
      <c r="U7" s="1174"/>
      <c r="V7" s="1174">
        <v>4713</v>
      </c>
      <c r="W7" s="1174"/>
      <c r="X7" s="1174"/>
      <c r="Y7" s="1174"/>
      <c r="Z7" s="1174"/>
      <c r="AA7" s="1174">
        <v>464</v>
      </c>
      <c r="AB7" s="1174"/>
      <c r="AC7" s="1174"/>
      <c r="AD7" s="1174"/>
      <c r="AE7" s="1175"/>
      <c r="AF7" s="1176">
        <v>441</v>
      </c>
      <c r="AG7" s="1177"/>
      <c r="AH7" s="1177"/>
      <c r="AI7" s="1177"/>
      <c r="AJ7" s="1178"/>
      <c r="AK7" s="1160">
        <v>286</v>
      </c>
      <c r="AL7" s="1161"/>
      <c r="AM7" s="1161"/>
      <c r="AN7" s="1161"/>
      <c r="AO7" s="1161"/>
      <c r="AP7" s="1161">
        <v>9784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20</v>
      </c>
      <c r="CI7" s="1158"/>
      <c r="CJ7" s="1158"/>
      <c r="CK7" s="1158"/>
      <c r="CL7" s="1159"/>
      <c r="CM7" s="1157">
        <v>14</v>
      </c>
      <c r="CN7" s="1158"/>
      <c r="CO7" s="1158"/>
      <c r="CP7" s="1158"/>
      <c r="CQ7" s="1159"/>
      <c r="CR7" s="1157">
        <v>9</v>
      </c>
      <c r="CS7" s="1158"/>
      <c r="CT7" s="1158"/>
      <c r="CU7" s="1158"/>
      <c r="CV7" s="1159"/>
      <c r="CW7" s="1157" t="s">
        <v>496</v>
      </c>
      <c r="CX7" s="1158"/>
      <c r="CY7" s="1158"/>
      <c r="CZ7" s="1158"/>
      <c r="DA7" s="1159"/>
      <c r="DB7" s="1157" t="s">
        <v>496</v>
      </c>
      <c r="DC7" s="1158"/>
      <c r="DD7" s="1158"/>
      <c r="DE7" s="1158"/>
      <c r="DF7" s="1159"/>
      <c r="DG7" s="1157" t="s">
        <v>496</v>
      </c>
      <c r="DH7" s="1158"/>
      <c r="DI7" s="1158"/>
      <c r="DJ7" s="1158"/>
      <c r="DK7" s="1159"/>
      <c r="DL7" s="1157" t="s">
        <v>496</v>
      </c>
      <c r="DM7" s="1158"/>
      <c r="DN7" s="1158"/>
      <c r="DO7" s="1158"/>
      <c r="DP7" s="1159"/>
      <c r="DQ7" s="1157" t="s">
        <v>496</v>
      </c>
      <c r="DR7" s="1158"/>
      <c r="DS7" s="1158"/>
      <c r="DT7" s="1158"/>
      <c r="DU7" s="1159"/>
      <c r="DV7" s="1184"/>
      <c r="DW7" s="1185"/>
      <c r="DX7" s="1185"/>
      <c r="DY7" s="1185"/>
      <c r="DZ7" s="1186"/>
      <c r="EA7" s="234"/>
    </row>
    <row r="8" spans="1:131" s="235" customFormat="1" ht="26.25" customHeight="1">
      <c r="A8" s="241">
        <v>2</v>
      </c>
      <c r="B8" s="1106" t="s">
        <v>384</v>
      </c>
      <c r="C8" s="1107"/>
      <c r="D8" s="1107"/>
      <c r="E8" s="1107"/>
      <c r="F8" s="1107"/>
      <c r="G8" s="1107"/>
      <c r="H8" s="1107"/>
      <c r="I8" s="1107"/>
      <c r="J8" s="1107"/>
      <c r="K8" s="1107"/>
      <c r="L8" s="1107"/>
      <c r="M8" s="1107"/>
      <c r="N8" s="1107"/>
      <c r="O8" s="1107"/>
      <c r="P8" s="1108"/>
      <c r="Q8" s="1112">
        <v>1614</v>
      </c>
      <c r="R8" s="1113"/>
      <c r="S8" s="1113"/>
      <c r="T8" s="1113"/>
      <c r="U8" s="1113"/>
      <c r="V8" s="1113">
        <v>1614</v>
      </c>
      <c r="W8" s="1113"/>
      <c r="X8" s="1113"/>
      <c r="Y8" s="1113"/>
      <c r="Z8" s="1113"/>
      <c r="AA8" s="1113">
        <v>0</v>
      </c>
      <c r="AB8" s="1113"/>
      <c r="AC8" s="1113"/>
      <c r="AD8" s="1113"/>
      <c r="AE8" s="1114"/>
      <c r="AF8" s="1088">
        <v>-2</v>
      </c>
      <c r="AG8" s="1089"/>
      <c r="AH8" s="1089"/>
      <c r="AI8" s="1089"/>
      <c r="AJ8" s="1090"/>
      <c r="AK8" s="1155">
        <v>78</v>
      </c>
      <c r="AL8" s="1156"/>
      <c r="AM8" s="1156"/>
      <c r="AN8" s="1156"/>
      <c r="AO8" s="1156"/>
      <c r="AP8" s="1156">
        <v>1905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c r="BU8" s="1084"/>
      <c r="BV8" s="1084"/>
      <c r="BW8" s="1084"/>
      <c r="BX8" s="1084"/>
      <c r="BY8" s="1084"/>
      <c r="BZ8" s="1084"/>
      <c r="CA8" s="1084"/>
      <c r="CB8" s="1084"/>
      <c r="CC8" s="1084"/>
      <c r="CD8" s="1084"/>
      <c r="CE8" s="1084"/>
      <c r="CF8" s="1084"/>
      <c r="CG8" s="1085"/>
      <c r="CH8" s="1058">
        <v>4</v>
      </c>
      <c r="CI8" s="1059"/>
      <c r="CJ8" s="1059"/>
      <c r="CK8" s="1059"/>
      <c r="CL8" s="1060"/>
      <c r="CM8" s="1058">
        <v>10</v>
      </c>
      <c r="CN8" s="1059"/>
      <c r="CO8" s="1059"/>
      <c r="CP8" s="1059"/>
      <c r="CQ8" s="1060"/>
      <c r="CR8" s="1058">
        <v>5</v>
      </c>
      <c r="CS8" s="1059"/>
      <c r="CT8" s="1059"/>
      <c r="CU8" s="1059"/>
      <c r="CV8" s="1060"/>
      <c r="CW8" s="1058" t="s">
        <v>496</v>
      </c>
      <c r="CX8" s="1059"/>
      <c r="CY8" s="1059"/>
      <c r="CZ8" s="1059"/>
      <c r="DA8" s="1060"/>
      <c r="DB8" s="1058" t="s">
        <v>496</v>
      </c>
      <c r="DC8" s="1059"/>
      <c r="DD8" s="1059"/>
      <c r="DE8" s="1059"/>
      <c r="DF8" s="1060"/>
      <c r="DG8" s="1058" t="s">
        <v>496</v>
      </c>
      <c r="DH8" s="1059"/>
      <c r="DI8" s="1059"/>
      <c r="DJ8" s="1059"/>
      <c r="DK8" s="1060"/>
      <c r="DL8" s="1058" t="s">
        <v>496</v>
      </c>
      <c r="DM8" s="1059"/>
      <c r="DN8" s="1059"/>
      <c r="DO8" s="1059"/>
      <c r="DP8" s="1060"/>
      <c r="DQ8" s="1058" t="s">
        <v>496</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386</v>
      </c>
      <c r="B23" s="1013" t="s">
        <v>387</v>
      </c>
      <c r="C23" s="1014"/>
      <c r="D23" s="1014"/>
      <c r="E23" s="1014"/>
      <c r="F23" s="1014"/>
      <c r="G23" s="1014"/>
      <c r="H23" s="1014"/>
      <c r="I23" s="1014"/>
      <c r="J23" s="1014"/>
      <c r="K23" s="1014"/>
      <c r="L23" s="1014"/>
      <c r="M23" s="1014"/>
      <c r="N23" s="1014"/>
      <c r="O23" s="1014"/>
      <c r="P23" s="1015"/>
      <c r="Q23" s="1137">
        <v>6689</v>
      </c>
      <c r="R23" s="1138"/>
      <c r="S23" s="1138"/>
      <c r="T23" s="1138"/>
      <c r="U23" s="1138"/>
      <c r="V23" s="1138">
        <v>6225</v>
      </c>
      <c r="W23" s="1138"/>
      <c r="X23" s="1138"/>
      <c r="Y23" s="1138"/>
      <c r="Z23" s="1138"/>
      <c r="AA23" s="1138">
        <v>464</v>
      </c>
      <c r="AB23" s="1138"/>
      <c r="AC23" s="1138"/>
      <c r="AD23" s="1138"/>
      <c r="AE23" s="1139"/>
      <c r="AF23" s="1140">
        <v>439</v>
      </c>
      <c r="AG23" s="1138"/>
      <c r="AH23" s="1138"/>
      <c r="AI23" s="1138"/>
      <c r="AJ23" s="1141"/>
      <c r="AK23" s="1142"/>
      <c r="AL23" s="1143"/>
      <c r="AM23" s="1143"/>
      <c r="AN23" s="1143"/>
      <c r="AO23" s="1143"/>
      <c r="AP23" s="1138">
        <v>11690</v>
      </c>
      <c r="AQ23" s="1138"/>
      <c r="AR23" s="1138"/>
      <c r="AS23" s="1138"/>
      <c r="AT23" s="1138"/>
      <c r="AU23" s="1144"/>
      <c r="AV23" s="1144"/>
      <c r="AW23" s="1144"/>
      <c r="AX23" s="1144"/>
      <c r="AY23" s="1145"/>
      <c r="AZ23" s="1134" t="s">
        <v>125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366</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398</v>
      </c>
      <c r="C28" s="1120"/>
      <c r="D28" s="1120"/>
      <c r="E28" s="1120"/>
      <c r="F28" s="1120"/>
      <c r="G28" s="1120"/>
      <c r="H28" s="1120"/>
      <c r="I28" s="1120"/>
      <c r="J28" s="1120"/>
      <c r="K28" s="1120"/>
      <c r="L28" s="1120"/>
      <c r="M28" s="1120"/>
      <c r="N28" s="1120"/>
      <c r="O28" s="1120"/>
      <c r="P28" s="1121"/>
      <c r="Q28" s="1122">
        <v>781</v>
      </c>
      <c r="R28" s="1123"/>
      <c r="S28" s="1123"/>
      <c r="T28" s="1123"/>
      <c r="U28" s="1123"/>
      <c r="V28" s="1123">
        <v>808</v>
      </c>
      <c r="W28" s="1123"/>
      <c r="X28" s="1123"/>
      <c r="Y28" s="1123"/>
      <c r="Z28" s="1123"/>
      <c r="AA28" s="1123">
        <v>-27</v>
      </c>
      <c r="AB28" s="1123"/>
      <c r="AC28" s="1123"/>
      <c r="AD28" s="1123"/>
      <c r="AE28" s="1124"/>
      <c r="AF28" s="1125">
        <v>-27</v>
      </c>
      <c r="AG28" s="1123"/>
      <c r="AH28" s="1123"/>
      <c r="AI28" s="1123"/>
      <c r="AJ28" s="1126"/>
      <c r="AK28" s="1127">
        <v>72</v>
      </c>
      <c r="AL28" s="1115"/>
      <c r="AM28" s="1115"/>
      <c r="AN28" s="1115"/>
      <c r="AO28" s="1115"/>
      <c r="AP28" s="1115" t="s">
        <v>496</v>
      </c>
      <c r="AQ28" s="1115"/>
      <c r="AR28" s="1115"/>
      <c r="AS28" s="1115"/>
      <c r="AT28" s="1115"/>
      <c r="AU28" s="1115" t="s">
        <v>496</v>
      </c>
      <c r="AV28" s="1115"/>
      <c r="AW28" s="1115"/>
      <c r="AX28" s="1115"/>
      <c r="AY28" s="1115"/>
      <c r="AZ28" s="1116" t="s">
        <v>496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399</v>
      </c>
      <c r="C29" s="1107"/>
      <c r="D29" s="1107"/>
      <c r="E29" s="1107"/>
      <c r="F29" s="1107"/>
      <c r="G29" s="1107"/>
      <c r="H29" s="1107"/>
      <c r="I29" s="1107"/>
      <c r="J29" s="1107"/>
      <c r="K29" s="1107"/>
      <c r="L29" s="1107"/>
      <c r="M29" s="1107"/>
      <c r="N29" s="1107"/>
      <c r="O29" s="1107"/>
      <c r="P29" s="1108"/>
      <c r="Q29" s="1112">
        <v>68</v>
      </c>
      <c r="R29" s="1113"/>
      <c r="S29" s="1113"/>
      <c r="T29" s="1113"/>
      <c r="U29" s="1113"/>
      <c r="V29" s="1113">
        <v>67</v>
      </c>
      <c r="W29" s="1113"/>
      <c r="X29" s="1113"/>
      <c r="Y29" s="1113"/>
      <c r="Z29" s="1113"/>
      <c r="AA29" s="1113">
        <v>1</v>
      </c>
      <c r="AB29" s="1113"/>
      <c r="AC29" s="1113"/>
      <c r="AD29" s="1113"/>
      <c r="AE29" s="1114"/>
      <c r="AF29" s="1088">
        <v>1</v>
      </c>
      <c r="AG29" s="1089"/>
      <c r="AH29" s="1089"/>
      <c r="AI29" s="1089"/>
      <c r="AJ29" s="1090"/>
      <c r="AK29" s="1049">
        <v>28</v>
      </c>
      <c r="AL29" s="1040"/>
      <c r="AM29" s="1040"/>
      <c r="AN29" s="1040"/>
      <c r="AO29" s="1040"/>
      <c r="AP29" s="1040" t="s">
        <v>496</v>
      </c>
      <c r="AQ29" s="1040"/>
      <c r="AR29" s="1040"/>
      <c r="AS29" s="1040"/>
      <c r="AT29" s="1040"/>
      <c r="AU29" s="1040" t="s">
        <v>496</v>
      </c>
      <c r="AV29" s="1040"/>
      <c r="AW29" s="1040"/>
      <c r="AX29" s="1040"/>
      <c r="AY29" s="1040"/>
      <c r="AZ29" s="1111" t="s">
        <v>496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400</v>
      </c>
      <c r="C30" s="1107"/>
      <c r="D30" s="1107"/>
      <c r="E30" s="1107"/>
      <c r="F30" s="1107"/>
      <c r="G30" s="1107"/>
      <c r="H30" s="1107"/>
      <c r="I30" s="1107"/>
      <c r="J30" s="1107"/>
      <c r="K30" s="1107"/>
      <c r="L30" s="1107"/>
      <c r="M30" s="1107"/>
      <c r="N30" s="1107"/>
      <c r="O30" s="1107"/>
      <c r="P30" s="1108"/>
      <c r="Q30" s="1112">
        <v>125</v>
      </c>
      <c r="R30" s="1113"/>
      <c r="S30" s="1113"/>
      <c r="T30" s="1113"/>
      <c r="U30" s="1113"/>
      <c r="V30" s="1113">
        <v>146</v>
      </c>
      <c r="W30" s="1113"/>
      <c r="X30" s="1113"/>
      <c r="Y30" s="1113"/>
      <c r="Z30" s="1113"/>
      <c r="AA30" s="1113">
        <v>-21</v>
      </c>
      <c r="AB30" s="1113"/>
      <c r="AC30" s="1113"/>
      <c r="AD30" s="1113"/>
      <c r="AE30" s="1114"/>
      <c r="AF30" s="1088">
        <v>150</v>
      </c>
      <c r="AG30" s="1089"/>
      <c r="AH30" s="1089"/>
      <c r="AI30" s="1089"/>
      <c r="AJ30" s="1090"/>
      <c r="AK30" s="1049">
        <v>79</v>
      </c>
      <c r="AL30" s="1040"/>
      <c r="AM30" s="1040"/>
      <c r="AN30" s="1040"/>
      <c r="AO30" s="1040"/>
      <c r="AP30" s="1040">
        <v>1389</v>
      </c>
      <c r="AQ30" s="1040"/>
      <c r="AR30" s="1040"/>
      <c r="AS30" s="1040"/>
      <c r="AT30" s="1040"/>
      <c r="AU30" s="1040" t="s">
        <v>496</v>
      </c>
      <c r="AV30" s="1040"/>
      <c r="AW30" s="1040"/>
      <c r="AX30" s="1040"/>
      <c r="AY30" s="1040"/>
      <c r="AZ30" s="1111" t="s">
        <v>496</v>
      </c>
      <c r="BA30" s="1111"/>
      <c r="BB30" s="1111"/>
      <c r="BC30" s="1111"/>
      <c r="BD30" s="1111"/>
      <c r="BE30" s="1101" t="s">
        <v>401</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386</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124</v>
      </c>
      <c r="AG63" s="1028"/>
      <c r="AH63" s="1028"/>
      <c r="AI63" s="1028"/>
      <c r="AJ63" s="1099"/>
      <c r="AK63" s="1100"/>
      <c r="AL63" s="1032"/>
      <c r="AM63" s="1032"/>
      <c r="AN63" s="1032"/>
      <c r="AO63" s="1032"/>
      <c r="AP63" s="1028">
        <v>1389</v>
      </c>
      <c r="AQ63" s="1028"/>
      <c r="AR63" s="1028"/>
      <c r="AS63" s="1028"/>
      <c r="AT63" s="1028"/>
      <c r="AU63" s="1028" t="s">
        <v>496</v>
      </c>
      <c r="AV63" s="1028"/>
      <c r="AW63" s="1028"/>
      <c r="AX63" s="1028"/>
      <c r="AY63" s="1028"/>
      <c r="AZ63" s="1094"/>
      <c r="BA63" s="1094"/>
      <c r="BB63" s="1094"/>
      <c r="BC63" s="1094"/>
      <c r="BD63" s="1094"/>
      <c r="BE63" s="1029" t="s">
        <v>496</v>
      </c>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391</v>
      </c>
      <c r="W66" s="1071"/>
      <c r="X66" s="1071"/>
      <c r="Y66" s="1071"/>
      <c r="Z66" s="1072"/>
      <c r="AA66" s="1070" t="s">
        <v>392</v>
      </c>
      <c r="AB66" s="1071"/>
      <c r="AC66" s="1071"/>
      <c r="AD66" s="1071"/>
      <c r="AE66" s="1072"/>
      <c r="AF66" s="1076" t="s">
        <v>393</v>
      </c>
      <c r="AG66" s="1077"/>
      <c r="AH66" s="1077"/>
      <c r="AI66" s="1077"/>
      <c r="AJ66" s="1078"/>
      <c r="AK66" s="1070" t="s">
        <v>408</v>
      </c>
      <c r="AL66" s="1065"/>
      <c r="AM66" s="1065"/>
      <c r="AN66" s="1065"/>
      <c r="AO66" s="1066"/>
      <c r="AP66" s="1070" t="s">
        <v>395</v>
      </c>
      <c r="AQ66" s="1071"/>
      <c r="AR66" s="1071"/>
      <c r="AS66" s="1071"/>
      <c r="AT66" s="1072"/>
      <c r="AU66" s="1070" t="s">
        <v>409</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562</v>
      </c>
      <c r="C68" s="1055"/>
      <c r="D68" s="1055"/>
      <c r="E68" s="1055"/>
      <c r="F68" s="1055"/>
      <c r="G68" s="1055"/>
      <c r="H68" s="1055"/>
      <c r="I68" s="1055"/>
      <c r="J68" s="1055"/>
      <c r="K68" s="1055"/>
      <c r="L68" s="1055"/>
      <c r="M68" s="1055"/>
      <c r="N68" s="1055"/>
      <c r="O68" s="1055"/>
      <c r="P68" s="1056"/>
      <c r="Q68" s="1057">
        <v>1054</v>
      </c>
      <c r="R68" s="1051"/>
      <c r="S68" s="1051"/>
      <c r="T68" s="1051"/>
      <c r="U68" s="1051"/>
      <c r="V68" s="1051">
        <v>1025</v>
      </c>
      <c r="W68" s="1051"/>
      <c r="X68" s="1051"/>
      <c r="Y68" s="1051"/>
      <c r="Z68" s="1051"/>
      <c r="AA68" s="1051">
        <v>29</v>
      </c>
      <c r="AB68" s="1051"/>
      <c r="AC68" s="1051"/>
      <c r="AD68" s="1051"/>
      <c r="AE68" s="1051"/>
      <c r="AF68" s="1051">
        <v>29</v>
      </c>
      <c r="AG68" s="1051"/>
      <c r="AH68" s="1051"/>
      <c r="AI68" s="1051"/>
      <c r="AJ68" s="1051"/>
      <c r="AK68" s="1051" t="s">
        <v>563</v>
      </c>
      <c r="AL68" s="1051"/>
      <c r="AM68" s="1051"/>
      <c r="AN68" s="1051"/>
      <c r="AO68" s="1051"/>
      <c r="AP68" s="1051" t="s">
        <v>563</v>
      </c>
      <c r="AQ68" s="1051"/>
      <c r="AR68" s="1051"/>
      <c r="AS68" s="1051"/>
      <c r="AT68" s="1051"/>
      <c r="AU68" s="1051" t="s">
        <v>563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564</v>
      </c>
      <c r="C69" s="1044"/>
      <c r="D69" s="1044"/>
      <c r="E69" s="1044"/>
      <c r="F69" s="1044"/>
      <c r="G69" s="1044"/>
      <c r="H69" s="1044"/>
      <c r="I69" s="1044"/>
      <c r="J69" s="1044"/>
      <c r="K69" s="1044"/>
      <c r="L69" s="1044"/>
      <c r="M69" s="1044"/>
      <c r="N69" s="1044"/>
      <c r="O69" s="1044"/>
      <c r="P69" s="1045"/>
      <c r="Q69" s="1046">
        <v>68421</v>
      </c>
      <c r="R69" s="1040"/>
      <c r="S69" s="1040"/>
      <c r="T69" s="1040"/>
      <c r="U69" s="1040"/>
      <c r="V69" s="1040">
        <v>65798</v>
      </c>
      <c r="W69" s="1040"/>
      <c r="X69" s="1040"/>
      <c r="Y69" s="1040"/>
      <c r="Z69" s="1040"/>
      <c r="AA69" s="1040">
        <v>2623</v>
      </c>
      <c r="AB69" s="1040"/>
      <c r="AC69" s="1040"/>
      <c r="AD69" s="1040"/>
      <c r="AE69" s="1040"/>
      <c r="AF69" s="1040">
        <v>2623</v>
      </c>
      <c r="AG69" s="1040"/>
      <c r="AH69" s="1040"/>
      <c r="AI69" s="1040"/>
      <c r="AJ69" s="1040"/>
      <c r="AK69" s="1040">
        <v>499</v>
      </c>
      <c r="AL69" s="1040"/>
      <c r="AM69" s="1040"/>
      <c r="AN69" s="1040"/>
      <c r="AO69" s="1040"/>
      <c r="AP69" s="1040" t="s">
        <v>563</v>
      </c>
      <c r="AQ69" s="1040"/>
      <c r="AR69" s="1040"/>
      <c r="AS69" s="1040"/>
      <c r="AT69" s="1040"/>
      <c r="AU69" s="1040" t="s">
        <v>563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565</v>
      </c>
      <c r="C70" s="1044"/>
      <c r="D70" s="1044"/>
      <c r="E70" s="1044"/>
      <c r="F70" s="1044"/>
      <c r="G70" s="1044"/>
      <c r="H70" s="1044"/>
      <c r="I70" s="1044"/>
      <c r="J70" s="1044"/>
      <c r="K70" s="1044"/>
      <c r="L70" s="1044"/>
      <c r="M70" s="1044"/>
      <c r="N70" s="1044"/>
      <c r="O70" s="1044"/>
      <c r="P70" s="1045"/>
      <c r="Q70" s="1046">
        <v>11954</v>
      </c>
      <c r="R70" s="1040"/>
      <c r="S70" s="1040"/>
      <c r="T70" s="1040"/>
      <c r="U70" s="1040"/>
      <c r="V70" s="1040">
        <v>11741</v>
      </c>
      <c r="W70" s="1040"/>
      <c r="X70" s="1040"/>
      <c r="Y70" s="1040"/>
      <c r="Z70" s="1040"/>
      <c r="AA70" s="1040">
        <v>213</v>
      </c>
      <c r="AB70" s="1040"/>
      <c r="AC70" s="1040"/>
      <c r="AD70" s="1040"/>
      <c r="AE70" s="1040"/>
      <c r="AF70" s="1040">
        <v>213</v>
      </c>
      <c r="AG70" s="1040"/>
      <c r="AH70" s="1040"/>
      <c r="AI70" s="1040"/>
      <c r="AJ70" s="1040"/>
      <c r="AK70" s="1040" t="s">
        <v>563</v>
      </c>
      <c r="AL70" s="1040"/>
      <c r="AM70" s="1040"/>
      <c r="AN70" s="1040"/>
      <c r="AO70" s="1040"/>
      <c r="AP70" s="1040" t="s">
        <v>563</v>
      </c>
      <c r="AQ70" s="1040"/>
      <c r="AR70" s="1040"/>
      <c r="AS70" s="1040"/>
      <c r="AT70" s="1040"/>
      <c r="AU70" s="1040" t="s">
        <v>563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576</v>
      </c>
      <c r="C71" s="1044"/>
      <c r="D71" s="1044"/>
      <c r="E71" s="1044"/>
      <c r="F71" s="1044"/>
      <c r="G71" s="1044"/>
      <c r="H71" s="1044"/>
      <c r="I71" s="1044"/>
      <c r="J71" s="1044"/>
      <c r="K71" s="1044"/>
      <c r="L71" s="1044"/>
      <c r="M71" s="1044"/>
      <c r="N71" s="1044"/>
      <c r="O71" s="1044"/>
      <c r="P71" s="1045"/>
      <c r="Q71" s="1046">
        <v>59</v>
      </c>
      <c r="R71" s="1040"/>
      <c r="S71" s="1040"/>
      <c r="T71" s="1040"/>
      <c r="U71" s="1040"/>
      <c r="V71" s="1040">
        <v>59</v>
      </c>
      <c r="W71" s="1040"/>
      <c r="X71" s="1040"/>
      <c r="Y71" s="1040"/>
      <c r="Z71" s="1040"/>
      <c r="AA71" s="1040" t="s">
        <v>563</v>
      </c>
      <c r="AB71" s="1040"/>
      <c r="AC71" s="1040"/>
      <c r="AD71" s="1040"/>
      <c r="AE71" s="1040"/>
      <c r="AF71" s="1040" t="s">
        <v>563</v>
      </c>
      <c r="AG71" s="1040"/>
      <c r="AH71" s="1040"/>
      <c r="AI71" s="1040"/>
      <c r="AJ71" s="1040"/>
      <c r="AK71" s="1040" t="s">
        <v>563</v>
      </c>
      <c r="AL71" s="1040"/>
      <c r="AM71" s="1040"/>
      <c r="AN71" s="1040"/>
      <c r="AO71" s="1040"/>
      <c r="AP71" s="1040" t="s">
        <v>563</v>
      </c>
      <c r="AQ71" s="1040"/>
      <c r="AR71" s="1040"/>
      <c r="AS71" s="1040"/>
      <c r="AT71" s="1040"/>
      <c r="AU71" s="1040" t="s">
        <v>563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566</v>
      </c>
      <c r="C72" s="1044"/>
      <c r="D72" s="1044"/>
      <c r="E72" s="1044"/>
      <c r="F72" s="1044"/>
      <c r="G72" s="1044"/>
      <c r="H72" s="1044"/>
      <c r="I72" s="1044"/>
      <c r="J72" s="1044"/>
      <c r="K72" s="1044"/>
      <c r="L72" s="1044"/>
      <c r="M72" s="1044"/>
      <c r="N72" s="1044"/>
      <c r="O72" s="1044"/>
      <c r="P72" s="1045"/>
      <c r="Q72" s="1046">
        <v>437</v>
      </c>
      <c r="R72" s="1040"/>
      <c r="S72" s="1040"/>
      <c r="T72" s="1040"/>
      <c r="U72" s="1040"/>
      <c r="V72" s="1040">
        <v>378</v>
      </c>
      <c r="W72" s="1040"/>
      <c r="X72" s="1040"/>
      <c r="Y72" s="1040"/>
      <c r="Z72" s="1040"/>
      <c r="AA72" s="1040">
        <v>59</v>
      </c>
      <c r="AB72" s="1040"/>
      <c r="AC72" s="1040"/>
      <c r="AD72" s="1040"/>
      <c r="AE72" s="1040"/>
      <c r="AF72" s="1040">
        <v>59</v>
      </c>
      <c r="AG72" s="1040"/>
      <c r="AH72" s="1040"/>
      <c r="AI72" s="1040"/>
      <c r="AJ72" s="1040"/>
      <c r="AK72" s="1040" t="s">
        <v>563</v>
      </c>
      <c r="AL72" s="1040"/>
      <c r="AM72" s="1040"/>
      <c r="AN72" s="1040"/>
      <c r="AO72" s="1040"/>
      <c r="AP72" s="1040">
        <v>47</v>
      </c>
      <c r="AQ72" s="1040"/>
      <c r="AR72" s="1040"/>
      <c r="AS72" s="1040"/>
      <c r="AT72" s="1040"/>
      <c r="AU72" s="1040">
        <v>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567</v>
      </c>
      <c r="C73" s="1044"/>
      <c r="D73" s="1044"/>
      <c r="E73" s="1044"/>
      <c r="F73" s="1044"/>
      <c r="G73" s="1044"/>
      <c r="H73" s="1044"/>
      <c r="I73" s="1044"/>
      <c r="J73" s="1044"/>
      <c r="K73" s="1044"/>
      <c r="L73" s="1044"/>
      <c r="M73" s="1044"/>
      <c r="N73" s="1044"/>
      <c r="O73" s="1044"/>
      <c r="P73" s="1045"/>
      <c r="Q73" s="1046">
        <v>90</v>
      </c>
      <c r="R73" s="1040"/>
      <c r="S73" s="1040"/>
      <c r="T73" s="1040"/>
      <c r="U73" s="1040"/>
      <c r="V73" s="1040">
        <v>90</v>
      </c>
      <c r="W73" s="1040"/>
      <c r="X73" s="1040"/>
      <c r="Y73" s="1040"/>
      <c r="Z73" s="1040"/>
      <c r="AA73" s="1040">
        <v>0</v>
      </c>
      <c r="AB73" s="1040"/>
      <c r="AC73" s="1040"/>
      <c r="AD73" s="1040"/>
      <c r="AE73" s="1040"/>
      <c r="AF73" s="1040">
        <v>0</v>
      </c>
      <c r="AG73" s="1040"/>
      <c r="AH73" s="1040"/>
      <c r="AI73" s="1040"/>
      <c r="AJ73" s="1040"/>
      <c r="AK73" s="1040">
        <v>2</v>
      </c>
      <c r="AL73" s="1040"/>
      <c r="AM73" s="1040"/>
      <c r="AN73" s="1040"/>
      <c r="AO73" s="1040"/>
      <c r="AP73" s="1040" t="s">
        <v>563</v>
      </c>
      <c r="AQ73" s="1040"/>
      <c r="AR73" s="1040"/>
      <c r="AS73" s="1040"/>
      <c r="AT73" s="1040"/>
      <c r="AU73" s="1040" t="s">
        <v>563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568</v>
      </c>
      <c r="C74" s="1044"/>
      <c r="D74" s="1044"/>
      <c r="E74" s="1044"/>
      <c r="F74" s="1044"/>
      <c r="G74" s="1044"/>
      <c r="H74" s="1044"/>
      <c r="I74" s="1044"/>
      <c r="J74" s="1044"/>
      <c r="K74" s="1044"/>
      <c r="L74" s="1044"/>
      <c r="M74" s="1044"/>
      <c r="N74" s="1044"/>
      <c r="O74" s="1044"/>
      <c r="P74" s="1045"/>
      <c r="Q74" s="1046">
        <v>1962</v>
      </c>
      <c r="R74" s="1040"/>
      <c r="S74" s="1040"/>
      <c r="T74" s="1040"/>
      <c r="U74" s="1040"/>
      <c r="V74" s="1040">
        <v>1960</v>
      </c>
      <c r="W74" s="1040"/>
      <c r="X74" s="1040"/>
      <c r="Y74" s="1040"/>
      <c r="Z74" s="1040"/>
      <c r="AA74" s="1040">
        <v>2</v>
      </c>
      <c r="AB74" s="1040"/>
      <c r="AC74" s="1040"/>
      <c r="AD74" s="1040"/>
      <c r="AE74" s="1040"/>
      <c r="AF74" s="1040">
        <v>2</v>
      </c>
      <c r="AG74" s="1040"/>
      <c r="AH74" s="1040"/>
      <c r="AI74" s="1040"/>
      <c r="AJ74" s="1040"/>
      <c r="AK74" s="1040">
        <v>4</v>
      </c>
      <c r="AL74" s="1040"/>
      <c r="AM74" s="1040"/>
      <c r="AN74" s="1040"/>
      <c r="AO74" s="1040"/>
      <c r="AP74" s="1040">
        <v>1220</v>
      </c>
      <c r="AQ74" s="1040"/>
      <c r="AR74" s="1040"/>
      <c r="AS74" s="1040"/>
      <c r="AT74" s="1040"/>
      <c r="AU74" s="1040">
        <v>107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569</v>
      </c>
      <c r="C75" s="1044"/>
      <c r="D75" s="1044"/>
      <c r="E75" s="1044"/>
      <c r="F75" s="1044"/>
      <c r="G75" s="1044"/>
      <c r="H75" s="1044"/>
      <c r="I75" s="1044"/>
      <c r="J75" s="1044"/>
      <c r="K75" s="1044"/>
      <c r="L75" s="1044"/>
      <c r="M75" s="1044"/>
      <c r="N75" s="1044"/>
      <c r="O75" s="1044"/>
      <c r="P75" s="1045"/>
      <c r="Q75" s="1047">
        <v>170</v>
      </c>
      <c r="R75" s="1048"/>
      <c r="S75" s="1048"/>
      <c r="T75" s="1048"/>
      <c r="U75" s="1049"/>
      <c r="V75" s="1050">
        <v>161</v>
      </c>
      <c r="W75" s="1048"/>
      <c r="X75" s="1048"/>
      <c r="Y75" s="1048"/>
      <c r="Z75" s="1049"/>
      <c r="AA75" s="1050">
        <v>9</v>
      </c>
      <c r="AB75" s="1048"/>
      <c r="AC75" s="1048"/>
      <c r="AD75" s="1048"/>
      <c r="AE75" s="1049"/>
      <c r="AF75" s="1050">
        <v>9</v>
      </c>
      <c r="AG75" s="1048"/>
      <c r="AH75" s="1048"/>
      <c r="AI75" s="1048"/>
      <c r="AJ75" s="1049"/>
      <c r="AK75" s="1050">
        <v>15</v>
      </c>
      <c r="AL75" s="1048"/>
      <c r="AM75" s="1048"/>
      <c r="AN75" s="1048"/>
      <c r="AO75" s="1049"/>
      <c r="AP75" s="1050" t="s">
        <v>563</v>
      </c>
      <c r="AQ75" s="1048"/>
      <c r="AR75" s="1048"/>
      <c r="AS75" s="1048"/>
      <c r="AT75" s="1049"/>
      <c r="AU75" s="1050" t="s">
        <v>563</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570</v>
      </c>
      <c r="C76" s="1044"/>
      <c r="D76" s="1044"/>
      <c r="E76" s="1044"/>
      <c r="F76" s="1044"/>
      <c r="G76" s="1044"/>
      <c r="H76" s="1044"/>
      <c r="I76" s="1044"/>
      <c r="J76" s="1044"/>
      <c r="K76" s="1044"/>
      <c r="L76" s="1044"/>
      <c r="M76" s="1044"/>
      <c r="N76" s="1044"/>
      <c r="O76" s="1044"/>
      <c r="P76" s="1045"/>
      <c r="Q76" s="1047">
        <v>185</v>
      </c>
      <c r="R76" s="1048"/>
      <c r="S76" s="1048"/>
      <c r="T76" s="1048"/>
      <c r="U76" s="1049"/>
      <c r="V76" s="1050">
        <v>177</v>
      </c>
      <c r="W76" s="1048"/>
      <c r="X76" s="1048"/>
      <c r="Y76" s="1048"/>
      <c r="Z76" s="1049"/>
      <c r="AA76" s="1050">
        <v>8</v>
      </c>
      <c r="AB76" s="1048"/>
      <c r="AC76" s="1048"/>
      <c r="AD76" s="1048"/>
      <c r="AE76" s="1049"/>
      <c r="AF76" s="1050">
        <v>8</v>
      </c>
      <c r="AG76" s="1048"/>
      <c r="AH76" s="1048"/>
      <c r="AI76" s="1048"/>
      <c r="AJ76" s="1049"/>
      <c r="AK76" s="1050" t="s">
        <v>563</v>
      </c>
      <c r="AL76" s="1048"/>
      <c r="AM76" s="1048"/>
      <c r="AN76" s="1048"/>
      <c r="AO76" s="1049"/>
      <c r="AP76" s="1050" t="s">
        <v>563</v>
      </c>
      <c r="AQ76" s="1048"/>
      <c r="AR76" s="1048"/>
      <c r="AS76" s="1048"/>
      <c r="AT76" s="1049"/>
      <c r="AU76" s="1050" t="s">
        <v>563</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571</v>
      </c>
      <c r="C77" s="1044"/>
      <c r="D77" s="1044"/>
      <c r="E77" s="1044"/>
      <c r="F77" s="1044"/>
      <c r="G77" s="1044"/>
      <c r="H77" s="1044"/>
      <c r="I77" s="1044"/>
      <c r="J77" s="1044"/>
      <c r="K77" s="1044"/>
      <c r="L77" s="1044"/>
      <c r="M77" s="1044"/>
      <c r="N77" s="1044"/>
      <c r="O77" s="1044"/>
      <c r="P77" s="1045"/>
      <c r="Q77" s="1047">
        <v>247</v>
      </c>
      <c r="R77" s="1048"/>
      <c r="S77" s="1048"/>
      <c r="T77" s="1048"/>
      <c r="U77" s="1049"/>
      <c r="V77" s="1050">
        <v>205</v>
      </c>
      <c r="W77" s="1048"/>
      <c r="X77" s="1048"/>
      <c r="Y77" s="1048"/>
      <c r="Z77" s="1049"/>
      <c r="AA77" s="1050">
        <v>42</v>
      </c>
      <c r="AB77" s="1048"/>
      <c r="AC77" s="1048"/>
      <c r="AD77" s="1048"/>
      <c r="AE77" s="1049"/>
      <c r="AF77" s="1050">
        <v>42</v>
      </c>
      <c r="AG77" s="1048"/>
      <c r="AH77" s="1048"/>
      <c r="AI77" s="1048"/>
      <c r="AJ77" s="1049"/>
      <c r="AK77" s="1050">
        <v>53</v>
      </c>
      <c r="AL77" s="1048"/>
      <c r="AM77" s="1048"/>
      <c r="AN77" s="1048"/>
      <c r="AO77" s="1049"/>
      <c r="AP77" s="1050" t="s">
        <v>563</v>
      </c>
      <c r="AQ77" s="1048"/>
      <c r="AR77" s="1048"/>
      <c r="AS77" s="1048"/>
      <c r="AT77" s="1049"/>
      <c r="AU77" s="1050" t="s">
        <v>563</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577</v>
      </c>
      <c r="C78" s="1044"/>
      <c r="D78" s="1044"/>
      <c r="E78" s="1044"/>
      <c r="F78" s="1044"/>
      <c r="G78" s="1044"/>
      <c r="H78" s="1044"/>
      <c r="I78" s="1044"/>
      <c r="J78" s="1044"/>
      <c r="K78" s="1044"/>
      <c r="L78" s="1044"/>
      <c r="M78" s="1044"/>
      <c r="N78" s="1044"/>
      <c r="O78" s="1044"/>
      <c r="P78" s="1045"/>
      <c r="Q78" s="1046">
        <v>68421</v>
      </c>
      <c r="R78" s="1040"/>
      <c r="S78" s="1040"/>
      <c r="T78" s="1040"/>
      <c r="U78" s="1040"/>
      <c r="V78" s="1040">
        <v>65798</v>
      </c>
      <c r="W78" s="1040"/>
      <c r="X78" s="1040"/>
      <c r="Y78" s="1040"/>
      <c r="Z78" s="1040"/>
      <c r="AA78" s="1040">
        <v>2623</v>
      </c>
      <c r="AB78" s="1040"/>
      <c r="AC78" s="1040"/>
      <c r="AD78" s="1040"/>
      <c r="AE78" s="1040"/>
      <c r="AF78" s="1040">
        <v>12</v>
      </c>
      <c r="AG78" s="1040"/>
      <c r="AH78" s="1040"/>
      <c r="AI78" s="1040"/>
      <c r="AJ78" s="1040"/>
      <c r="AK78" s="1040">
        <v>499</v>
      </c>
      <c r="AL78" s="1040"/>
      <c r="AM78" s="1040"/>
      <c r="AN78" s="1040"/>
      <c r="AO78" s="1040"/>
      <c r="AP78" s="1040" t="s">
        <v>563</v>
      </c>
      <c r="AQ78" s="1040"/>
      <c r="AR78" s="1040"/>
      <c r="AS78" s="1040"/>
      <c r="AT78" s="1040"/>
      <c r="AU78" s="1040" t="s">
        <v>563</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572</v>
      </c>
      <c r="C79" s="1044"/>
      <c r="D79" s="1044"/>
      <c r="E79" s="1044"/>
      <c r="F79" s="1044"/>
      <c r="G79" s="1044"/>
      <c r="H79" s="1044"/>
      <c r="I79" s="1044"/>
      <c r="J79" s="1044"/>
      <c r="K79" s="1044"/>
      <c r="L79" s="1044"/>
      <c r="M79" s="1044"/>
      <c r="N79" s="1044"/>
      <c r="O79" s="1044"/>
      <c r="P79" s="1045"/>
      <c r="Q79" s="1046">
        <v>204</v>
      </c>
      <c r="R79" s="1040"/>
      <c r="S79" s="1040"/>
      <c r="T79" s="1040"/>
      <c r="U79" s="1040"/>
      <c r="V79" s="1040">
        <v>195</v>
      </c>
      <c r="W79" s="1040"/>
      <c r="X79" s="1040"/>
      <c r="Y79" s="1040"/>
      <c r="Z79" s="1040"/>
      <c r="AA79" s="1040">
        <v>9</v>
      </c>
      <c r="AB79" s="1040"/>
      <c r="AC79" s="1040"/>
      <c r="AD79" s="1040"/>
      <c r="AE79" s="1040"/>
      <c r="AF79" s="1040">
        <v>9</v>
      </c>
      <c r="AG79" s="1040"/>
      <c r="AH79" s="1040"/>
      <c r="AI79" s="1040"/>
      <c r="AJ79" s="1040"/>
      <c r="AK79" s="1040">
        <v>16</v>
      </c>
      <c r="AL79" s="1040"/>
      <c r="AM79" s="1040"/>
      <c r="AN79" s="1040"/>
      <c r="AO79" s="1040"/>
      <c r="AP79" s="1040" t="s">
        <v>563</v>
      </c>
      <c r="AQ79" s="1040"/>
      <c r="AR79" s="1040"/>
      <c r="AS79" s="1040"/>
      <c r="AT79" s="1040"/>
      <c r="AU79" s="1040" t="s">
        <v>563</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573</v>
      </c>
      <c r="C80" s="1044"/>
      <c r="D80" s="1044"/>
      <c r="E80" s="1044"/>
      <c r="F80" s="1044"/>
      <c r="G80" s="1044"/>
      <c r="H80" s="1044"/>
      <c r="I80" s="1044"/>
      <c r="J80" s="1044"/>
      <c r="K80" s="1044"/>
      <c r="L80" s="1044"/>
      <c r="M80" s="1044"/>
      <c r="N80" s="1044"/>
      <c r="O80" s="1044"/>
      <c r="P80" s="1045"/>
      <c r="Q80" s="1046">
        <v>66</v>
      </c>
      <c r="R80" s="1040"/>
      <c r="S80" s="1040"/>
      <c r="T80" s="1040"/>
      <c r="U80" s="1040"/>
      <c r="V80" s="1040">
        <v>66</v>
      </c>
      <c r="W80" s="1040"/>
      <c r="X80" s="1040"/>
      <c r="Y80" s="1040"/>
      <c r="Z80" s="1040"/>
      <c r="AA80" s="1040" t="s">
        <v>563</v>
      </c>
      <c r="AB80" s="1040"/>
      <c r="AC80" s="1040"/>
      <c r="AD80" s="1040"/>
      <c r="AE80" s="1040"/>
      <c r="AF80" s="1040" t="s">
        <v>563</v>
      </c>
      <c r="AG80" s="1040"/>
      <c r="AH80" s="1040"/>
      <c r="AI80" s="1040"/>
      <c r="AJ80" s="1040"/>
      <c r="AK80" s="1040" t="s">
        <v>563</v>
      </c>
      <c r="AL80" s="1040"/>
      <c r="AM80" s="1040"/>
      <c r="AN80" s="1040"/>
      <c r="AO80" s="1040"/>
      <c r="AP80" s="1040" t="s">
        <v>563</v>
      </c>
      <c r="AQ80" s="1040"/>
      <c r="AR80" s="1040"/>
      <c r="AS80" s="1040"/>
      <c r="AT80" s="1040"/>
      <c r="AU80" s="1040" t="s">
        <v>563</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386</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30926</v>
      </c>
      <c r="AG88" s="1028"/>
      <c r="AH88" s="1028"/>
      <c r="AI88" s="1028"/>
      <c r="AJ88" s="1028"/>
      <c r="AK88" s="1032"/>
      <c r="AL88" s="1032"/>
      <c r="AM88" s="1032"/>
      <c r="AN88" s="1032"/>
      <c r="AO88" s="1032"/>
      <c r="AP88" s="1028">
        <v>1267</v>
      </c>
      <c r="AQ88" s="1028"/>
      <c r="AR88" s="1028"/>
      <c r="AS88" s="1028"/>
      <c r="AT88" s="1028"/>
      <c r="AU88" s="1028" t="s">
        <v>496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304</v>
      </c>
      <c r="AG109" s="963"/>
      <c r="AH109" s="963"/>
      <c r="AI109" s="963"/>
      <c r="AJ109" s="964"/>
      <c r="AK109" s="965" t="s">
        <v>303</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304</v>
      </c>
      <c r="BW109" s="963"/>
      <c r="BX109" s="963"/>
      <c r="BY109" s="963"/>
      <c r="BZ109" s="964"/>
      <c r="CA109" s="965" t="s">
        <v>303</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304</v>
      </c>
      <c r="DM109" s="963"/>
      <c r="DN109" s="963"/>
      <c r="DO109" s="963"/>
      <c r="DP109" s="964"/>
      <c r="DQ109" s="965" t="s">
        <v>303</v>
      </c>
      <c r="DR109" s="963"/>
      <c r="DS109" s="963"/>
      <c r="DT109" s="963"/>
      <c r="DU109" s="964"/>
      <c r="DV109" s="965" t="s">
        <v>420</v>
      </c>
      <c r="DW109" s="963"/>
      <c r="DX109" s="963"/>
      <c r="DY109" s="963"/>
      <c r="DZ109" s="994"/>
    </row>
    <row r="110" spans="1:131" s="226" customFormat="1" ht="26.25" customHeight="1">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1047576</v>
      </c>
      <c r="AB110" s="956"/>
      <c r="AC110" s="956"/>
      <c r="AD110" s="956"/>
      <c r="AE110" s="957"/>
      <c r="AF110" s="958">
        <v>1050445</v>
      </c>
      <c r="AG110" s="956"/>
      <c r="AH110" s="956"/>
      <c r="AI110" s="956"/>
      <c r="AJ110" s="957"/>
      <c r="AK110" s="958">
        <v>1133835</v>
      </c>
      <c r="AL110" s="956"/>
      <c r="AM110" s="956"/>
      <c r="AN110" s="956"/>
      <c r="AO110" s="957"/>
      <c r="AP110" s="959">
        <v>71.2</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10493536</v>
      </c>
      <c r="BR110" s="903"/>
      <c r="BS110" s="903"/>
      <c r="BT110" s="903"/>
      <c r="BU110" s="903"/>
      <c r="BV110" s="903">
        <v>10698577</v>
      </c>
      <c r="BW110" s="903"/>
      <c r="BX110" s="903"/>
      <c r="BY110" s="903"/>
      <c r="BZ110" s="903"/>
      <c r="CA110" s="903">
        <v>11689537</v>
      </c>
      <c r="CB110" s="903"/>
      <c r="CC110" s="903"/>
      <c r="CD110" s="903"/>
      <c r="CE110" s="903"/>
      <c r="CF110" s="927">
        <v>734.1</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125</v>
      </c>
      <c r="DH110" s="903"/>
      <c r="DI110" s="903"/>
      <c r="DJ110" s="903"/>
      <c r="DK110" s="903"/>
      <c r="DL110" s="903" t="s">
        <v>125</v>
      </c>
      <c r="DM110" s="903"/>
      <c r="DN110" s="903"/>
      <c r="DO110" s="903"/>
      <c r="DP110" s="903"/>
      <c r="DQ110" s="903" t="s">
        <v>125</v>
      </c>
      <c r="DR110" s="903"/>
      <c r="DS110" s="903"/>
      <c r="DT110" s="903"/>
      <c r="DU110" s="903"/>
      <c r="DV110" s="904" t="s">
        <v>125</v>
      </c>
      <c r="DW110" s="904"/>
      <c r="DX110" s="904"/>
      <c r="DY110" s="904"/>
      <c r="DZ110" s="905"/>
    </row>
    <row r="111" spans="1:131" s="226" customFormat="1" ht="26.25" customHeight="1">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125</v>
      </c>
      <c r="AB111" s="984"/>
      <c r="AC111" s="984"/>
      <c r="AD111" s="984"/>
      <c r="AE111" s="985"/>
      <c r="AF111" s="986" t="s">
        <v>125</v>
      </c>
      <c r="AG111" s="984"/>
      <c r="AH111" s="984"/>
      <c r="AI111" s="984"/>
      <c r="AJ111" s="985"/>
      <c r="AK111" s="986" t="s">
        <v>125</v>
      </c>
      <c r="AL111" s="984"/>
      <c r="AM111" s="984"/>
      <c r="AN111" s="984"/>
      <c r="AO111" s="985"/>
      <c r="AP111" s="987" t="s">
        <v>125</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t="s">
        <v>125</v>
      </c>
      <c r="BR111" s="875"/>
      <c r="BS111" s="875"/>
      <c r="BT111" s="875"/>
      <c r="BU111" s="875"/>
      <c r="BV111" s="875" t="s">
        <v>125</v>
      </c>
      <c r="BW111" s="875"/>
      <c r="BX111" s="875"/>
      <c r="BY111" s="875"/>
      <c r="BZ111" s="875"/>
      <c r="CA111" s="875" t="s">
        <v>125</v>
      </c>
      <c r="CB111" s="875"/>
      <c r="CC111" s="875"/>
      <c r="CD111" s="875"/>
      <c r="CE111" s="875"/>
      <c r="CF111" s="936" t="s">
        <v>125</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125</v>
      </c>
      <c r="DH111" s="875"/>
      <c r="DI111" s="875"/>
      <c r="DJ111" s="875"/>
      <c r="DK111" s="875"/>
      <c r="DL111" s="875" t="s">
        <v>125</v>
      </c>
      <c r="DM111" s="875"/>
      <c r="DN111" s="875"/>
      <c r="DO111" s="875"/>
      <c r="DP111" s="875"/>
      <c r="DQ111" s="875" t="s">
        <v>125</v>
      </c>
      <c r="DR111" s="875"/>
      <c r="DS111" s="875"/>
      <c r="DT111" s="875"/>
      <c r="DU111" s="875"/>
      <c r="DV111" s="852" t="s">
        <v>125</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125</v>
      </c>
      <c r="AB112" s="838"/>
      <c r="AC112" s="838"/>
      <c r="AD112" s="838"/>
      <c r="AE112" s="839"/>
      <c r="AF112" s="840" t="s">
        <v>125</v>
      </c>
      <c r="AG112" s="838"/>
      <c r="AH112" s="838"/>
      <c r="AI112" s="838"/>
      <c r="AJ112" s="839"/>
      <c r="AK112" s="840" t="s">
        <v>125</v>
      </c>
      <c r="AL112" s="838"/>
      <c r="AM112" s="838"/>
      <c r="AN112" s="838"/>
      <c r="AO112" s="839"/>
      <c r="AP112" s="885" t="s">
        <v>125</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t="s">
        <v>125</v>
      </c>
      <c r="BR112" s="875"/>
      <c r="BS112" s="875"/>
      <c r="BT112" s="875"/>
      <c r="BU112" s="875"/>
      <c r="BV112" s="875" t="s">
        <v>125</v>
      </c>
      <c r="BW112" s="875"/>
      <c r="BX112" s="875"/>
      <c r="BY112" s="875"/>
      <c r="BZ112" s="875"/>
      <c r="CA112" s="875" t="s">
        <v>125</v>
      </c>
      <c r="CB112" s="875"/>
      <c r="CC112" s="875"/>
      <c r="CD112" s="875"/>
      <c r="CE112" s="875"/>
      <c r="CF112" s="936" t="s">
        <v>125</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125</v>
      </c>
      <c r="DH112" s="875"/>
      <c r="DI112" s="875"/>
      <c r="DJ112" s="875"/>
      <c r="DK112" s="875"/>
      <c r="DL112" s="875" t="s">
        <v>125</v>
      </c>
      <c r="DM112" s="875"/>
      <c r="DN112" s="875"/>
      <c r="DO112" s="875"/>
      <c r="DP112" s="875"/>
      <c r="DQ112" s="875" t="s">
        <v>125</v>
      </c>
      <c r="DR112" s="875"/>
      <c r="DS112" s="875"/>
      <c r="DT112" s="875"/>
      <c r="DU112" s="875"/>
      <c r="DV112" s="852" t="s">
        <v>125</v>
      </c>
      <c r="DW112" s="852"/>
      <c r="DX112" s="852"/>
      <c r="DY112" s="852"/>
      <c r="DZ112" s="853"/>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t="s">
        <v>125</v>
      </c>
      <c r="AB113" s="984"/>
      <c r="AC113" s="984"/>
      <c r="AD113" s="984"/>
      <c r="AE113" s="985"/>
      <c r="AF113" s="986" t="s">
        <v>125</v>
      </c>
      <c r="AG113" s="984"/>
      <c r="AH113" s="984"/>
      <c r="AI113" s="984"/>
      <c r="AJ113" s="985"/>
      <c r="AK113" s="986" t="s">
        <v>125</v>
      </c>
      <c r="AL113" s="984"/>
      <c r="AM113" s="984"/>
      <c r="AN113" s="984"/>
      <c r="AO113" s="985"/>
      <c r="AP113" s="987" t="s">
        <v>125</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69677</v>
      </c>
      <c r="BR113" s="875"/>
      <c r="BS113" s="875"/>
      <c r="BT113" s="875"/>
      <c r="BU113" s="875"/>
      <c r="BV113" s="875">
        <v>109822</v>
      </c>
      <c r="BW113" s="875"/>
      <c r="BX113" s="875"/>
      <c r="BY113" s="875"/>
      <c r="BZ113" s="875"/>
      <c r="CA113" s="875">
        <v>109167</v>
      </c>
      <c r="CB113" s="875"/>
      <c r="CC113" s="875"/>
      <c r="CD113" s="875"/>
      <c r="CE113" s="875"/>
      <c r="CF113" s="936">
        <v>6.9</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125</v>
      </c>
      <c r="DH113" s="838"/>
      <c r="DI113" s="838"/>
      <c r="DJ113" s="838"/>
      <c r="DK113" s="839"/>
      <c r="DL113" s="840" t="s">
        <v>125</v>
      </c>
      <c r="DM113" s="838"/>
      <c r="DN113" s="838"/>
      <c r="DO113" s="838"/>
      <c r="DP113" s="839"/>
      <c r="DQ113" s="840" t="s">
        <v>125</v>
      </c>
      <c r="DR113" s="838"/>
      <c r="DS113" s="838"/>
      <c r="DT113" s="838"/>
      <c r="DU113" s="839"/>
      <c r="DV113" s="885" t="s">
        <v>125</v>
      </c>
      <c r="DW113" s="886"/>
      <c r="DX113" s="886"/>
      <c r="DY113" s="886"/>
      <c r="DZ113" s="887"/>
    </row>
    <row r="114" spans="1:130" s="226" customFormat="1" ht="26.25" customHeight="1">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8570</v>
      </c>
      <c r="AB114" s="838"/>
      <c r="AC114" s="838"/>
      <c r="AD114" s="838"/>
      <c r="AE114" s="839"/>
      <c r="AF114" s="840">
        <v>9744</v>
      </c>
      <c r="AG114" s="838"/>
      <c r="AH114" s="838"/>
      <c r="AI114" s="838"/>
      <c r="AJ114" s="839"/>
      <c r="AK114" s="840">
        <v>7801</v>
      </c>
      <c r="AL114" s="838"/>
      <c r="AM114" s="838"/>
      <c r="AN114" s="838"/>
      <c r="AO114" s="839"/>
      <c r="AP114" s="885">
        <v>0.5</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746210</v>
      </c>
      <c r="BR114" s="875"/>
      <c r="BS114" s="875"/>
      <c r="BT114" s="875"/>
      <c r="BU114" s="875"/>
      <c r="BV114" s="875">
        <v>728092</v>
      </c>
      <c r="BW114" s="875"/>
      <c r="BX114" s="875"/>
      <c r="BY114" s="875"/>
      <c r="BZ114" s="875"/>
      <c r="CA114" s="875">
        <v>707295</v>
      </c>
      <c r="CB114" s="875"/>
      <c r="CC114" s="875"/>
      <c r="CD114" s="875"/>
      <c r="CE114" s="875"/>
      <c r="CF114" s="936">
        <v>44.4</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125</v>
      </c>
      <c r="DH114" s="838"/>
      <c r="DI114" s="838"/>
      <c r="DJ114" s="838"/>
      <c r="DK114" s="839"/>
      <c r="DL114" s="840" t="s">
        <v>125</v>
      </c>
      <c r="DM114" s="838"/>
      <c r="DN114" s="838"/>
      <c r="DO114" s="838"/>
      <c r="DP114" s="839"/>
      <c r="DQ114" s="840" t="s">
        <v>125</v>
      </c>
      <c r="DR114" s="838"/>
      <c r="DS114" s="838"/>
      <c r="DT114" s="838"/>
      <c r="DU114" s="839"/>
      <c r="DV114" s="885" t="s">
        <v>125</v>
      </c>
      <c r="DW114" s="886"/>
      <c r="DX114" s="886"/>
      <c r="DY114" s="886"/>
      <c r="DZ114" s="887"/>
    </row>
    <row r="115" spans="1:130" s="226" customFormat="1" ht="26.25" customHeight="1">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125</v>
      </c>
      <c r="AB115" s="984"/>
      <c r="AC115" s="984"/>
      <c r="AD115" s="984"/>
      <c r="AE115" s="985"/>
      <c r="AF115" s="986" t="s">
        <v>125</v>
      </c>
      <c r="AG115" s="984"/>
      <c r="AH115" s="984"/>
      <c r="AI115" s="984"/>
      <c r="AJ115" s="985"/>
      <c r="AK115" s="986" t="s">
        <v>125</v>
      </c>
      <c r="AL115" s="984"/>
      <c r="AM115" s="984"/>
      <c r="AN115" s="984"/>
      <c r="AO115" s="985"/>
      <c r="AP115" s="987" t="s">
        <v>125</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125</v>
      </c>
      <c r="BR115" s="875"/>
      <c r="BS115" s="875"/>
      <c r="BT115" s="875"/>
      <c r="BU115" s="875"/>
      <c r="BV115" s="875" t="s">
        <v>125</v>
      </c>
      <c r="BW115" s="875"/>
      <c r="BX115" s="875"/>
      <c r="BY115" s="875"/>
      <c r="BZ115" s="875"/>
      <c r="CA115" s="875" t="s">
        <v>125</v>
      </c>
      <c r="CB115" s="875"/>
      <c r="CC115" s="875"/>
      <c r="CD115" s="875"/>
      <c r="CE115" s="875"/>
      <c r="CF115" s="936" t="s">
        <v>125</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125</v>
      </c>
      <c r="DH115" s="838"/>
      <c r="DI115" s="838"/>
      <c r="DJ115" s="838"/>
      <c r="DK115" s="839"/>
      <c r="DL115" s="840" t="s">
        <v>125</v>
      </c>
      <c r="DM115" s="838"/>
      <c r="DN115" s="838"/>
      <c r="DO115" s="838"/>
      <c r="DP115" s="839"/>
      <c r="DQ115" s="840" t="s">
        <v>125</v>
      </c>
      <c r="DR115" s="838"/>
      <c r="DS115" s="838"/>
      <c r="DT115" s="838"/>
      <c r="DU115" s="839"/>
      <c r="DV115" s="885" t="s">
        <v>125</v>
      </c>
      <c r="DW115" s="886"/>
      <c r="DX115" s="886"/>
      <c r="DY115" s="886"/>
      <c r="DZ115" s="887"/>
    </row>
    <row r="116" spans="1:130" s="226" customFormat="1" ht="26.25" customHeight="1">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125</v>
      </c>
      <c r="AB116" s="838"/>
      <c r="AC116" s="838"/>
      <c r="AD116" s="838"/>
      <c r="AE116" s="839"/>
      <c r="AF116" s="840" t="s">
        <v>125</v>
      </c>
      <c r="AG116" s="838"/>
      <c r="AH116" s="838"/>
      <c r="AI116" s="838"/>
      <c r="AJ116" s="839"/>
      <c r="AK116" s="840" t="s">
        <v>125</v>
      </c>
      <c r="AL116" s="838"/>
      <c r="AM116" s="838"/>
      <c r="AN116" s="838"/>
      <c r="AO116" s="839"/>
      <c r="AP116" s="885" t="s">
        <v>125</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125</v>
      </c>
      <c r="BR116" s="875"/>
      <c r="BS116" s="875"/>
      <c r="BT116" s="875"/>
      <c r="BU116" s="875"/>
      <c r="BV116" s="875" t="s">
        <v>125</v>
      </c>
      <c r="BW116" s="875"/>
      <c r="BX116" s="875"/>
      <c r="BY116" s="875"/>
      <c r="BZ116" s="875"/>
      <c r="CA116" s="875" t="s">
        <v>125</v>
      </c>
      <c r="CB116" s="875"/>
      <c r="CC116" s="875"/>
      <c r="CD116" s="875"/>
      <c r="CE116" s="875"/>
      <c r="CF116" s="936" t="s">
        <v>125</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125</v>
      </c>
      <c r="DH116" s="838"/>
      <c r="DI116" s="838"/>
      <c r="DJ116" s="838"/>
      <c r="DK116" s="839"/>
      <c r="DL116" s="840" t="s">
        <v>125</v>
      </c>
      <c r="DM116" s="838"/>
      <c r="DN116" s="838"/>
      <c r="DO116" s="838"/>
      <c r="DP116" s="839"/>
      <c r="DQ116" s="840" t="s">
        <v>125</v>
      </c>
      <c r="DR116" s="838"/>
      <c r="DS116" s="838"/>
      <c r="DT116" s="838"/>
      <c r="DU116" s="839"/>
      <c r="DV116" s="885" t="s">
        <v>125</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1056146</v>
      </c>
      <c r="AB117" s="970"/>
      <c r="AC117" s="970"/>
      <c r="AD117" s="970"/>
      <c r="AE117" s="971"/>
      <c r="AF117" s="972">
        <v>1060189</v>
      </c>
      <c r="AG117" s="970"/>
      <c r="AH117" s="970"/>
      <c r="AI117" s="970"/>
      <c r="AJ117" s="971"/>
      <c r="AK117" s="972">
        <v>1141636</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125</v>
      </c>
      <c r="BR117" s="875"/>
      <c r="BS117" s="875"/>
      <c r="BT117" s="875"/>
      <c r="BU117" s="875"/>
      <c r="BV117" s="875" t="s">
        <v>125</v>
      </c>
      <c r="BW117" s="875"/>
      <c r="BX117" s="875"/>
      <c r="BY117" s="875"/>
      <c r="BZ117" s="875"/>
      <c r="CA117" s="875" t="s">
        <v>125</v>
      </c>
      <c r="CB117" s="875"/>
      <c r="CC117" s="875"/>
      <c r="CD117" s="875"/>
      <c r="CE117" s="875"/>
      <c r="CF117" s="936" t="s">
        <v>125</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125</v>
      </c>
      <c r="DH117" s="838"/>
      <c r="DI117" s="838"/>
      <c r="DJ117" s="838"/>
      <c r="DK117" s="839"/>
      <c r="DL117" s="840" t="s">
        <v>125</v>
      </c>
      <c r="DM117" s="838"/>
      <c r="DN117" s="838"/>
      <c r="DO117" s="838"/>
      <c r="DP117" s="839"/>
      <c r="DQ117" s="840" t="s">
        <v>125</v>
      </c>
      <c r="DR117" s="838"/>
      <c r="DS117" s="838"/>
      <c r="DT117" s="838"/>
      <c r="DU117" s="839"/>
      <c r="DV117" s="885" t="s">
        <v>125</v>
      </c>
      <c r="DW117" s="886"/>
      <c r="DX117" s="886"/>
      <c r="DY117" s="886"/>
      <c r="DZ117" s="887"/>
    </row>
    <row r="118" spans="1:130" s="226" customFormat="1" ht="26.25" customHeight="1">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304</v>
      </c>
      <c r="AG118" s="963"/>
      <c r="AH118" s="963"/>
      <c r="AI118" s="963"/>
      <c r="AJ118" s="964"/>
      <c r="AK118" s="965" t="s">
        <v>303</v>
      </c>
      <c r="AL118" s="963"/>
      <c r="AM118" s="963"/>
      <c r="AN118" s="963"/>
      <c r="AO118" s="964"/>
      <c r="AP118" s="966" t="s">
        <v>420</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125</v>
      </c>
      <c r="BR118" s="906"/>
      <c r="BS118" s="906"/>
      <c r="BT118" s="906"/>
      <c r="BU118" s="906"/>
      <c r="BV118" s="906" t="s">
        <v>125</v>
      </c>
      <c r="BW118" s="906"/>
      <c r="BX118" s="906"/>
      <c r="BY118" s="906"/>
      <c r="BZ118" s="906"/>
      <c r="CA118" s="906" t="s">
        <v>125</v>
      </c>
      <c r="CB118" s="906"/>
      <c r="CC118" s="906"/>
      <c r="CD118" s="906"/>
      <c r="CE118" s="906"/>
      <c r="CF118" s="936" t="s">
        <v>125</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125</v>
      </c>
      <c r="DH118" s="838"/>
      <c r="DI118" s="838"/>
      <c r="DJ118" s="838"/>
      <c r="DK118" s="839"/>
      <c r="DL118" s="840" t="s">
        <v>125</v>
      </c>
      <c r="DM118" s="838"/>
      <c r="DN118" s="838"/>
      <c r="DO118" s="838"/>
      <c r="DP118" s="839"/>
      <c r="DQ118" s="840" t="s">
        <v>125</v>
      </c>
      <c r="DR118" s="838"/>
      <c r="DS118" s="838"/>
      <c r="DT118" s="838"/>
      <c r="DU118" s="839"/>
      <c r="DV118" s="885" t="s">
        <v>125</v>
      </c>
      <c r="DW118" s="886"/>
      <c r="DX118" s="886"/>
      <c r="DY118" s="886"/>
      <c r="DZ118" s="887"/>
    </row>
    <row r="119" spans="1:130" s="226" customFormat="1" ht="26.25" customHeight="1">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125</v>
      </c>
      <c r="AB119" s="956"/>
      <c r="AC119" s="956"/>
      <c r="AD119" s="956"/>
      <c r="AE119" s="957"/>
      <c r="AF119" s="958" t="s">
        <v>125</v>
      </c>
      <c r="AG119" s="956"/>
      <c r="AH119" s="956"/>
      <c r="AI119" s="956"/>
      <c r="AJ119" s="957"/>
      <c r="AK119" s="958" t="s">
        <v>125</v>
      </c>
      <c r="AL119" s="956"/>
      <c r="AM119" s="956"/>
      <c r="AN119" s="956"/>
      <c r="AO119" s="957"/>
      <c r="AP119" s="959" t="s">
        <v>125</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450</v>
      </c>
      <c r="BP119" s="939"/>
      <c r="BQ119" s="943">
        <v>11309423</v>
      </c>
      <c r="BR119" s="906"/>
      <c r="BS119" s="906"/>
      <c r="BT119" s="906"/>
      <c r="BU119" s="906"/>
      <c r="BV119" s="906">
        <v>11536491</v>
      </c>
      <c r="BW119" s="906"/>
      <c r="BX119" s="906"/>
      <c r="BY119" s="906"/>
      <c r="BZ119" s="906"/>
      <c r="CA119" s="906">
        <v>12505999</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125</v>
      </c>
      <c r="DH119" s="821"/>
      <c r="DI119" s="821"/>
      <c r="DJ119" s="821"/>
      <c r="DK119" s="822"/>
      <c r="DL119" s="823" t="s">
        <v>125</v>
      </c>
      <c r="DM119" s="821"/>
      <c r="DN119" s="821"/>
      <c r="DO119" s="821"/>
      <c r="DP119" s="822"/>
      <c r="DQ119" s="823" t="s">
        <v>125</v>
      </c>
      <c r="DR119" s="821"/>
      <c r="DS119" s="821"/>
      <c r="DT119" s="821"/>
      <c r="DU119" s="822"/>
      <c r="DV119" s="909" t="s">
        <v>125</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125</v>
      </c>
      <c r="AB120" s="838"/>
      <c r="AC120" s="838"/>
      <c r="AD120" s="838"/>
      <c r="AE120" s="839"/>
      <c r="AF120" s="840" t="s">
        <v>125</v>
      </c>
      <c r="AG120" s="838"/>
      <c r="AH120" s="838"/>
      <c r="AI120" s="838"/>
      <c r="AJ120" s="839"/>
      <c r="AK120" s="840" t="s">
        <v>125</v>
      </c>
      <c r="AL120" s="838"/>
      <c r="AM120" s="838"/>
      <c r="AN120" s="838"/>
      <c r="AO120" s="839"/>
      <c r="AP120" s="885" t="s">
        <v>125</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3124184</v>
      </c>
      <c r="BR120" s="903"/>
      <c r="BS120" s="903"/>
      <c r="BT120" s="903"/>
      <c r="BU120" s="903"/>
      <c r="BV120" s="903">
        <v>3274486</v>
      </c>
      <c r="BW120" s="903"/>
      <c r="BX120" s="903"/>
      <c r="BY120" s="903"/>
      <c r="BZ120" s="903"/>
      <c r="CA120" s="903">
        <v>3347600</v>
      </c>
      <c r="CB120" s="903"/>
      <c r="CC120" s="903"/>
      <c r="CD120" s="903"/>
      <c r="CE120" s="903"/>
      <c r="CF120" s="927">
        <v>210.2</v>
      </c>
      <c r="CG120" s="928"/>
      <c r="CH120" s="928"/>
      <c r="CI120" s="928"/>
      <c r="CJ120" s="928"/>
      <c r="CK120" s="929" t="s">
        <v>454</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t="s">
        <v>125</v>
      </c>
      <c r="DH120" s="903"/>
      <c r="DI120" s="903"/>
      <c r="DJ120" s="903"/>
      <c r="DK120" s="903"/>
      <c r="DL120" s="903" t="s">
        <v>125</v>
      </c>
      <c r="DM120" s="903"/>
      <c r="DN120" s="903"/>
      <c r="DO120" s="903"/>
      <c r="DP120" s="903"/>
      <c r="DQ120" s="903" t="s">
        <v>125</v>
      </c>
      <c r="DR120" s="903"/>
      <c r="DS120" s="903"/>
      <c r="DT120" s="903"/>
      <c r="DU120" s="903"/>
      <c r="DV120" s="904" t="s">
        <v>125</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125</v>
      </c>
      <c r="AB121" s="838"/>
      <c r="AC121" s="838"/>
      <c r="AD121" s="838"/>
      <c r="AE121" s="839"/>
      <c r="AF121" s="840" t="s">
        <v>125</v>
      </c>
      <c r="AG121" s="838"/>
      <c r="AH121" s="838"/>
      <c r="AI121" s="838"/>
      <c r="AJ121" s="839"/>
      <c r="AK121" s="840" t="s">
        <v>125</v>
      </c>
      <c r="AL121" s="838"/>
      <c r="AM121" s="838"/>
      <c r="AN121" s="838"/>
      <c r="AO121" s="839"/>
      <c r="AP121" s="885" t="s">
        <v>125</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1987339</v>
      </c>
      <c r="BR121" s="875"/>
      <c r="BS121" s="875"/>
      <c r="BT121" s="875"/>
      <c r="BU121" s="875"/>
      <c r="BV121" s="875">
        <v>1747457</v>
      </c>
      <c r="BW121" s="875"/>
      <c r="BX121" s="875"/>
      <c r="BY121" s="875"/>
      <c r="BZ121" s="875"/>
      <c r="CA121" s="875">
        <v>2072096</v>
      </c>
      <c r="CB121" s="875"/>
      <c r="CC121" s="875"/>
      <c r="CD121" s="875"/>
      <c r="CE121" s="875"/>
      <c r="CF121" s="936">
        <v>130.1</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125</v>
      </c>
      <c r="AB122" s="838"/>
      <c r="AC122" s="838"/>
      <c r="AD122" s="838"/>
      <c r="AE122" s="839"/>
      <c r="AF122" s="840" t="s">
        <v>125</v>
      </c>
      <c r="AG122" s="838"/>
      <c r="AH122" s="838"/>
      <c r="AI122" s="838"/>
      <c r="AJ122" s="839"/>
      <c r="AK122" s="840" t="s">
        <v>125</v>
      </c>
      <c r="AL122" s="838"/>
      <c r="AM122" s="838"/>
      <c r="AN122" s="838"/>
      <c r="AO122" s="839"/>
      <c r="AP122" s="885" t="s">
        <v>125</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6300694</v>
      </c>
      <c r="BR122" s="906"/>
      <c r="BS122" s="906"/>
      <c r="BT122" s="906"/>
      <c r="BU122" s="906"/>
      <c r="BV122" s="906">
        <v>6550069</v>
      </c>
      <c r="BW122" s="906"/>
      <c r="BX122" s="906"/>
      <c r="BY122" s="906"/>
      <c r="BZ122" s="906"/>
      <c r="CA122" s="906">
        <v>7119394</v>
      </c>
      <c r="CB122" s="906"/>
      <c r="CC122" s="906"/>
      <c r="CD122" s="906"/>
      <c r="CE122" s="906"/>
      <c r="CF122" s="907">
        <v>447.1</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125</v>
      </c>
      <c r="AB123" s="838"/>
      <c r="AC123" s="838"/>
      <c r="AD123" s="838"/>
      <c r="AE123" s="839"/>
      <c r="AF123" s="840" t="s">
        <v>125</v>
      </c>
      <c r="AG123" s="838"/>
      <c r="AH123" s="838"/>
      <c r="AI123" s="838"/>
      <c r="AJ123" s="839"/>
      <c r="AK123" s="840" t="s">
        <v>125</v>
      </c>
      <c r="AL123" s="838"/>
      <c r="AM123" s="838"/>
      <c r="AN123" s="838"/>
      <c r="AO123" s="839"/>
      <c r="AP123" s="885" t="s">
        <v>125</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458</v>
      </c>
      <c r="BP123" s="939"/>
      <c r="BQ123" s="893">
        <v>11412217</v>
      </c>
      <c r="BR123" s="894"/>
      <c r="BS123" s="894"/>
      <c r="BT123" s="894"/>
      <c r="BU123" s="894"/>
      <c r="BV123" s="894">
        <v>11572012</v>
      </c>
      <c r="BW123" s="894"/>
      <c r="BX123" s="894"/>
      <c r="BY123" s="894"/>
      <c r="BZ123" s="894"/>
      <c r="CA123" s="894">
        <v>12539090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125</v>
      </c>
      <c r="AB124" s="838"/>
      <c r="AC124" s="838"/>
      <c r="AD124" s="838"/>
      <c r="AE124" s="839"/>
      <c r="AF124" s="840" t="s">
        <v>125</v>
      </c>
      <c r="AG124" s="838"/>
      <c r="AH124" s="838"/>
      <c r="AI124" s="838"/>
      <c r="AJ124" s="839"/>
      <c r="AK124" s="840" t="s">
        <v>125</v>
      </c>
      <c r="AL124" s="838"/>
      <c r="AM124" s="838"/>
      <c r="AN124" s="838"/>
      <c r="AO124" s="839"/>
      <c r="AP124" s="885" t="s">
        <v>125</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125</v>
      </c>
      <c r="BR124" s="892"/>
      <c r="BS124" s="892"/>
      <c r="BT124" s="892"/>
      <c r="BU124" s="892"/>
      <c r="BV124" s="892" t="s">
        <v>125</v>
      </c>
      <c r="BW124" s="892"/>
      <c r="BX124" s="892"/>
      <c r="BY124" s="892"/>
      <c r="BZ124" s="892"/>
      <c r="CA124" s="892" t="s">
        <v>125</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125</v>
      </c>
      <c r="DH124" s="821"/>
      <c r="DI124" s="821"/>
      <c r="DJ124" s="821"/>
      <c r="DK124" s="822"/>
      <c r="DL124" s="823" t="s">
        <v>125</v>
      </c>
      <c r="DM124" s="821"/>
      <c r="DN124" s="821"/>
      <c r="DO124" s="821"/>
      <c r="DP124" s="822"/>
      <c r="DQ124" s="823" t="s">
        <v>125</v>
      </c>
      <c r="DR124" s="821"/>
      <c r="DS124" s="821"/>
      <c r="DT124" s="821"/>
      <c r="DU124" s="822"/>
      <c r="DV124" s="909" t="s">
        <v>125</v>
      </c>
      <c r="DW124" s="910"/>
      <c r="DX124" s="910"/>
      <c r="DY124" s="910"/>
      <c r="DZ124" s="911"/>
    </row>
    <row r="125" spans="1:130" s="226" customFormat="1" ht="26.25" customHeight="1">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125</v>
      </c>
      <c r="AB125" s="838"/>
      <c r="AC125" s="838"/>
      <c r="AD125" s="838"/>
      <c r="AE125" s="839"/>
      <c r="AF125" s="840" t="s">
        <v>125</v>
      </c>
      <c r="AG125" s="838"/>
      <c r="AH125" s="838"/>
      <c r="AI125" s="838"/>
      <c r="AJ125" s="839"/>
      <c r="AK125" s="840" t="s">
        <v>125</v>
      </c>
      <c r="AL125" s="838"/>
      <c r="AM125" s="838"/>
      <c r="AN125" s="838"/>
      <c r="AO125" s="839"/>
      <c r="AP125" s="885" t="s">
        <v>125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125</v>
      </c>
      <c r="DH125" s="903"/>
      <c r="DI125" s="903"/>
      <c r="DJ125" s="903"/>
      <c r="DK125" s="903"/>
      <c r="DL125" s="903" t="s">
        <v>125</v>
      </c>
      <c r="DM125" s="903"/>
      <c r="DN125" s="903"/>
      <c r="DO125" s="903"/>
      <c r="DP125" s="903"/>
      <c r="DQ125" s="903" t="s">
        <v>125</v>
      </c>
      <c r="DR125" s="903"/>
      <c r="DS125" s="903"/>
      <c r="DT125" s="903"/>
      <c r="DU125" s="903"/>
      <c r="DV125" s="904" t="s">
        <v>125</v>
      </c>
      <c r="DW125" s="904"/>
      <c r="DX125" s="904"/>
      <c r="DY125" s="904"/>
      <c r="DZ125" s="905"/>
    </row>
    <row r="126" spans="1:130" s="226" customFormat="1" ht="26.25" customHeight="1" thickBot="1">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125</v>
      </c>
      <c r="AB126" s="838"/>
      <c r="AC126" s="838"/>
      <c r="AD126" s="838"/>
      <c r="AE126" s="839"/>
      <c r="AF126" s="840" t="s">
        <v>125</v>
      </c>
      <c r="AG126" s="838"/>
      <c r="AH126" s="838"/>
      <c r="AI126" s="838"/>
      <c r="AJ126" s="839"/>
      <c r="AK126" s="840" t="s">
        <v>125</v>
      </c>
      <c r="AL126" s="838"/>
      <c r="AM126" s="838"/>
      <c r="AN126" s="838"/>
      <c r="AO126" s="839"/>
      <c r="AP126" s="885" t="s">
        <v>125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125</v>
      </c>
      <c r="DH126" s="875"/>
      <c r="DI126" s="875"/>
      <c r="DJ126" s="875"/>
      <c r="DK126" s="875"/>
      <c r="DL126" s="875" t="s">
        <v>125</v>
      </c>
      <c r="DM126" s="875"/>
      <c r="DN126" s="875"/>
      <c r="DO126" s="875"/>
      <c r="DP126" s="875"/>
      <c r="DQ126" s="875" t="s">
        <v>125</v>
      </c>
      <c r="DR126" s="875"/>
      <c r="DS126" s="875"/>
      <c r="DT126" s="875"/>
      <c r="DU126" s="875"/>
      <c r="DV126" s="852" t="s">
        <v>125</v>
      </c>
      <c r="DW126" s="852"/>
      <c r="DX126" s="852"/>
      <c r="DY126" s="852"/>
      <c r="DZ126" s="853"/>
    </row>
    <row r="127" spans="1:130" s="226" customFormat="1" ht="26.25" customHeight="1">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125</v>
      </c>
      <c r="AB127" s="838"/>
      <c r="AC127" s="838"/>
      <c r="AD127" s="838"/>
      <c r="AE127" s="839"/>
      <c r="AF127" s="840" t="s">
        <v>125</v>
      </c>
      <c r="AG127" s="838"/>
      <c r="AH127" s="838"/>
      <c r="AI127" s="838"/>
      <c r="AJ127" s="839"/>
      <c r="AK127" s="840" t="s">
        <v>125</v>
      </c>
      <c r="AL127" s="838"/>
      <c r="AM127" s="838"/>
      <c r="AN127" s="838"/>
      <c r="AO127" s="839"/>
      <c r="AP127" s="885" t="s">
        <v>125</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125</v>
      </c>
      <c r="DH127" s="875"/>
      <c r="DI127" s="875"/>
      <c r="DJ127" s="875"/>
      <c r="DK127" s="875"/>
      <c r="DL127" s="875" t="s">
        <v>125</v>
      </c>
      <c r="DM127" s="875"/>
      <c r="DN127" s="875"/>
      <c r="DO127" s="875"/>
      <c r="DP127" s="875"/>
      <c r="DQ127" s="875" t="s">
        <v>125</v>
      </c>
      <c r="DR127" s="875"/>
      <c r="DS127" s="875"/>
      <c r="DT127" s="875"/>
      <c r="DU127" s="875"/>
      <c r="DV127" s="852" t="s">
        <v>125</v>
      </c>
      <c r="DW127" s="852"/>
      <c r="DX127" s="852"/>
      <c r="DY127" s="852"/>
      <c r="DZ127" s="853"/>
    </row>
    <row r="128" spans="1:130" s="226" customFormat="1" ht="26.25" customHeight="1" thickBot="1">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78511</v>
      </c>
      <c r="AB128" s="859"/>
      <c r="AC128" s="859"/>
      <c r="AD128" s="859"/>
      <c r="AE128" s="860"/>
      <c r="AF128" s="861">
        <v>82265</v>
      </c>
      <c r="AG128" s="859"/>
      <c r="AH128" s="859"/>
      <c r="AI128" s="859"/>
      <c r="AJ128" s="860"/>
      <c r="AK128" s="861">
        <v>116201</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125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t="s">
        <v>125</v>
      </c>
      <c r="DH128" s="849"/>
      <c r="DI128" s="849"/>
      <c r="DJ128" s="849"/>
      <c r="DK128" s="849"/>
      <c r="DL128" s="849" t="s">
        <v>125</v>
      </c>
      <c r="DM128" s="849"/>
      <c r="DN128" s="849"/>
      <c r="DO128" s="849"/>
      <c r="DP128" s="849"/>
      <c r="DQ128" s="849" t="s">
        <v>125</v>
      </c>
      <c r="DR128" s="849"/>
      <c r="DS128" s="849"/>
      <c r="DT128" s="849"/>
      <c r="DU128" s="849"/>
      <c r="DV128" s="850" t="s">
        <v>125</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2352372</v>
      </c>
      <c r="AB129" s="838"/>
      <c r="AC129" s="838"/>
      <c r="AD129" s="838"/>
      <c r="AE129" s="839"/>
      <c r="AF129" s="840">
        <v>2294611</v>
      </c>
      <c r="AG129" s="838"/>
      <c r="AH129" s="838"/>
      <c r="AI129" s="838"/>
      <c r="AJ129" s="839"/>
      <c r="AK129" s="840">
        <v>2331258</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125</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715902</v>
      </c>
      <c r="AB130" s="838"/>
      <c r="AC130" s="838"/>
      <c r="AD130" s="838"/>
      <c r="AE130" s="839"/>
      <c r="AF130" s="840">
        <v>701065</v>
      </c>
      <c r="AG130" s="838"/>
      <c r="AH130" s="838"/>
      <c r="AI130" s="838"/>
      <c r="AJ130" s="839"/>
      <c r="AK130" s="840">
        <v>739003</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17.100000000000001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1636470</v>
      </c>
      <c r="AB131" s="821"/>
      <c r="AC131" s="821"/>
      <c r="AD131" s="821"/>
      <c r="AE131" s="822"/>
      <c r="AF131" s="823">
        <v>1593546</v>
      </c>
      <c r="AG131" s="821"/>
      <c r="AH131" s="821"/>
      <c r="AI131" s="821"/>
      <c r="AJ131" s="822"/>
      <c r="AK131" s="823">
        <v>1592255</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t="s">
        <v>125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15.99375485</v>
      </c>
      <c r="AB132" s="801"/>
      <c r="AC132" s="801"/>
      <c r="AD132" s="801"/>
      <c r="AE132" s="802"/>
      <c r="AF132" s="803">
        <v>17.373768940000001</v>
      </c>
      <c r="AG132" s="801"/>
      <c r="AH132" s="801"/>
      <c r="AI132" s="801"/>
      <c r="AJ132" s="802"/>
      <c r="AK132" s="803">
        <v>17.989078379999999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14.2</v>
      </c>
      <c r="AB133" s="780"/>
      <c r="AC133" s="780"/>
      <c r="AD133" s="780"/>
      <c r="AE133" s="781"/>
      <c r="AF133" s="779">
        <v>15.8</v>
      </c>
      <c r="AG133" s="780"/>
      <c r="AH133" s="780"/>
      <c r="AI133" s="780"/>
      <c r="AJ133" s="781"/>
      <c r="AK133" s="779">
        <v>17.100000000000001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51SjdqMoKM5cwtEfQdHrQJ9RVtNO5f6dZW7ANfXceEk5N0uWvqzJBJTJuoh1S1FhBr9BW5kqrDJiYucHOOIEg==" saltValue="ljaQ2qONSU6LLNk0XFaZ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62"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CFmMKNF96LQiSLa+JmFTAWyeIObkBa5ocacfACimUXR1ojmF9d5I0pTMXKdkp+Pza/m3zK7wEeeZbnRXOCHMw==" saltValue="HHd9f0kDiadiMGjIoMU0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tllggR/1zcZX3rCghcx6iNM+zyBkrnq2lTNYDRgJcsAJwvMF4UQEoEOSjMl0F6C0001yCwabb0r1Wgs3B4Xw==" saltValue="FuY6uIueVXNxyeybtX/z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467678</v>
      </c>
      <c r="AP9" s="292">
        <v>89217</v>
      </c>
      <c r="AQ9" s="293">
        <v>117391</v>
      </c>
      <c r="AR9" s="294">
        <v>-24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85205</v>
      </c>
      <c r="AP10" s="295">
        <v>16254</v>
      </c>
      <c r="AQ10" s="296">
        <v>11968</v>
      </c>
      <c r="AR10" s="297">
        <v>35.799999999999997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79871</v>
      </c>
      <c r="AP11" s="295">
        <v>15237</v>
      </c>
      <c r="AQ11" s="296">
        <v>18604</v>
      </c>
      <c r="AR11" s="297">
        <v>-18.100000000000001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t="s">
        <v>496</v>
      </c>
      <c r="AP12" s="295" t="s">
        <v>496</v>
      </c>
      <c r="AQ12" s="296">
        <v>928</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496</v>
      </c>
      <c r="AP13" s="295" t="s">
        <v>496</v>
      </c>
      <c r="AQ13" s="296" t="s">
        <v>496</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22243</v>
      </c>
      <c r="AP14" s="295">
        <v>4243</v>
      </c>
      <c r="AQ14" s="296">
        <v>5151</v>
      </c>
      <c r="AR14" s="297">
        <v>-17.600000000000001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38079</v>
      </c>
      <c r="AP15" s="295">
        <v>7264</v>
      </c>
      <c r="AQ15" s="296">
        <v>2680</v>
      </c>
      <c r="AR15" s="297">
        <v>171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-48341</v>
      </c>
      <c r="AP16" s="295">
        <v>-9222</v>
      </c>
      <c r="AQ16" s="296">
        <v>-12014</v>
      </c>
      <c r="AR16" s="297">
        <v>-23.2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644735</v>
      </c>
      <c r="AP17" s="295">
        <v>122994</v>
      </c>
      <c r="AQ17" s="296">
        <v>144708</v>
      </c>
      <c r="AR17" s="297">
        <v>-15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12.4</v>
      </c>
      <c r="AP21" s="308">
        <v>13.77</v>
      </c>
      <c r="AQ21" s="309">
        <v>-1.37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92.3</v>
      </c>
      <c r="AP22" s="313">
        <v>94.8</v>
      </c>
      <c r="AQ22" s="314">
        <v>-2.5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1133835</v>
      </c>
      <c r="AP32" s="322">
        <v>216298</v>
      </c>
      <c r="AQ32" s="323">
        <v>73070</v>
      </c>
      <c r="AR32" s="324">
        <v>196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496</v>
      </c>
      <c r="AP34" s="322" t="s">
        <v>496</v>
      </c>
      <c r="AQ34" s="323">
        <v>1</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t="s">
        <v>496</v>
      </c>
      <c r="AP35" s="322" t="s">
        <v>496</v>
      </c>
      <c r="AQ35" s="323">
        <v>19034</v>
      </c>
      <c r="AR35" s="324" t="s">
        <v>496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7801</v>
      </c>
      <c r="AP36" s="322">
        <v>1488</v>
      </c>
      <c r="AQ36" s="323">
        <v>5455</v>
      </c>
      <c r="AR36" s="324">
        <v>-72.7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t="s">
        <v>496</v>
      </c>
      <c r="AP37" s="322" t="s">
        <v>496</v>
      </c>
      <c r="AQ37" s="323">
        <v>1361</v>
      </c>
      <c r="AR37" s="324" t="s">
        <v>496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t="s">
        <v>496</v>
      </c>
      <c r="AP38" s="325" t="s">
        <v>496</v>
      </c>
      <c r="AQ38" s="326">
        <v>4</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v>-116201</v>
      </c>
      <c r="AP39" s="322">
        <v>-22167</v>
      </c>
      <c r="AQ39" s="323">
        <v>-3538</v>
      </c>
      <c r="AR39" s="324">
        <v>526.5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-739003</v>
      </c>
      <c r="AP40" s="322">
        <v>-140977</v>
      </c>
      <c r="AQ40" s="323">
        <v>-64803</v>
      </c>
      <c r="AR40" s="324">
        <v>117.5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286432</v>
      </c>
      <c r="AP41" s="322">
        <v>54642</v>
      </c>
      <c r="AQ41" s="323">
        <v>30585</v>
      </c>
      <c r="AR41" s="324">
        <v>78.7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1914403</v>
      </c>
      <c r="AN51" s="344">
        <v>345747</v>
      </c>
      <c r="AO51" s="345">
        <v>57.8</v>
      </c>
      <c r="AP51" s="346">
        <v>119674</v>
      </c>
      <c r="AQ51" s="347">
        <v>26.2</v>
      </c>
      <c r="AR51" s="348">
        <v>31.6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777712</v>
      </c>
      <c r="AN52" s="352">
        <v>140457</v>
      </c>
      <c r="AO52" s="353">
        <v>33.6</v>
      </c>
      <c r="AP52" s="354">
        <v>57803</v>
      </c>
      <c r="AQ52" s="355">
        <v>4.8</v>
      </c>
      <c r="AR52" s="356">
        <v>28.8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1028452</v>
      </c>
      <c r="AN53" s="344">
        <v>189123</v>
      </c>
      <c r="AO53" s="345">
        <v>-45.3</v>
      </c>
      <c r="AP53" s="346">
        <v>119685</v>
      </c>
      <c r="AQ53" s="347">
        <v>0</v>
      </c>
      <c r="AR53" s="348">
        <v>-45.3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481137</v>
      </c>
      <c r="AN54" s="352">
        <v>88477</v>
      </c>
      <c r="AO54" s="353">
        <v>-37</v>
      </c>
      <c r="AP54" s="354">
        <v>68464</v>
      </c>
      <c r="AQ54" s="355">
        <v>18.399999999999999</v>
      </c>
      <c r="AR54" s="356">
        <v>-55.4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845225</v>
      </c>
      <c r="AN55" s="344">
        <v>157193</v>
      </c>
      <c r="AO55" s="345">
        <v>-16.899999999999999</v>
      </c>
      <c r="AP55" s="346">
        <v>109920</v>
      </c>
      <c r="AQ55" s="347">
        <v>-8.1999999999999993</v>
      </c>
      <c r="AR55" s="348">
        <v>-8.6999999999999993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523577</v>
      </c>
      <c r="AN56" s="352">
        <v>97373</v>
      </c>
      <c r="AO56" s="353">
        <v>10.1</v>
      </c>
      <c r="AP56" s="354">
        <v>62739</v>
      </c>
      <c r="AQ56" s="355">
        <v>-8.4</v>
      </c>
      <c r="AR56" s="356">
        <v>18.5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1618752</v>
      </c>
      <c r="AN57" s="344">
        <v>306118</v>
      </c>
      <c r="AO57" s="345">
        <v>94.7</v>
      </c>
      <c r="AP57" s="346">
        <v>119882</v>
      </c>
      <c r="AQ57" s="347">
        <v>9.1</v>
      </c>
      <c r="AR57" s="348">
        <v>85.6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1172326</v>
      </c>
      <c r="AN58" s="352">
        <v>221696</v>
      </c>
      <c r="AO58" s="353">
        <v>127.7</v>
      </c>
      <c r="AP58" s="354">
        <v>66481</v>
      </c>
      <c r="AQ58" s="355">
        <v>6</v>
      </c>
      <c r="AR58" s="356">
        <v>121.7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2600570</v>
      </c>
      <c r="AN59" s="344">
        <v>496103</v>
      </c>
      <c r="AO59" s="345">
        <v>62.1</v>
      </c>
      <c r="AP59" s="346">
        <v>116162</v>
      </c>
      <c r="AQ59" s="347">
        <v>-3.1</v>
      </c>
      <c r="AR59" s="348">
        <v>65.2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1095815</v>
      </c>
      <c r="AN60" s="352">
        <v>209045</v>
      </c>
      <c r="AO60" s="353">
        <v>-5.7</v>
      </c>
      <c r="AP60" s="354">
        <v>61562</v>
      </c>
      <c r="AQ60" s="355">
        <v>-7.4</v>
      </c>
      <c r="AR60" s="356">
        <v>1.7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1601480</v>
      </c>
      <c r="AN61" s="359">
        <v>298857</v>
      </c>
      <c r="AO61" s="360">
        <v>30.5</v>
      </c>
      <c r="AP61" s="361">
        <v>117065</v>
      </c>
      <c r="AQ61" s="362">
        <v>4.8</v>
      </c>
      <c r="AR61" s="348">
        <v>25.7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810113</v>
      </c>
      <c r="AN62" s="352">
        <v>151410</v>
      </c>
      <c r="AO62" s="353">
        <v>25.7</v>
      </c>
      <c r="AP62" s="354">
        <v>63410</v>
      </c>
      <c r="AQ62" s="355">
        <v>2.7</v>
      </c>
      <c r="AR62" s="356">
        <v>23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TGAm5udYhkk1BCrofkSxQlUcNIiGTlwcM9pY2bjeQniFvgM5tRqL93GQXGrcwX+ggQkUmu9ZJv0YCUJkyCg/Q==" saltValue="gmvIaHQKRT63w2/SnTu5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1"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sLEof7XKAdPl/SAzDFgrkCjgWBPnWOkrB4pNqS/vXbrohKRRcGrK8vLdK6+Um8QI3OcFa4trO2nrvmHJRP7Q==" saltValue="Bp6I09/cOX1usdrxDoND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1"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g9hdpajnOPOD93/kkpbj2BtLmwv3MSPOVAfv0o7pChAhgh29XfCPXeZMonQ/7fNFDd1nZd2VLswqA379ENa8A==" saltValue="4JThEK41BhXk2ZGbKNal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48.85</v>
      </c>
      <c r="G47" s="12">
        <v>55.35</v>
      </c>
      <c r="H47" s="12">
        <v>53.97</v>
      </c>
      <c r="I47" s="12">
        <v>58.73</v>
      </c>
      <c r="J47" s="13">
        <v>58.75</v>
      </c>
    </row>
    <row r="48" spans="2:10" ht="57.75" customHeight="1">
      <c r="B48" s="14"/>
      <c r="C48" s="1214" t="s">
        <v>4</v>
      </c>
      <c r="D48" s="1214"/>
      <c r="E48" s="1215"/>
      <c r="F48" s="15">
        <v>26.04</v>
      </c>
      <c r="G48" s="16">
        <v>19.77</v>
      </c>
      <c r="H48" s="16">
        <v>21.6</v>
      </c>
      <c r="I48" s="16">
        <v>19.059999999999999</v>
      </c>
      <c r="J48" s="17">
        <v>18.84</v>
      </c>
    </row>
    <row r="49" spans="2:10" ht="57.75" customHeight="1" thickBot="1">
      <c r="B49" s="18"/>
      <c r="C49" s="1216" t="s">
        <v>5</v>
      </c>
      <c r="D49" s="1216"/>
      <c r="E49" s="1217"/>
      <c r="F49" s="19" t="s">
        <v>544</v>
      </c>
      <c r="G49" s="20" t="s">
        <v>545</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oP9vM/MjNQwrue2QJg5bi6jzVrg6dQ/ryqQGK2GGiXIDI8cHbo6LMltCOLax7WlUqxnkIKNckDgL34H2d04Naw==" saltValue="mAUhvroxqraDwEAjAPnB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549</v>
      </c>
      <c r="D34" s="1224"/>
      <c r="E34" s="1225"/>
      <c r="F34" s="32" t="s">
        <v>550</v>
      </c>
      <c r="G34" s="33" t="s">
        <v>551</v>
      </c>
      <c r="H34" s="33" t="s">
        <v>552</v>
      </c>
      <c r="I34" s="33" t="s">
        <v>553</v>
      </c>
      <c r="J34" s="34" t="s">
        <v>554</v>
      </c>
      <c r="K34" s="22"/>
      <c r="L34" s="22"/>
      <c r="M34" s="22"/>
      <c r="N34" s="22"/>
      <c r="O34" s="22"/>
      <c r="P34" s="22"/>
    </row>
    <row r="35" spans="1:16" ht="39" customHeight="1">
      <c r="A35" s="22"/>
      <c r="B35" s="35"/>
      <c r="C35" s="1218" t="s">
        <v>555</v>
      </c>
      <c r="D35" s="1219"/>
      <c r="E35" s="1220"/>
      <c r="F35" s="36" t="s">
        <v>496</v>
      </c>
      <c r="G35" s="37" t="s">
        <v>496</v>
      </c>
      <c r="H35" s="37" t="s">
        <v>496</v>
      </c>
      <c r="I35" s="37">
        <v>0</v>
      </c>
      <c r="J35" s="38" t="s">
        <v>556</v>
      </c>
      <c r="K35" s="22"/>
      <c r="L35" s="22"/>
      <c r="M35" s="22"/>
      <c r="N35" s="22"/>
      <c r="O35" s="22"/>
      <c r="P35" s="22"/>
    </row>
    <row r="36" spans="1:16" ht="39" customHeight="1">
      <c r="A36" s="22"/>
      <c r="B36" s="35"/>
      <c r="C36" s="1218" t="s">
        <v>557</v>
      </c>
      <c r="D36" s="1219"/>
      <c r="E36" s="1220"/>
      <c r="F36" s="36">
        <v>26.03</v>
      </c>
      <c r="G36" s="37">
        <v>19.77</v>
      </c>
      <c r="H36" s="37">
        <v>21.6</v>
      </c>
      <c r="I36" s="37">
        <v>19.059999999999999</v>
      </c>
      <c r="J36" s="38">
        <v>18.920000000000002</v>
      </c>
      <c r="K36" s="22"/>
      <c r="L36" s="22"/>
      <c r="M36" s="22"/>
      <c r="N36" s="22"/>
      <c r="O36" s="22"/>
      <c r="P36" s="22"/>
    </row>
    <row r="37" spans="1:16" ht="39" customHeight="1">
      <c r="A37" s="22"/>
      <c r="B37" s="35"/>
      <c r="C37" s="1218" t="s">
        <v>558</v>
      </c>
      <c r="D37" s="1219"/>
      <c r="E37" s="1220"/>
      <c r="F37" s="36">
        <v>4.1100000000000003</v>
      </c>
      <c r="G37" s="37">
        <v>2.0499999999999998</v>
      </c>
      <c r="H37" s="37">
        <v>2.98</v>
      </c>
      <c r="I37" s="37">
        <v>3.37</v>
      </c>
      <c r="J37" s="38">
        <v>6.42</v>
      </c>
      <c r="K37" s="22"/>
      <c r="L37" s="22"/>
      <c r="M37" s="22"/>
      <c r="N37" s="22"/>
      <c r="O37" s="22"/>
      <c r="P37" s="22"/>
    </row>
    <row r="38" spans="1:16" ht="39" customHeight="1">
      <c r="A38" s="22"/>
      <c r="B38" s="35"/>
      <c r="C38" s="1218" t="s">
        <v>559</v>
      </c>
      <c r="D38" s="1219"/>
      <c r="E38" s="1220"/>
      <c r="F38" s="36">
        <v>0.13</v>
      </c>
      <c r="G38" s="37">
        <v>0.12</v>
      </c>
      <c r="H38" s="37">
        <v>0.09</v>
      </c>
      <c r="I38" s="37">
        <v>0.14000000000000001</v>
      </c>
      <c r="J38" s="38">
        <v>0.05</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560</v>
      </c>
      <c r="D42" s="1219"/>
      <c r="E42" s="1220"/>
      <c r="F42" s="36" t="s">
        <v>496</v>
      </c>
      <c r="G42" s="37" t="s">
        <v>496</v>
      </c>
      <c r="H42" s="37" t="s">
        <v>496</v>
      </c>
      <c r="I42" s="37" t="s">
        <v>496</v>
      </c>
      <c r="J42" s="38" t="s">
        <v>496</v>
      </c>
      <c r="K42" s="22"/>
      <c r="L42" s="22"/>
      <c r="M42" s="22"/>
      <c r="N42" s="22"/>
      <c r="O42" s="22"/>
      <c r="P42" s="22"/>
    </row>
    <row r="43" spans="1:16" ht="39" customHeight="1" thickBot="1">
      <c r="A43" s="22"/>
      <c r="B43" s="40"/>
      <c r="C43" s="1221" t="s">
        <v>561</v>
      </c>
      <c r="D43" s="1222"/>
      <c r="E43" s="1223"/>
      <c r="F43" s="41" t="s">
        <v>496</v>
      </c>
      <c r="G43" s="42" t="s">
        <v>496</v>
      </c>
      <c r="H43" s="42" t="s">
        <v>496</v>
      </c>
      <c r="I43" s="42" t="s">
        <v>496</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WdxRMDhiS2o+RdEOgk1tK/5+F1KsmpZyv6IJAxbOo4thfz2z4T0kHhRUO5ceyjNiUW+I7Ph96owJzlKxGaadg==" saltValue="I7En+WlT4zYlWYZ6nO4R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11</v>
      </c>
      <c r="C45" s="1235"/>
      <c r="D45" s="58"/>
      <c r="E45" s="1240" t="s">
        <v>12</v>
      </c>
      <c r="F45" s="1240"/>
      <c r="G45" s="1240"/>
      <c r="H45" s="1240"/>
      <c r="I45" s="1240"/>
      <c r="J45" s="1241"/>
      <c r="K45" s="59">
        <v>935</v>
      </c>
      <c r="L45" s="60">
        <v>1010</v>
      </c>
      <c r="M45" s="60">
        <v>1048</v>
      </c>
      <c r="N45" s="60">
        <v>1050</v>
      </c>
      <c r="O45" s="61">
        <v>1134</v>
      </c>
      <c r="P45" s="48"/>
      <c r="Q45" s="48"/>
      <c r="R45" s="48"/>
      <c r="S45" s="48"/>
      <c r="T45" s="48"/>
      <c r="U45" s="48"/>
    </row>
    <row r="46" spans="1:21" ht="30.75" customHeight="1">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c r="A48" s="48"/>
      <c r="B48" s="1236"/>
      <c r="C48" s="1237"/>
      <c r="D48" s="62"/>
      <c r="E48" s="1228" t="s">
        <v>15</v>
      </c>
      <c r="F48" s="1228"/>
      <c r="G48" s="1228"/>
      <c r="H48" s="1228"/>
      <c r="I48" s="1228"/>
      <c r="J48" s="1229"/>
      <c r="K48" s="63" t="s">
        <v>496</v>
      </c>
      <c r="L48" s="64" t="s">
        <v>496</v>
      </c>
      <c r="M48" s="64" t="s">
        <v>496</v>
      </c>
      <c r="N48" s="64" t="s">
        <v>496</v>
      </c>
      <c r="O48" s="65" t="s">
        <v>496</v>
      </c>
      <c r="P48" s="48"/>
      <c r="Q48" s="48"/>
      <c r="R48" s="48"/>
      <c r="S48" s="48"/>
      <c r="T48" s="48"/>
      <c r="U48" s="48"/>
    </row>
    <row r="49" spans="1:21" ht="30.75" customHeight="1">
      <c r="A49" s="48"/>
      <c r="B49" s="1236"/>
      <c r="C49" s="1237"/>
      <c r="D49" s="62"/>
      <c r="E49" s="1228" t="s">
        <v>16</v>
      </c>
      <c r="F49" s="1228"/>
      <c r="G49" s="1228"/>
      <c r="H49" s="1228"/>
      <c r="I49" s="1228"/>
      <c r="J49" s="1229"/>
      <c r="K49" s="63">
        <v>5</v>
      </c>
      <c r="L49" s="64">
        <v>6</v>
      </c>
      <c r="M49" s="64">
        <v>9</v>
      </c>
      <c r="N49" s="64">
        <v>10</v>
      </c>
      <c r="O49" s="65">
        <v>8</v>
      </c>
      <c r="P49" s="48"/>
      <c r="Q49" s="48"/>
      <c r="R49" s="48"/>
      <c r="S49" s="48"/>
      <c r="T49" s="48"/>
      <c r="U49" s="48"/>
    </row>
    <row r="50" spans="1:21" ht="30.75" customHeight="1">
      <c r="A50" s="48"/>
      <c r="B50" s="1236"/>
      <c r="C50" s="1237"/>
      <c r="D50" s="62"/>
      <c r="E50" s="1228" t="s">
        <v>17</v>
      </c>
      <c r="F50" s="1228"/>
      <c r="G50" s="1228"/>
      <c r="H50" s="1228"/>
      <c r="I50" s="1228"/>
      <c r="J50" s="1229"/>
      <c r="K50" s="63" t="s">
        <v>496</v>
      </c>
      <c r="L50" s="64" t="s">
        <v>496</v>
      </c>
      <c r="M50" s="64" t="s">
        <v>496</v>
      </c>
      <c r="N50" s="64" t="s">
        <v>496</v>
      </c>
      <c r="O50" s="65" t="s">
        <v>496</v>
      </c>
      <c r="P50" s="48"/>
      <c r="Q50" s="48"/>
      <c r="R50" s="48"/>
      <c r="S50" s="48"/>
      <c r="T50" s="48"/>
      <c r="U50" s="48"/>
    </row>
    <row r="51" spans="1:21" ht="30.75" customHeight="1">
      <c r="A51" s="48"/>
      <c r="B51" s="1238"/>
      <c r="C51" s="1239"/>
      <c r="D51" s="66"/>
      <c r="E51" s="1228" t="s">
        <v>18</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c r="A52" s="48"/>
      <c r="B52" s="1226" t="s">
        <v>19</v>
      </c>
      <c r="C52" s="1227"/>
      <c r="D52" s="66"/>
      <c r="E52" s="1228" t="s">
        <v>20</v>
      </c>
      <c r="F52" s="1228"/>
      <c r="G52" s="1228"/>
      <c r="H52" s="1228"/>
      <c r="I52" s="1228"/>
      <c r="J52" s="1229"/>
      <c r="K52" s="63">
        <v>744</v>
      </c>
      <c r="L52" s="64">
        <v>798</v>
      </c>
      <c r="M52" s="64">
        <v>795</v>
      </c>
      <c r="N52" s="64">
        <v>783</v>
      </c>
      <c r="O52" s="65">
        <v>855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196</v>
      </c>
      <c r="L53" s="69">
        <v>218</v>
      </c>
      <c r="M53" s="69">
        <v>262</v>
      </c>
      <c r="N53" s="69">
        <v>277</v>
      </c>
      <c r="O53" s="70">
        <v>287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I6LX86tkW/5CtaSDJcYiBueYxFgt2GVTuGzXhqJmE1Xj+Zn1bctJBLMD5aou+5FzkWAhuYApk9cK+ufnz7VzQ==" saltValue="ZN+pwfOZhj/qPXx23Lqh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54" t="s">
        <v>24</v>
      </c>
      <c r="C41" s="1255"/>
      <c r="D41" s="81"/>
      <c r="E41" s="1256" t="s">
        <v>25</v>
      </c>
      <c r="F41" s="1256"/>
      <c r="G41" s="1256"/>
      <c r="H41" s="1257"/>
      <c r="I41" s="82">
        <v>10817</v>
      </c>
      <c r="J41" s="83">
        <v>10770</v>
      </c>
      <c r="K41" s="83">
        <v>10494</v>
      </c>
      <c r="L41" s="83">
        <v>10699</v>
      </c>
      <c r="M41" s="84">
        <v>11690</v>
      </c>
    </row>
    <row r="42" spans="2:13" ht="27.75" customHeight="1">
      <c r="B42" s="1244"/>
      <c r="C42" s="1245"/>
      <c r="D42" s="85"/>
      <c r="E42" s="1248" t="s">
        <v>26</v>
      </c>
      <c r="F42" s="1248"/>
      <c r="G42" s="1248"/>
      <c r="H42" s="1249"/>
      <c r="I42" s="86" t="s">
        <v>496</v>
      </c>
      <c r="J42" s="87" t="s">
        <v>496</v>
      </c>
      <c r="K42" s="87" t="s">
        <v>496</v>
      </c>
      <c r="L42" s="87" t="s">
        <v>496</v>
      </c>
      <c r="M42" s="88" t="s">
        <v>496</v>
      </c>
    </row>
    <row r="43" spans="2:13" ht="27.75" customHeight="1">
      <c r="B43" s="1244"/>
      <c r="C43" s="1245"/>
      <c r="D43" s="85"/>
      <c r="E43" s="1248" t="s">
        <v>27</v>
      </c>
      <c r="F43" s="1248"/>
      <c r="G43" s="1248"/>
      <c r="H43" s="1249"/>
      <c r="I43" s="86" t="s">
        <v>496</v>
      </c>
      <c r="J43" s="87" t="s">
        <v>496</v>
      </c>
      <c r="K43" s="87" t="s">
        <v>496</v>
      </c>
      <c r="L43" s="87" t="s">
        <v>496</v>
      </c>
      <c r="M43" s="88" t="s">
        <v>496</v>
      </c>
    </row>
    <row r="44" spans="2:13" ht="27.75" customHeight="1">
      <c r="B44" s="1244"/>
      <c r="C44" s="1245"/>
      <c r="D44" s="85"/>
      <c r="E44" s="1248" t="s">
        <v>28</v>
      </c>
      <c r="F44" s="1248"/>
      <c r="G44" s="1248"/>
      <c r="H44" s="1249"/>
      <c r="I44" s="86">
        <v>43</v>
      </c>
      <c r="J44" s="87">
        <v>78</v>
      </c>
      <c r="K44" s="87">
        <v>70</v>
      </c>
      <c r="L44" s="87">
        <v>110</v>
      </c>
      <c r="M44" s="88">
        <v>109</v>
      </c>
    </row>
    <row r="45" spans="2:13" ht="27.75" customHeight="1">
      <c r="B45" s="1244"/>
      <c r="C45" s="1245"/>
      <c r="D45" s="85"/>
      <c r="E45" s="1248" t="s">
        <v>29</v>
      </c>
      <c r="F45" s="1248"/>
      <c r="G45" s="1248"/>
      <c r="H45" s="1249"/>
      <c r="I45" s="86">
        <v>785</v>
      </c>
      <c r="J45" s="87">
        <v>783</v>
      </c>
      <c r="K45" s="87">
        <v>746</v>
      </c>
      <c r="L45" s="87">
        <v>728</v>
      </c>
      <c r="M45" s="88">
        <v>707</v>
      </c>
    </row>
    <row r="46" spans="2:13" ht="27.75" customHeight="1">
      <c r="B46" s="1244"/>
      <c r="C46" s="1245"/>
      <c r="D46" s="89"/>
      <c r="E46" s="1248" t="s">
        <v>30</v>
      </c>
      <c r="F46" s="1248"/>
      <c r="G46" s="1248"/>
      <c r="H46" s="1249"/>
      <c r="I46" s="86" t="s">
        <v>496</v>
      </c>
      <c r="J46" s="87" t="s">
        <v>496</v>
      </c>
      <c r="K46" s="87" t="s">
        <v>496</v>
      </c>
      <c r="L46" s="87" t="s">
        <v>496</v>
      </c>
      <c r="M46" s="88" t="s">
        <v>496</v>
      </c>
    </row>
    <row r="47" spans="2:13" ht="27.75" customHeight="1">
      <c r="B47" s="1244"/>
      <c r="C47" s="1245"/>
      <c r="D47" s="90"/>
      <c r="E47" s="1258" t="s">
        <v>31</v>
      </c>
      <c r="F47" s="1259"/>
      <c r="G47" s="1259"/>
      <c r="H47" s="1260"/>
      <c r="I47" s="86" t="s">
        <v>496</v>
      </c>
      <c r="J47" s="87" t="s">
        <v>496</v>
      </c>
      <c r="K47" s="87" t="s">
        <v>496</v>
      </c>
      <c r="L47" s="87" t="s">
        <v>496</v>
      </c>
      <c r="M47" s="88" t="s">
        <v>496</v>
      </c>
    </row>
    <row r="48" spans="2:13" ht="27.75" customHeight="1">
      <c r="B48" s="1244"/>
      <c r="C48" s="1245"/>
      <c r="D48" s="85"/>
      <c r="E48" s="1248" t="s">
        <v>32</v>
      </c>
      <c r="F48" s="1248"/>
      <c r="G48" s="1248"/>
      <c r="H48" s="1249"/>
      <c r="I48" s="86" t="s">
        <v>496</v>
      </c>
      <c r="J48" s="87" t="s">
        <v>496</v>
      </c>
      <c r="K48" s="87" t="s">
        <v>496</v>
      </c>
      <c r="L48" s="87" t="s">
        <v>496</v>
      </c>
      <c r="M48" s="88" t="s">
        <v>496</v>
      </c>
    </row>
    <row r="49" spans="2:13" ht="27.75" customHeight="1">
      <c r="B49" s="1246"/>
      <c r="C49" s="1247"/>
      <c r="D49" s="85"/>
      <c r="E49" s="1248" t="s">
        <v>33</v>
      </c>
      <c r="F49" s="1248"/>
      <c r="G49" s="1248"/>
      <c r="H49" s="1249"/>
      <c r="I49" s="86" t="s">
        <v>496</v>
      </c>
      <c r="J49" s="87" t="s">
        <v>496</v>
      </c>
      <c r="K49" s="87" t="s">
        <v>496</v>
      </c>
      <c r="L49" s="87" t="s">
        <v>496</v>
      </c>
      <c r="M49" s="88" t="s">
        <v>496</v>
      </c>
    </row>
    <row r="50" spans="2:13" ht="27.75" customHeight="1">
      <c r="B50" s="1242" t="s">
        <v>34</v>
      </c>
      <c r="C50" s="1243"/>
      <c r="D50" s="91"/>
      <c r="E50" s="1248" t="s">
        <v>35</v>
      </c>
      <c r="F50" s="1248"/>
      <c r="G50" s="1248"/>
      <c r="H50" s="1249"/>
      <c r="I50" s="86">
        <v>2695</v>
      </c>
      <c r="J50" s="87">
        <v>3005</v>
      </c>
      <c r="K50" s="87">
        <v>3124</v>
      </c>
      <c r="L50" s="87">
        <v>3274</v>
      </c>
      <c r="M50" s="88">
        <v>3348</v>
      </c>
    </row>
    <row r="51" spans="2:13" ht="27.75" customHeight="1">
      <c r="B51" s="1244"/>
      <c r="C51" s="1245"/>
      <c r="D51" s="85"/>
      <c r="E51" s="1248" t="s">
        <v>36</v>
      </c>
      <c r="F51" s="1248"/>
      <c r="G51" s="1248"/>
      <c r="H51" s="1249"/>
      <c r="I51" s="86">
        <v>2266</v>
      </c>
      <c r="J51" s="87">
        <v>2205</v>
      </c>
      <c r="K51" s="87">
        <v>1987</v>
      </c>
      <c r="L51" s="87">
        <v>1747</v>
      </c>
      <c r="M51" s="88">
        <v>2072</v>
      </c>
    </row>
    <row r="52" spans="2:13" ht="27.75" customHeight="1">
      <c r="B52" s="1246"/>
      <c r="C52" s="1247"/>
      <c r="D52" s="85"/>
      <c r="E52" s="1248" t="s">
        <v>37</v>
      </c>
      <c r="F52" s="1248"/>
      <c r="G52" s="1248"/>
      <c r="H52" s="1249"/>
      <c r="I52" s="86">
        <v>6584</v>
      </c>
      <c r="J52" s="87">
        <v>6457</v>
      </c>
      <c r="K52" s="87">
        <v>6301</v>
      </c>
      <c r="L52" s="87">
        <v>6550</v>
      </c>
      <c r="M52" s="88">
        <v>7119</v>
      </c>
    </row>
    <row r="53" spans="2:13" ht="27.75" customHeight="1" thickBot="1">
      <c r="B53" s="1250" t="s">
        <v>38</v>
      </c>
      <c r="C53" s="1251"/>
      <c r="D53" s="92"/>
      <c r="E53" s="1252" t="s">
        <v>39</v>
      </c>
      <c r="F53" s="1252"/>
      <c r="G53" s="1252"/>
      <c r="H53" s="1253"/>
      <c r="I53" s="93">
        <v>100</v>
      </c>
      <c r="J53" s="94">
        <v>-36</v>
      </c>
      <c r="K53" s="94">
        <v>-103</v>
      </c>
      <c r="L53" s="94">
        <v>-36</v>
      </c>
      <c r="M53" s="95">
        <v>-33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pwE2fI+v7KjlZdKAsy3FHmxBFOtVZYPjA42JjQBFnMvqlsYP12b+Pu/GTjs1jfZeaY3RK80xRV1lSRjYN1VVQ==" saltValue="9+j9EH39DSsFH6jD6Wmk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9" t="s">
        <v>42</v>
      </c>
      <c r="D55" s="1269"/>
      <c r="E55" s="1270"/>
      <c r="F55" s="107">
        <v>1269</v>
      </c>
      <c r="G55" s="107">
        <v>1348</v>
      </c>
      <c r="H55" s="108">
        <v>1370</v>
      </c>
    </row>
    <row r="56" spans="2:8" ht="52.5" customHeight="1">
      <c r="B56" s="109"/>
      <c r="C56" s="1271" t="s">
        <v>43</v>
      </c>
      <c r="D56" s="1271"/>
      <c r="E56" s="1272"/>
      <c r="F56" s="110">
        <v>451</v>
      </c>
      <c r="G56" s="110">
        <v>452</v>
      </c>
      <c r="H56" s="111">
        <v>452</v>
      </c>
    </row>
    <row r="57" spans="2:8" ht="53.25" customHeight="1">
      <c r="B57" s="109"/>
      <c r="C57" s="1273" t="s">
        <v>44</v>
      </c>
      <c r="D57" s="1273"/>
      <c r="E57" s="1274"/>
      <c r="F57" s="112">
        <v>1404</v>
      </c>
      <c r="G57" s="112">
        <v>1475</v>
      </c>
      <c r="H57" s="113">
        <v>1526</v>
      </c>
    </row>
    <row r="58" spans="2:8" ht="45.75" customHeight="1">
      <c r="B58" s="114"/>
      <c r="C58" s="1261" t="s">
        <v>578</v>
      </c>
      <c r="D58" s="1262"/>
      <c r="E58" s="1263"/>
      <c r="F58" s="115">
        <v>706</v>
      </c>
      <c r="G58" s="115">
        <v>773</v>
      </c>
      <c r="H58" s="116">
        <v>820</v>
      </c>
    </row>
    <row r="59" spans="2:8" ht="45.75" customHeight="1">
      <c r="B59" s="114"/>
      <c r="C59" s="1261" t="s">
        <v>579</v>
      </c>
      <c r="D59" s="1262"/>
      <c r="E59" s="1263"/>
      <c r="F59" s="115">
        <v>613</v>
      </c>
      <c r="G59" s="115">
        <v>610</v>
      </c>
      <c r="H59" s="116">
        <v>610</v>
      </c>
    </row>
    <row r="60" spans="2:8" ht="45.75" customHeight="1">
      <c r="B60" s="114"/>
      <c r="C60" s="1261" t="s">
        <v>580</v>
      </c>
      <c r="D60" s="1262"/>
      <c r="E60" s="1263"/>
      <c r="F60" s="115">
        <v>35</v>
      </c>
      <c r="G60" s="115">
        <v>43</v>
      </c>
      <c r="H60" s="116">
        <v>46</v>
      </c>
    </row>
    <row r="61" spans="2:8" ht="45.75" customHeight="1">
      <c r="B61" s="114"/>
      <c r="C61" s="1261" t="s">
        <v>581</v>
      </c>
      <c r="D61" s="1262"/>
      <c r="E61" s="1263"/>
      <c r="F61" s="115">
        <v>30</v>
      </c>
      <c r="G61" s="115">
        <v>30</v>
      </c>
      <c r="H61" s="116">
        <v>30</v>
      </c>
    </row>
    <row r="62" spans="2:8" ht="45.75" customHeight="1" thickBot="1">
      <c r="B62" s="117"/>
      <c r="C62" s="1264" t="s">
        <v>582</v>
      </c>
      <c r="D62" s="1265"/>
      <c r="E62" s="1266"/>
      <c r="F62" s="118">
        <v>20</v>
      </c>
      <c r="G62" s="118">
        <v>20</v>
      </c>
      <c r="H62" s="119">
        <v>20</v>
      </c>
    </row>
    <row r="63" spans="2:8" ht="52.5" customHeight="1" thickBot="1">
      <c r="B63" s="120"/>
      <c r="C63" s="1267" t="s">
        <v>45</v>
      </c>
      <c r="D63" s="1267"/>
      <c r="E63" s="1268"/>
      <c r="F63" s="121">
        <v>3124</v>
      </c>
      <c r="G63" s="121">
        <v>3274</v>
      </c>
      <c r="H63" s="122">
        <v>3348</v>
      </c>
    </row>
    <row r="64" spans="2:8" ht="15" customHeight="1"/>
    <row r="65" ht="0" hidden="1" customHeight="1"/>
    <row r="66" ht="0" hidden="1" customHeight="1"/>
  </sheetData>
  <sheetProtection algorithmName="SHA-512" hashValue="ZpTVkSn/daOSBeAx/WLow8q/jA8HScOT+oYDnfLJSBeHFVynwmAcVi8Ym71mSgM+grfUMX5ZHQg/VUGfIJIthw==" saltValue="q4HwK8KrgZnyoAd1LTtI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588</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49.7</v>
      </c>
      <c r="CG53" s="1277"/>
      <c r="CH53" s="1277"/>
      <c r="CI53" s="1277"/>
      <c r="CJ53" s="1277"/>
      <c r="CK53" s="1277"/>
      <c r="CL53" s="1277"/>
      <c r="CM53" s="1277"/>
      <c r="CN53" s="1277">
        <v>51.8</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591</v>
      </c>
      <c r="AO55" s="1281"/>
      <c r="AP55" s="1281"/>
      <c r="AQ55" s="1281"/>
      <c r="AR55" s="1281"/>
      <c r="AS55" s="1281"/>
      <c r="AT55" s="1281"/>
      <c r="AU55" s="1281"/>
      <c r="AV55" s="1281"/>
      <c r="AW55" s="1281"/>
      <c r="AX55" s="1281"/>
      <c r="AY55" s="1281"/>
      <c r="AZ55" s="1281"/>
      <c r="BA55" s="1281"/>
      <c r="BB55" s="1280" t="s">
        <v>589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592</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c r="B73" s="374"/>
      <c r="G73" s="1293"/>
      <c r="H73" s="1293"/>
      <c r="I73" s="1293"/>
      <c r="J73" s="1293"/>
      <c r="K73" s="1276"/>
      <c r="L73" s="1276"/>
      <c r="M73" s="1276"/>
      <c r="N73" s="1276"/>
      <c r="AM73" s="383"/>
      <c r="AN73" s="1280" t="s">
        <v>588</v>
      </c>
      <c r="AO73" s="1280"/>
      <c r="AP73" s="1280"/>
      <c r="AQ73" s="1280"/>
      <c r="AR73" s="1280"/>
      <c r="AS73" s="1280"/>
      <c r="AT73" s="1280"/>
      <c r="AU73" s="1280"/>
      <c r="AV73" s="1280"/>
      <c r="AW73" s="1280"/>
      <c r="AX73" s="1280"/>
      <c r="AY73" s="1280"/>
      <c r="AZ73" s="1280"/>
      <c r="BA73" s="1280"/>
      <c r="BB73" s="1280" t="s">
        <v>589</v>
      </c>
      <c r="BC73" s="1280"/>
      <c r="BD73" s="1280"/>
      <c r="BE73" s="1280"/>
      <c r="BF73" s="1280"/>
      <c r="BG73" s="1280"/>
      <c r="BH73" s="1280"/>
      <c r="BI73" s="1280"/>
      <c r="BJ73" s="1280"/>
      <c r="BK73" s="1280"/>
      <c r="BL73" s="1280"/>
      <c r="BM73" s="1280"/>
      <c r="BN73" s="1280"/>
      <c r="BO73" s="1280"/>
      <c r="BP73" s="1277">
        <v>6.2</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10.5</v>
      </c>
      <c r="BQ75" s="1277"/>
      <c r="BR75" s="1277"/>
      <c r="BS75" s="1277"/>
      <c r="BT75" s="1277"/>
      <c r="BU75" s="1277"/>
      <c r="BV75" s="1277"/>
      <c r="BW75" s="1277"/>
      <c r="BX75" s="1277">
        <v>12.2</v>
      </c>
      <c r="BY75" s="1277"/>
      <c r="BZ75" s="1277"/>
      <c r="CA75" s="1277"/>
      <c r="CB75" s="1277"/>
      <c r="CC75" s="1277"/>
      <c r="CD75" s="1277"/>
      <c r="CE75" s="1277"/>
      <c r="CF75" s="1277">
        <v>14.2</v>
      </c>
      <c r="CG75" s="1277"/>
      <c r="CH75" s="1277"/>
      <c r="CI75" s="1277"/>
      <c r="CJ75" s="1277"/>
      <c r="CK75" s="1277"/>
      <c r="CL75" s="1277"/>
      <c r="CM75" s="1277"/>
      <c r="CN75" s="1277">
        <v>15.8</v>
      </c>
      <c r="CO75" s="1277"/>
      <c r="CP75" s="1277"/>
      <c r="CQ75" s="1277"/>
      <c r="CR75" s="1277"/>
      <c r="CS75" s="1277"/>
      <c r="CT75" s="1277"/>
      <c r="CU75" s="1277"/>
      <c r="CV75" s="1277">
        <v>17.100000000000001</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591</v>
      </c>
      <c r="AO77" s="1281"/>
      <c r="AP77" s="1281"/>
      <c r="AQ77" s="1281"/>
      <c r="AR77" s="1281"/>
      <c r="AS77" s="1281"/>
      <c r="AT77" s="1281"/>
      <c r="AU77" s="1281"/>
      <c r="AV77" s="1281"/>
      <c r="AW77" s="1281"/>
      <c r="AX77" s="1281"/>
      <c r="AY77" s="1281"/>
      <c r="AZ77" s="1281"/>
      <c r="BA77" s="1281"/>
      <c r="BB77" s="1280" t="s">
        <v>589</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594</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xydkCbcZCQXtMSFQKsT9QYFvbCU1yfHwjXnWZO561BzPAmcREedXaR+HqMz2Z74765n0BU/RUIfNazyHPf02Q==" saltValue="nz6ueYLRo+5gDq+RSC1HH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GPWge3glmskawxxwLDYaFLUrdNvAJrvbKFKPSu3ANgydv8++727smisAMEhA8vakCidAl8J+C8IT8Y6+dfyIQ==" saltValue="t7iHYhewu1g4lrJm95Ia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70" zoomScaleNormal="70" zoomScaleSheetLayoutView="55" workbookViewId="0">
      <selection activeCell="BJ105" sqref="BJ10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wlAXIzbPQInX51tj+7fMAjoFFypFDRaeUL74u+cEMFz65/wjFo4JYEeVokb+gVdnU+yOwkRSfCKCOShQWgTmQ==" saltValue="Ov+cOlzdego/DmY4OBKl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345747</v>
      </c>
      <c r="E3" s="141"/>
      <c r="F3" s="142">
        <v>119674</v>
      </c>
      <c r="G3" s="143"/>
      <c r="H3" s="144"/>
    </row>
    <row r="4" spans="1:8">
      <c r="A4" s="145"/>
      <c r="B4" s="146"/>
      <c r="C4" s="147"/>
      <c r="D4" s="148">
        <v>140457</v>
      </c>
      <c r="E4" s="149"/>
      <c r="F4" s="150">
        <v>57803</v>
      </c>
      <c r="G4" s="151"/>
      <c r="H4" s="152"/>
    </row>
    <row r="5" spans="1:8">
      <c r="A5" s="133" t="s">
        <v>531</v>
      </c>
      <c r="B5" s="138"/>
      <c r="C5" s="139"/>
      <c r="D5" s="140">
        <v>189123</v>
      </c>
      <c r="E5" s="141"/>
      <c r="F5" s="142">
        <v>119685</v>
      </c>
      <c r="G5" s="143"/>
      <c r="H5" s="144"/>
    </row>
    <row r="6" spans="1:8">
      <c r="A6" s="145"/>
      <c r="B6" s="146"/>
      <c r="C6" s="147"/>
      <c r="D6" s="148">
        <v>88477</v>
      </c>
      <c r="E6" s="149"/>
      <c r="F6" s="150">
        <v>68464</v>
      </c>
      <c r="G6" s="151"/>
      <c r="H6" s="152"/>
    </row>
    <row r="7" spans="1:8">
      <c r="A7" s="133" t="s">
        <v>532</v>
      </c>
      <c r="B7" s="138"/>
      <c r="C7" s="139"/>
      <c r="D7" s="140">
        <v>157193</v>
      </c>
      <c r="E7" s="141"/>
      <c r="F7" s="142">
        <v>109920</v>
      </c>
      <c r="G7" s="143"/>
      <c r="H7" s="144"/>
    </row>
    <row r="8" spans="1:8">
      <c r="A8" s="145"/>
      <c r="B8" s="146"/>
      <c r="C8" s="147"/>
      <c r="D8" s="148">
        <v>97373</v>
      </c>
      <c r="E8" s="149"/>
      <c r="F8" s="150">
        <v>62739</v>
      </c>
      <c r="G8" s="151"/>
      <c r="H8" s="152"/>
    </row>
    <row r="9" spans="1:8">
      <c r="A9" s="133" t="s">
        <v>533</v>
      </c>
      <c r="B9" s="138"/>
      <c r="C9" s="139"/>
      <c r="D9" s="140">
        <v>306118</v>
      </c>
      <c r="E9" s="141"/>
      <c r="F9" s="142">
        <v>119882</v>
      </c>
      <c r="G9" s="143"/>
      <c r="H9" s="144"/>
    </row>
    <row r="10" spans="1:8">
      <c r="A10" s="145"/>
      <c r="B10" s="146"/>
      <c r="C10" s="147"/>
      <c r="D10" s="148">
        <v>221696</v>
      </c>
      <c r="E10" s="149"/>
      <c r="F10" s="150">
        <v>66481</v>
      </c>
      <c r="G10" s="151"/>
      <c r="H10" s="152"/>
    </row>
    <row r="11" spans="1:8">
      <c r="A11" s="133" t="s">
        <v>534</v>
      </c>
      <c r="B11" s="138"/>
      <c r="C11" s="139"/>
      <c r="D11" s="140">
        <v>496103</v>
      </c>
      <c r="E11" s="141"/>
      <c r="F11" s="142">
        <v>116162</v>
      </c>
      <c r="G11" s="143"/>
      <c r="H11" s="144"/>
    </row>
    <row r="12" spans="1:8">
      <c r="A12" s="145"/>
      <c r="B12" s="146"/>
      <c r="C12" s="153"/>
      <c r="D12" s="148">
        <v>209045</v>
      </c>
      <c r="E12" s="149"/>
      <c r="F12" s="150">
        <v>61562</v>
      </c>
      <c r="G12" s="151"/>
      <c r="H12" s="152"/>
    </row>
    <row r="13" spans="1:8">
      <c r="A13" s="133"/>
      <c r="B13" s="138"/>
      <c r="C13" s="154"/>
      <c r="D13" s="155">
        <v>298857</v>
      </c>
      <c r="E13" s="156"/>
      <c r="F13" s="157">
        <v>117065</v>
      </c>
      <c r="G13" s="158"/>
      <c r="H13" s="144"/>
    </row>
    <row r="14" spans="1:8">
      <c r="A14" s="145"/>
      <c r="B14" s="146"/>
      <c r="C14" s="147"/>
      <c r="D14" s="148">
        <v>151410</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26.04</v>
      </c>
      <c r="C19" s="159">
        <f>ROUND(VALUE(SUBSTITUTE(実質収支比率等に係る経年分析!G$48,"▲","-")),2)</f>
        <v>19.77</v>
      </c>
      <c r="D19" s="159">
        <f>ROUND(VALUE(SUBSTITUTE(実質収支比率等に係る経年分析!H$48,"▲","-")),2)</f>
        <v>21.6</v>
      </c>
      <c r="E19" s="159">
        <f>ROUND(VALUE(SUBSTITUTE(実質収支比率等に係る経年分析!I$48,"▲","-")),2)</f>
        <v>19.059999999999999</v>
      </c>
      <c r="F19" s="159">
        <f>ROUND(VALUE(SUBSTITUTE(実質収支比率等に係る経年分析!J$48,"▲","-")),2)</f>
        <v>18.84</v>
      </c>
    </row>
    <row r="20" spans="1:11">
      <c r="A20" s="159" t="s">
        <v>49</v>
      </c>
      <c r="B20" s="159">
        <f>ROUND(VALUE(SUBSTITUTE(実質収支比率等に係る経年分析!F$47,"▲","-")),2)</f>
        <v>48.85</v>
      </c>
      <c r="C20" s="159">
        <f>ROUND(VALUE(SUBSTITUTE(実質収支比率等に係る経年分析!G$47,"▲","-")),2)</f>
        <v>55.35</v>
      </c>
      <c r="D20" s="159">
        <f>ROUND(VALUE(SUBSTITUTE(実質収支比率等に係る経年分析!H$47,"▲","-")),2)</f>
        <v>53.97</v>
      </c>
      <c r="E20" s="159">
        <f>ROUND(VALUE(SUBSTITUTE(実質収支比率等に係る経年分析!I$47,"▲","-")),2)</f>
        <v>58.73</v>
      </c>
      <c r="F20" s="159">
        <f>ROUND(VALUE(SUBSTITUTE(実質収支比率等に係る経年分析!J$47,"▲","-")),2)</f>
        <v>58.75</v>
      </c>
    </row>
    <row r="21" spans="1:11">
      <c r="A21" s="159" t="s">
        <v>50</v>
      </c>
      <c r="B21" s="159">
        <f>IF(ISNUMBER(VALUE(SUBSTITUTE(実質収支比率等に係る経年分析!F$49,"▲","-"))),ROUND(VALUE(SUBSTITUTE(実質収支比率等に係る経年分析!F$49,"▲","-")),2),NA())</f>
        <v>-5.04</v>
      </c>
      <c r="C21" s="159">
        <f>IF(ISNUMBER(VALUE(SUBSTITUTE(実質収支比率等に係る経年分析!G$49,"▲","-"))),ROUND(VALUE(SUBSTITUTE(実質収支比率等に係る経年分析!G$49,"▲","-")),2),NA())</f>
        <v>-10.29</v>
      </c>
      <c r="D21" s="159">
        <f>IF(ISNUMBER(VALUE(SUBSTITUTE(実質収支比率等に係る経年分析!H$49,"▲","-"))),ROUND(VALUE(SUBSTITUTE(実質収支比率等に係る経年分析!H$49,"▲","-")),2),NA())</f>
        <v>-0.92</v>
      </c>
      <c r="E21" s="159">
        <f>IF(ISNUMBER(VALUE(SUBSTITUTE(実質収支比率等に係る経年分析!I$49,"▲","-"))),ROUND(VALUE(SUBSTITUTE(実質収支比率等に係る経年分析!I$49,"▲","-")),2),NA())</f>
        <v>-7.21</v>
      </c>
      <c r="F21" s="159">
        <f>IF(ISNUMBER(VALUE(SUBSTITUTE(実質収支比率等に係る経年分析!J$49,"▲","-"))),ROUND(VALUE(SUBSTITUTE(実質収支比率等に係る経年分析!J$49,"▲","-")),2),NA())</f>
        <v>-6.54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4.1100000000000003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2.0499999999999998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6.42</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19.77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19.059999999999999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18.920000000000002</v>
      </c>
    </row>
    <row r="35" spans="1:16">
      <c r="A35" s="160" t="str">
        <f>IF(連結実質赤字比率に係る赤字・黒字の構成分析!C$35="",NA(),連結実質赤字比率に係る赤字・黒字の構成分析!C$35)</f>
        <v>し尿処理・じん芥処理・埋立処分施設建設事業特別会計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f>IF(ROUND(VALUE(SUBSTITUTE(連結実質赤字比率に係る赤字・黒字の構成分析!J$35,"▲", "-")), 2) &lt; 0, ABS(ROUND(VALUE(SUBSTITUTE(連結実質赤字比率に係る赤字・黒字の構成分析!J$35,"▲", "-")), 2)), NA())</f>
        <v>7.0000000000000007E-2</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国民健康保険事業</v>
      </c>
      <c r="B36" s="160">
        <f>IF(ROUND(VALUE(SUBSTITUTE(連結実質赤字比率に係る赤字・黒字の構成分析!F$34,"▲", "-")), 2) &lt; 0, ABS(ROUND(VALUE(SUBSTITUTE(連結実質赤字比率に係る赤字・黒字の構成分析!F$34,"▲", "-")), 2)), NA())</f>
        <v>4.0199999999999996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4.6399999999999997</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5.34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1.17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744</v>
      </c>
      <c r="E42" s="161"/>
      <c r="F42" s="161"/>
      <c r="G42" s="161">
        <f>'実質公債費比率（分子）の構造'!L$52</f>
        <v>798</v>
      </c>
      <c r="H42" s="161"/>
      <c r="I42" s="161"/>
      <c r="J42" s="161">
        <f>'実質公債費比率（分子）の構造'!M$52</f>
        <v>795</v>
      </c>
      <c r="K42" s="161"/>
      <c r="L42" s="161"/>
      <c r="M42" s="161">
        <f>'実質公債費比率（分子）の構造'!N$52</f>
        <v>783</v>
      </c>
      <c r="N42" s="161"/>
      <c r="O42" s="161"/>
      <c r="P42" s="161">
        <f>'実質公債費比率（分子）の構造'!O$52</f>
        <v>855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v>
      </c>
      <c r="C45" s="161"/>
      <c r="D45" s="161"/>
      <c r="E45" s="161">
        <f>'実質公債費比率（分子）の構造'!L$49</f>
        <v>6</v>
      </c>
      <c r="F45" s="161"/>
      <c r="G45" s="161"/>
      <c r="H45" s="161">
        <f>'実質公債費比率（分子）の構造'!M$49</f>
        <v>9</v>
      </c>
      <c r="I45" s="161"/>
      <c r="J45" s="161"/>
      <c r="K45" s="161">
        <f>'実質公債費比率（分子）の構造'!N$49</f>
        <v>10</v>
      </c>
      <c r="L45" s="161"/>
      <c r="M45" s="161"/>
      <c r="N45" s="161">
        <f>'実質公債費比率（分子）の構造'!O$49</f>
        <v>8</v>
      </c>
      <c r="O45" s="161"/>
      <c r="P45" s="161"/>
    </row>
    <row r="46" spans="1:16">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935</v>
      </c>
      <c r="C49" s="161"/>
      <c r="D49" s="161"/>
      <c r="E49" s="161">
        <f>'実質公債費比率（分子）の構造'!L$45</f>
        <v>1010</v>
      </c>
      <c r="F49" s="161"/>
      <c r="G49" s="161"/>
      <c r="H49" s="161">
        <f>'実質公債費比率（分子）の構造'!M$45</f>
        <v>1048</v>
      </c>
      <c r="I49" s="161"/>
      <c r="J49" s="161"/>
      <c r="K49" s="161">
        <f>'実質公債費比率（分子）の構造'!N$45</f>
        <v>1050</v>
      </c>
      <c r="L49" s="161"/>
      <c r="M49" s="161"/>
      <c r="N49" s="161">
        <f>'実質公債費比率（分子）の構造'!O$45</f>
        <v>1134</v>
      </c>
      <c r="O49" s="161"/>
      <c r="P49" s="161"/>
    </row>
    <row r="50" spans="1:16">
      <c r="A50" s="161" t="s">
        <v>64</v>
      </c>
      <c r="B50" s="161" t="e">
        <f>NA()</f>
        <v>#N/A</v>
      </c>
      <c r="C50" s="161">
        <f>IF(ISNUMBER('実質公債費比率（分子）の構造'!K$53),'実質公債費比率（分子）の構造'!K$53,NA())</f>
        <v>196</v>
      </c>
      <c r="D50" s="161" t="e">
        <f>NA()</f>
        <v>#N/A</v>
      </c>
      <c r="E50" s="161" t="e">
        <f>NA()</f>
        <v>#N/A</v>
      </c>
      <c r="F50" s="161">
        <f>IF(ISNUMBER('実質公債費比率（分子）の構造'!L$53),'実質公債費比率（分子）の構造'!L$53,NA())</f>
        <v>218</v>
      </c>
      <c r="G50" s="161" t="e">
        <f>NA()</f>
        <v>#N/A</v>
      </c>
      <c r="H50" s="161" t="e">
        <f>NA()</f>
        <v>#N/A</v>
      </c>
      <c r="I50" s="161">
        <f>IF(ISNUMBER('実質公債費比率（分子）の構造'!M$53),'実質公債費比率（分子）の構造'!M$53,NA())</f>
        <v>262</v>
      </c>
      <c r="J50" s="161" t="e">
        <f>NA()</f>
        <v>#N/A</v>
      </c>
      <c r="K50" s="161" t="e">
        <f>NA()</f>
        <v>#N/A</v>
      </c>
      <c r="L50" s="161">
        <f>IF(ISNUMBER('実質公債費比率（分子）の構造'!N$53),'実質公債費比率（分子）の構造'!N$53,NA())</f>
        <v>277</v>
      </c>
      <c r="M50" s="161" t="e">
        <f>NA()</f>
        <v>#N/A</v>
      </c>
      <c r="N50" s="161" t="e">
        <f>NA()</f>
        <v>#N/A</v>
      </c>
      <c r="O50" s="161">
        <f>IF(ISNUMBER('実質公債費比率（分子）の構造'!O$53),'実質公債費比率（分子）の構造'!O$53,NA())</f>
        <v>287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6584</v>
      </c>
      <c r="E56" s="160"/>
      <c r="F56" s="160"/>
      <c r="G56" s="160">
        <f>'将来負担比率（分子）の構造'!J$52</f>
        <v>6457</v>
      </c>
      <c r="H56" s="160"/>
      <c r="I56" s="160"/>
      <c r="J56" s="160">
        <f>'将来負担比率（分子）の構造'!K$52</f>
        <v>6301</v>
      </c>
      <c r="K56" s="160"/>
      <c r="L56" s="160"/>
      <c r="M56" s="160">
        <f>'将来負担比率（分子）の構造'!L$52</f>
        <v>6550</v>
      </c>
      <c r="N56" s="160"/>
      <c r="O56" s="160"/>
      <c r="P56" s="160">
        <f>'将来負担比率（分子）の構造'!M$52</f>
        <v>7119</v>
      </c>
    </row>
    <row r="57" spans="1:16">
      <c r="A57" s="160" t="s">
        <v>36</v>
      </c>
      <c r="B57" s="160"/>
      <c r="C57" s="160"/>
      <c r="D57" s="160">
        <f>'将来負担比率（分子）の構造'!I$51</f>
        <v>2266</v>
      </c>
      <c r="E57" s="160"/>
      <c r="F57" s="160"/>
      <c r="G57" s="160">
        <f>'将来負担比率（分子）の構造'!J$51</f>
        <v>2205</v>
      </c>
      <c r="H57" s="160"/>
      <c r="I57" s="160"/>
      <c r="J57" s="160">
        <f>'将来負担比率（分子）の構造'!K$51</f>
        <v>1987</v>
      </c>
      <c r="K57" s="160"/>
      <c r="L57" s="160"/>
      <c r="M57" s="160">
        <f>'将来負担比率（分子）の構造'!L$51</f>
        <v>1747</v>
      </c>
      <c r="N57" s="160"/>
      <c r="O57" s="160"/>
      <c r="P57" s="160">
        <f>'将来負担比率（分子）の構造'!M$51</f>
        <v>2072</v>
      </c>
    </row>
    <row r="58" spans="1:16">
      <c r="A58" s="160" t="s">
        <v>35</v>
      </c>
      <c r="B58" s="160"/>
      <c r="C58" s="160"/>
      <c r="D58" s="160">
        <f>'将来負担比率（分子）の構造'!I$50</f>
        <v>2695</v>
      </c>
      <c r="E58" s="160"/>
      <c r="F58" s="160"/>
      <c r="G58" s="160">
        <f>'将来負担比率（分子）の構造'!J$50</f>
        <v>3005</v>
      </c>
      <c r="H58" s="160"/>
      <c r="I58" s="160"/>
      <c r="J58" s="160">
        <f>'将来負担比率（分子）の構造'!K$50</f>
        <v>3124</v>
      </c>
      <c r="K58" s="160"/>
      <c r="L58" s="160"/>
      <c r="M58" s="160">
        <f>'将来負担比率（分子）の構造'!L$50</f>
        <v>3274</v>
      </c>
      <c r="N58" s="160"/>
      <c r="O58" s="160"/>
      <c r="P58" s="160">
        <f>'将来負担比率（分子）の構造'!M$50</f>
        <v>3348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785</v>
      </c>
      <c r="C62" s="160"/>
      <c r="D62" s="160"/>
      <c r="E62" s="160">
        <f>'将来負担比率（分子）の構造'!J$45</f>
        <v>783</v>
      </c>
      <c r="F62" s="160"/>
      <c r="G62" s="160"/>
      <c r="H62" s="160">
        <f>'将来負担比率（分子）の構造'!K$45</f>
        <v>746</v>
      </c>
      <c r="I62" s="160"/>
      <c r="J62" s="160"/>
      <c r="K62" s="160">
        <f>'将来負担比率（分子）の構造'!L$45</f>
        <v>728</v>
      </c>
      <c r="L62" s="160"/>
      <c r="M62" s="160"/>
      <c r="N62" s="160">
        <f>'将来負担比率（分子）の構造'!M$45</f>
        <v>707</v>
      </c>
      <c r="O62" s="160"/>
      <c r="P62" s="160"/>
    </row>
    <row r="63" spans="1:16">
      <c r="A63" s="160" t="s">
        <v>28</v>
      </c>
      <c r="B63" s="160">
        <f>'将来負担比率（分子）の構造'!I$44</f>
        <v>43</v>
      </c>
      <c r="C63" s="160"/>
      <c r="D63" s="160"/>
      <c r="E63" s="160">
        <f>'将来負担比率（分子）の構造'!J$44</f>
        <v>78</v>
      </c>
      <c r="F63" s="160"/>
      <c r="G63" s="160"/>
      <c r="H63" s="160">
        <f>'将来負担比率（分子）の構造'!K$44</f>
        <v>70</v>
      </c>
      <c r="I63" s="160"/>
      <c r="J63" s="160"/>
      <c r="K63" s="160">
        <f>'将来負担比率（分子）の構造'!L$44</f>
        <v>110</v>
      </c>
      <c r="L63" s="160"/>
      <c r="M63" s="160"/>
      <c r="N63" s="160">
        <f>'将来負担比率（分子）の構造'!M$44</f>
        <v>109</v>
      </c>
      <c r="O63" s="160"/>
      <c r="P63" s="160"/>
    </row>
    <row r="64" spans="1:16">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10817</v>
      </c>
      <c r="C66" s="160"/>
      <c r="D66" s="160"/>
      <c r="E66" s="160">
        <f>'将来負担比率（分子）の構造'!J$41</f>
        <v>10770</v>
      </c>
      <c r="F66" s="160"/>
      <c r="G66" s="160"/>
      <c r="H66" s="160">
        <f>'将来負担比率（分子）の構造'!K$41</f>
        <v>10494</v>
      </c>
      <c r="I66" s="160"/>
      <c r="J66" s="160"/>
      <c r="K66" s="160">
        <f>'将来負担比率（分子）の構造'!L$41</f>
        <v>10699</v>
      </c>
      <c r="L66" s="160"/>
      <c r="M66" s="160"/>
      <c r="N66" s="160">
        <f>'将来負担比率（分子）の構造'!M$41</f>
        <v>11690</v>
      </c>
      <c r="O66" s="160"/>
      <c r="P66" s="160"/>
    </row>
    <row r="67" spans="1:16">
      <c r="A67" s="160" t="s">
        <v>68</v>
      </c>
      <c r="B67" s="160" t="e">
        <f>NA()</f>
        <v>#N/A</v>
      </c>
      <c r="C67" s="160">
        <f>IF(ISNUMBER('将来負担比率（分子）の構造'!I$53), IF('将来負担比率（分子）の構造'!I$53 &lt; 0, 0, '将来負担比率（分子）の構造'!I$53), NA())</f>
        <v>100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1269</v>
      </c>
      <c r="C72" s="164">
        <f>基金残高に係る経年分析!G55</f>
        <v>1348</v>
      </c>
      <c r="D72" s="164">
        <f>基金残高に係る経年分析!H55</f>
        <v>1370</v>
      </c>
    </row>
    <row r="73" spans="1:16">
      <c r="A73" s="163" t="s">
        <v>71</v>
      </c>
      <c r="B73" s="164">
        <f>基金残高に係る経年分析!F56</f>
        <v>451</v>
      </c>
      <c r="C73" s="164">
        <f>基金残高に係る経年分析!G56</f>
        <v>452</v>
      </c>
      <c r="D73" s="164">
        <f>基金残高に係る経年分析!H56</f>
        <v>452</v>
      </c>
    </row>
    <row r="74" spans="1:16">
      <c r="A74" s="163" t="s">
        <v>72</v>
      </c>
      <c r="B74" s="164">
        <f>基金残高に係る経年分析!F57</f>
        <v>1404</v>
      </c>
      <c r="C74" s="164">
        <f>基金残高に係る経年分析!G57</f>
        <v>1475</v>
      </c>
      <c r="D74" s="164">
        <f>基金残高に係る経年分析!H57</f>
        <v>1526</v>
      </c>
    </row>
  </sheetData>
  <sheetProtection algorithmName="SHA-512" hashValue="HEV5TagjU7ilyhodpDdsgmN4OsBgbkQI3icx+vdoBQGZoxe5XBuEKmzkxmxbeH7yiACz2fAaQgpUaPtLOKBazg==" saltValue="kWdkKglwZzBuzN04DIc1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川本　亮輔</cp:lastModifiedBy>
  <cp:lastPrinted>2019-10-25T08:20:18Z</cp:lastPrinted>
  <dcterms:created xsi:type="dcterms:W3CDTF">2019-02-14T04:54:57Z</dcterms:created>
  <dcterms:modified xsi:type="dcterms:W3CDTF">2019-10-25T08:20:31Z</dcterms:modified>
  <cp:category/>
</cp:coreProperties>
</file>