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24765" windowHeight="11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<sst xmlns="http://schemas.openxmlformats.org/spreadsheetml/2006/main" count="1160" uniqueCount="601">
  <si>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</si>
  <si>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</si>
  <si>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</si>
  <si>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</si>
  <si>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</si>
  <si>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</si>
  <si>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</si>
  <si>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</si>
  <si>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</si>
  <si>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</si>
  <si>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</si>
  <si>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</si>
  <si>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</si>
  <si>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</si>
  <si>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</si>
  <si>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</si>
  <si>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</si>
  <si>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</si>
  <si>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</si>
  <si>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</si>
  <si>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</si>
  <si>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</si>
  <si>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</si>
  <si>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</si>
  <si>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</si>
  <si>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</si>
  <si>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</si>
  <si>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</si>
  <si>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</si>
  <si>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</si>
  <si>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</si>
  <si>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</si>
  <si>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</si>
  <si>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</si>
  <si>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</si>
  <si>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</si>
  <si>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</si>
  <si>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</si>
  <si>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</si>
  <si>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</si>
  <si>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</si>
  <si>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</si>
  <si>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</si>
  <si>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</si>
  <si>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</si>
  <si>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</si>
  <si>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</si>
  <si>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</si>
  <si>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</si>
  <si>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</si>
  <si>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</si>
  <si>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</si>
  <si>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</si>
  <si>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</si>
  <si>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</si>
  <si>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</si>
  <si>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</si>
  <si>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</si>
  <si>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</si>
  <si>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</si>
  <si>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</si>
  <si>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</si>
  <si>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</si>
  <si>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</si>
  <si>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</si>
  <si>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</si>
  <si>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</si>
  <si>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</si>
  <si>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</si>
  <si>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</si>
  <si>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</si>
  <si>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</si>
  <si>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</si>
  <si>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</si>
  <si>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</si>
  <si>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</si>
  <si>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</si>
  <si>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</si>
  <si>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</si>
  <si>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</si>
  <si>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</si>
  <si>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</si>
  <si>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</si>
  <si>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</si>
  <si>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</si>
  <si>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</si>
  <si>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</si>
  <si>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</si>
  <si>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</si>
  <si>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</si>
  <si>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</si>
  <si>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</si>
  <si>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須恵町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</si>
  <si>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</si>
  <si>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</si>
  <si>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</si>
  <si>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</si>
  <si>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</si>
  <si>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</si>
  <si>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</si>
  <si>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</si>
  <si>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</si>
  <si>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</si>
  <si>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</si>
  <si>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</si>
  <si>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</si>
  <si>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</si>
  <si>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</si>
  <si>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</si>
  <si>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</si>
  <si>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</si>
  <si>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</si>
  <si>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</si>
  <si>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</si>
  <si>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</si>
  <si>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</si>
  <si>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</si>
  <si>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</si>
  <si>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</si>
  <si>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</si>
  <si>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</si>
  <si>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</si>
  <si>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</si>
  <si>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</si>
  <si>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</si>
  <si>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</si>
  <si>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</si>
  <si>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</si>
  <si>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</si>
  <si>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</si>
  <si>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</si>
  <si>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</si>
  <si>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</si>
  <si>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</si>
  <si>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</si>
  <si>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</si>
  <si>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</si>
  <si>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</si>
  <si>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</si>
  <si>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</si>
  <si>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</si>
  <si>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</si>
  <si>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</si>
  <si>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</si>
  <si>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</si>
  <si>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</si>
  <si>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</si>
  <si>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</si>
  <si>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</si>
  <si>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</si>
  <si>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</si>
  <si>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</si>
  <si>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</si>
  <si>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</si>
  <si>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</si>
  <si>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</si>
  <si>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</si>
  <si>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</si>
  <si>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</si>
  <si>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</si>
  <si>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</si>
  <si>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</si>
  <si>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</si>
  <si>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</si>
  <si>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</si>
  <si>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</si>
  <si>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</si>
  <si>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</si>
  <si>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</si>
  <si>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</si>
  <si>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</si>
  <si>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</si>
  <si>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</si>
  <si>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</si>
  <si>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</si>
  <si>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</si>
  <si>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</si>
  <si>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</si>
  <si>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</si>
  <si>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</si>
  <si>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</si>
  <si>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</si>
  <si>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</si>
  <si>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</si>
  <si>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</si>
  <si>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</si>
  <si>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</si>
  <si>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</si>
  <si>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</si>
  <si>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</si>
  <si>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</si>
  <si>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</si>
  <si>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</si>
  <si>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</si>
  <si>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</si>
  <si>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</si>
  <si>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</si>
  <si>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</si>
  <si>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</si>
  <si>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</si>
  <si>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</si>
  <si>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</si>
  <si>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</si>
  <si>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</si>
  <si>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</si>
  <si>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</si>
  <si>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</si>
  <si>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</si>
  <si>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</si>
  <si>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</si>
  <si>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</si>
  <si>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福岡県須恵町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</si>
  <si>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</si>
  <si>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</si>
  <si>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</si>
  <si>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</si>
  <si>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</si>
  <si>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</si>
  <si>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</si>
  <si>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</si>
  <si>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</si>
  <si>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</si>
  <si>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</si>
  <si>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</si>
  <si>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</si>
  <si>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</si>
  <si>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</si>
  <si>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</si>
  <si>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</si>
  <si>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</si>
  <si>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</si>
  <si>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</si>
  <si>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</si>
  <si>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</si>
  <si>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</si>
  <si>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</si>
  <si>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</si>
  <si>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</si>
  <si>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</si>
  <si>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</si>
  <si>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</si>
  <si>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</si>
  <si>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</si>
  <si>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</si>
  <si>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</si>
  <si>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</si>
  <si>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</si>
  <si>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</si>
  <si>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</si>
  <si>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</si>
  <si>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</si>
  <si>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</si>
  <si>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</si>
  <si>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</si>
  <si>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</si>
  <si>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</si>
  <si>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</si>
  <si>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</si>
  <si>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</si>
  <si>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</si>
  <si>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</si>
  <si>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</si>
  <si>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</si>
  <si>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</si>
  <si>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</si>
  <si>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</si>
  <si>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</si>
  <si>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</si>
  <si>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</si>
  <si>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</si>
  <si>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</si>
  <si>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</si>
  <si>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</si>
  <si>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</si>
  <si>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</si>
  <si>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</si>
  <si>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</si>
  <si>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</si>
  <si>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</si>
  <si>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</si>
  <si>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</si>
  <si>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</si>
  <si>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</si>
  <si>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</si>
  <si>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</si>
  <si>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</si>
  <si>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</si>
  <si>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</si>
  <si>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</si>
  <si>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</si>
  <si>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</si>
  <si>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</si>
  <si>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</si>
  <si>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</si>
  <si>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</si>
  <si>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</si>
  <si>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</si>
  <si>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</si>
  <si>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</si>
  <si>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</si>
  <si>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</si>
  <si>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</si>
  <si>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</si>
  <si>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</si>
  <si>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</si>
  <si>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</si>
  <si>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</si>
  <si>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</si>
  <si>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</si>
  <si>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</si>
  <si>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</si>
  <si>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</si>
  <si>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</si>
  <si>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</si>
  <si>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</si>
  <si>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</si>
  <si>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</si>
  <si>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</si>
  <si>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</si>
  <si>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</si>
  <si>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</si>
  <si>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</si>
  <si>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</si>
  <si>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</si>
  <si>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</si>
  <si>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</si>
  <si>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</si>
  <si>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</si>
  <si>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</si>
  <si>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</si>
  <si>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</si>
  <si>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</si>
  <si>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</si>
  <si>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</si>
  <si>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</si>
  <si>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</si>
  <si>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</si>
  <si>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</si>
  <si>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</si>
  <si>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</si>
  <si>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</si>
  <si>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</si>
  <si>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</si>
  <si>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</si>
  <si>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</si>
  <si>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</si>
  <si>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</si>
  <si>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</si>
  <si>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</si>
  <si>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</si>
  <si>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</si>
  <si>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</si>
  <si>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</si>
  <si>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</si>
  <si>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</si>
  <si>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</si>
  <si>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</si>
  <si>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</si>
  <si>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</si>
  <si>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</si>
  <si>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</si>
  <si>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</si>
  <si>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福岡県須恵町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</si>
  <si>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</si>
  <si>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</si>
  <si>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</si>
  <si>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</si>
  <si>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</si>
  <si>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</si>
  <si>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</si>
  <si>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</si>
  <si>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</si>
  <si>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</si>
  <si>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</si>
  <si>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</si>
  <si>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</si>
  <si>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</si>
  <si>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</si>
  <si>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</si>
  <si>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</si>
  <si>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</si>
  <si>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</si>
  <si>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</si>
  <si>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</si>
  <si>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</si>
  <si>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</si>
  <si>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</si>
  <si>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</si>
  <si>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</si>
  <si>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</si>
  <si>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</si>
  <si>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</si>
  <si>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</si>
  <si>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</si>
  <si>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</si>
  <si>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</si>
  <si>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</si>
  <si>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</si>
  <si>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</si>
  <si>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</si>
  <si>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</si>
  <si>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</si>
  <si>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</si>
  <si>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</si>
  <si>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</si>
  <si>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</si>
  <si>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</si>
  <si>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</si>
  <si>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</si>
  <si>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</si>
  <si>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</si>
  <si>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</si>
  <si>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</si>
  <si>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</si>
  <si>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</si>
  <si>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</si>
  <si>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</si>
  <si>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</si>
  <si>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</si>
  <si>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</si>
  <si>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</si>
  <si>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</si>
  <si>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</si>
  <si>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</si>
  <si>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</si>
  <si>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</si>
  <si>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</si>
  <si>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</si>
  <si>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</si>
  <si>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</si>
  <si>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</si>
  <si>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</si>
  <si>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</si>
  <si>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</si>
  <si>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</si>
  <si>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</si>
  <si>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</si>
  <si>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</si>
  <si>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</si>
  <si>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</si>
  <si>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</si>
  <si>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</si>
  <si>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</si>
  <si>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</si>
  <si>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</si>
  <si>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</si>
  <si>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</si>
  <si>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</si>
  <si>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</si>
  <si>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</si>
  <si>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</si>
  <si>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</si>
  <si>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</si>
  <si>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</si>
  <si>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</si>
  <si>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</si>
  <si>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</si>
  <si>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</si>
  <si>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</si>
  <si>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</si>
  <si>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</si>
  <si>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</si>
  <si>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</si>
  <si>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</si>
  <si>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</si>
  <si>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</si>
  <si>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</si>
  <si>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</si>
  <si>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</si>
  <si>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</si>
  <si>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</si>
  <si>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</si>
  <si>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</si>
  <si>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</si>
  <si>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</si>
  <si>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</si>
  <si>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</si>
  <si>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</si>
  <si>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</si>
  <si>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</si>
  <si>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</si>
  <si>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</si>
  <si>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</si>
  <si>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</si>
  <si>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</si>
  <si>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</si>
  <si>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</si>
  <si>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</si>
  <si>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</si>
  <si>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</si>
  <si>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</si>
  <si>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</si>
  <si>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</si>
  <si>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</si>
  <si>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</si>
  <si>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</si>
  <si>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</si>
  <si>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</si>
  <si>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</si>
  <si>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</si>
  <si>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</si>
  <si>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</si>
  <si>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</si>
  <si>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</si>
  <si>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</si>
  <si>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</si>
  <si>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</si>
  <si>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</si>
  <si>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</si>
  <si>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</si>
  <si>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</si>
  <si>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</si>
  <si>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</si>
  <si>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</si>
  <si>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</si>
  <si>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</si>
  <si>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</si>
  <si>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</si>
  <si>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</si>
  <si>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</si>
  <si>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</si>
  <si>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</si>
  <si>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</si>
  <si>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</si>
  <si>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</si>
  <si>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</si>
  <si>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</si>
  <si>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</si>
  <si>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</si>
  <si>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</si>
  <si>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</si>
  <si>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</si>
  <si>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</si>
  <si>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</si>
  <si>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</si>
  <si>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</si>
  <si>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</si>
  <si>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</si>
  <si>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</si>
  <si>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</si>
  <si>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</si>
  <si>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</si>
  <si>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</si>
  <si>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</si>
  <si>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</si>
  <si>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</si>
  <si>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</si>
  <si>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</si>
  <si>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</si>
  <si>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</si>
  <si>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1.52</t>
  </si>
  <si>
    <t>▲ 4.81</t>
  </si>
  <si>
    <t>水道事業会計</t>
  </si>
  <si>
    <t>一般会計</t>
  </si>
  <si>
    <t>後期高齢者医療特別会計</t>
  </si>
  <si>
    <t>公共下水道事業特別会計</t>
  </si>
  <si>
    <t>国民健康保険特別会計</t>
  </si>
  <si>
    <t>農業集落排水事業特別会計</t>
  </si>
  <si>
    <t>その他会計（赤字）</t>
  </si>
  <si>
    <t>その他会計（黒字）</t>
  </si>
  <si>
    <t>福岡県市町村消防団員等公務災害補償組合（一般会計）</t>
    <rPh sb="20" eb="22">
      <t>イッパン</t>
    </rPh>
    <rPh sb="22" eb="24">
      <t>カイケイ</t>
    </rPh>
    <phoneticPr fontId="30"/>
  </si>
  <si>
    <t>福岡県市町村職員退職手当組合（一般会計）</t>
    <rPh sb="15" eb="17">
      <t>イッパン</t>
    </rPh>
    <rPh sb="17" eb="19">
      <t>カイケイ</t>
    </rPh>
    <phoneticPr fontId="30"/>
  </si>
  <si>
    <t>福岡県市町村職員退職手当組合（基金特別会計）</t>
    <rPh sb="15" eb="17">
      <t>キキン</t>
    </rPh>
    <rPh sb="17" eb="19">
      <t>トクベツ</t>
    </rPh>
    <rPh sb="19" eb="21">
      <t>カイケイ</t>
    </rPh>
    <phoneticPr fontId="30"/>
  </si>
  <si>
    <t>福岡県自治会館管理組合(一般会計）</t>
    <rPh sb="12" eb="14">
      <t>イッパン</t>
    </rPh>
    <rPh sb="14" eb="16">
      <t>カイケイ</t>
    </rPh>
    <phoneticPr fontId="30"/>
  </si>
  <si>
    <t>糟屋郡自治会館組合（一般会計）</t>
    <rPh sb="10" eb="12">
      <t>イッパン</t>
    </rPh>
    <rPh sb="12" eb="14">
      <t>カイケイ</t>
    </rPh>
    <phoneticPr fontId="30"/>
  </si>
  <si>
    <t>糟屋郡篠栗町外一市五町財産組合（一般会計）</t>
    <rPh sb="16" eb="18">
      <t>イッパン</t>
    </rPh>
    <rPh sb="18" eb="20">
      <t>カイケイ</t>
    </rPh>
    <phoneticPr fontId="30"/>
  </si>
  <si>
    <t>北筑昇華苑組合（一般会計）</t>
    <rPh sb="8" eb="12">
      <t>イッパンカイケイ</t>
    </rPh>
    <phoneticPr fontId="30"/>
  </si>
  <si>
    <t>粕屋南部消防組合（一般会計）</t>
    <rPh sb="9" eb="13">
      <t>イッパンカイケイ</t>
    </rPh>
    <phoneticPr fontId="30"/>
  </si>
  <si>
    <t>粕屋南部消防組合（粕屋中南部休日診療所事業特別会計）</t>
    <rPh sb="9" eb="11">
      <t>カスヤ</t>
    </rPh>
    <rPh sb="11" eb="14">
      <t>チュウナンブ</t>
    </rPh>
    <rPh sb="14" eb="16">
      <t>キュウジツ</t>
    </rPh>
    <rPh sb="16" eb="18">
      <t>シンリョウ</t>
    </rPh>
    <rPh sb="18" eb="19">
      <t>ショ</t>
    </rPh>
    <rPh sb="19" eb="21">
      <t>ジギョウ</t>
    </rPh>
    <rPh sb="21" eb="23">
      <t>トクベツ</t>
    </rPh>
    <rPh sb="23" eb="25">
      <t>カイケイ</t>
    </rPh>
    <phoneticPr fontId="30"/>
  </si>
  <si>
    <t>須恵町外二ヶ町清掃施設組合（一般会計）</t>
    <rPh sb="14" eb="18">
      <t>イッパンカイケイ</t>
    </rPh>
    <phoneticPr fontId="30"/>
  </si>
  <si>
    <t>福岡県自治振興組合（一般会計）</t>
    <rPh sb="10" eb="14">
      <t>イッパンカイケイ</t>
    </rPh>
    <phoneticPr fontId="30"/>
  </si>
  <si>
    <t>福岡県自治振興組合（公文書館事業特別会計）</t>
    <rPh sb="10" eb="14">
      <t>コウブンショカン</t>
    </rPh>
    <rPh sb="14" eb="16">
      <t>ジギョウ</t>
    </rPh>
    <rPh sb="16" eb="18">
      <t>トクベツ</t>
    </rPh>
    <rPh sb="18" eb="20">
      <t>カイケイ</t>
    </rPh>
    <phoneticPr fontId="30"/>
  </si>
  <si>
    <t>福岡都市圏広域行政事業組合（一般会計）</t>
    <rPh sb="14" eb="18">
      <t>イッパンカイケイ</t>
    </rPh>
    <phoneticPr fontId="30"/>
  </si>
  <si>
    <t>福岡都市圏広域行政事業組合（流域連携事業特別会計）</t>
    <rPh sb="14" eb="16">
      <t>リュウイキ</t>
    </rPh>
    <rPh sb="16" eb="18">
      <t>レンケイ</t>
    </rPh>
    <rPh sb="18" eb="20">
      <t>ジギョウ</t>
    </rPh>
    <rPh sb="20" eb="22">
      <t>トクベツ</t>
    </rPh>
    <rPh sb="22" eb="24">
      <t>カイケイ</t>
    </rPh>
    <phoneticPr fontId="30"/>
  </si>
  <si>
    <t>福岡都市圏広域行政事業組合（競艇事業特別会計）</t>
    <rPh sb="14" eb="16">
      <t>キョウテイ</t>
    </rPh>
    <rPh sb="16" eb="18">
      <t>ジギョウ</t>
    </rPh>
    <rPh sb="18" eb="20">
      <t>トクベツ</t>
    </rPh>
    <rPh sb="20" eb="22">
      <t>カイケイ</t>
    </rPh>
    <phoneticPr fontId="30"/>
  </si>
  <si>
    <t>福岡県介護保険広域連合（一般会計）</t>
    <rPh sb="12" eb="16">
      <t>イッパンカイケイ</t>
    </rPh>
    <phoneticPr fontId="30"/>
  </si>
  <si>
    <t>福岡県介護保険広域連合（介護保険事業特別会計）</t>
    <rPh sb="12" eb="14">
      <t>カイゴ</t>
    </rPh>
    <rPh sb="14" eb="16">
      <t>ホケン</t>
    </rPh>
    <rPh sb="16" eb="18">
      <t>ジギョウ</t>
    </rPh>
    <rPh sb="18" eb="20">
      <t>トクベツ</t>
    </rPh>
    <rPh sb="20" eb="22">
      <t>カイケイ</t>
    </rPh>
    <phoneticPr fontId="30"/>
  </si>
  <si>
    <t>福岡県後期高齢者医療広域連合（一般会計）</t>
    <rPh sb="15" eb="19">
      <t>イッパンカイケイ</t>
    </rPh>
    <phoneticPr fontId="30"/>
  </si>
  <si>
    <t>福岡県後期高齢者医療広域連合（後期高齢者医療特別会計）</t>
    <rPh sb="15" eb="17">
      <t>コウキ</t>
    </rPh>
    <rPh sb="17" eb="20">
      <t>コウレイシャ</t>
    </rPh>
    <rPh sb="20" eb="22">
      <t>イリョウ</t>
    </rPh>
    <rPh sb="22" eb="24">
      <t>トクベツ</t>
    </rPh>
    <rPh sb="24" eb="26">
      <t>カイケイ</t>
    </rPh>
    <phoneticPr fontId="30"/>
  </si>
  <si>
    <t>福岡地区水道企業団</t>
    <rPh sb="0" eb="2">
      <t>フクオカ</t>
    </rPh>
    <rPh sb="2" eb="4">
      <t>チク</t>
    </rPh>
    <rPh sb="4" eb="6">
      <t>スイドウ</t>
    </rPh>
    <rPh sb="6" eb="8">
      <t>キギョウ</t>
    </rPh>
    <rPh sb="8" eb="9">
      <t>ダン</t>
    </rPh>
    <phoneticPr fontId="30"/>
  </si>
  <si>
    <t>-</t>
    <phoneticPr fontId="2"/>
  </si>
  <si>
    <t>法適用企業</t>
  </si>
  <si>
    <t>-</t>
    <phoneticPr fontId="2"/>
  </si>
  <si>
    <t>　水道水源保全基金</t>
    <rPh sb="1" eb="9">
      <t>スイドウスイ</t>
    </rPh>
    <phoneticPr fontId="11"/>
  </si>
  <si>
    <t>　自然教育林基金</t>
    <rPh sb="1" eb="8">
      <t>シゼンキョウイク</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</si>
  <si>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</si>
  <si>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</si>
  <si>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</si>
  <si>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</si>
  <si>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して将来負担比率がかなり高くなっているが、これは将来負担額中の公営企業債等繰入見込額の金額（公共下水道事業特別会計分）の割合が高く、さらに年々増加傾向にあり、このことが数値上昇の主な要因となっている。一方で、地方債の現在高は、平成の初め頃に借入をおこなった金額や利率の高い地方債が次々と償還完了となってきており、今後は改善の傾向になっていくと推測される。</t>
    <rPh sb="54" eb="59">
      <t>コウキョウゲスイドウ</t>
    </rPh>
    <rPh sb="59" eb="61">
      <t>ジギョウ</t>
    </rPh>
    <rPh sb="61" eb="63">
      <t>トクベツ</t>
    </rPh>
    <rPh sb="63" eb="65">
      <t>カイケイ</t>
    </rPh>
    <rPh sb="65" eb="66">
      <t>ブン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</si>
  <si>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</si>
  <si>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</si>
  <si>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</si>
  <si>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</si>
  <si>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</si>
  <si>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</si>
  <si>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</si>
  <si>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すると、1年遅れで類似団体と似たような軌跡を描いているものの将来負担比率の割合がかなり高い。実質公債費比率の構成要素のうち公営企業債等繰入額のみが増加傾向にあり他の項目は減少傾向にある。公共下水道事業特別会計での下水管の延長工事もまだ十数年はかかる見込みであり、繰出額の増加が収まる要素は無く、早急に下水道事業の計画を見直し、財政の平準化を計る必要がある。</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</si>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</sst>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2455-466D-9C27-3A30316F4B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26715</c:v>
                </c:pt>
                <c:pt idx="1">
                  <c:v>15850</c:v>
                </c:pt>
                <c:pt idx="2">
                  <c:v>40538</c:v>
                </c:pt>
                <c:pt idx="3">
                  <c:v>40745</c:v>
                </c:pt>
                <c:pt idx="4">
                  <c:v>27272</c:v>
                </c:pt>
              </c:numCache>
            </c:numRef>
          </c:val>
          <c:smooth val="0"/>
          <c:extLst xmlns:c16r2="http://schemas.microsoft.com/office/drawing/2015/06/chart">
            <c:ext xmlns:c16="http://schemas.microsoft.com/office/drawing/2014/chart" uri="{C3380CC4-5D6E-409C-BE32-E72D297353CC}">
              <c16:uniqueId val="{00000001-2455-466D-9C27-3A30316F4B3A}"/>
            </c:ext>
          </c:extLst>
        </c:ser>
        <c:dLbls>
          <c:showLegendKey val="0"/>
          <c:showVal val="0"/>
          <c:showCatName val="0"/>
          <c:showSerName val="0"/>
          <c:showPercent val="0"/>
          <c:showBubbleSize val="0"/>
        </c:dLbls>
        <c:marker val="1"/>
        <c:smooth val="0"/>
        <c:axId val="937825192"/>
        <c:axId val="937823624"/>
      </c:lineChart>
      <c:catAx>
        <c:axId val="937825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823624"/>
        <c:crosses val="autoZero"/>
        <c:auto val="1"/>
        <c:lblAlgn val="ctr"/>
        <c:lblOffset val="100"/>
        <c:tickLblSkip val="1"/>
        <c:tickMarkSkip val="1"/>
        <c:noMultiLvlLbl val="0"/>
      </c:catAx>
      <c:valAx>
        <c:axId val="9378236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825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c:v>
                </c:pt>
                <c:pt idx="1">
                  <c:v>5.94</c:v>
                </c:pt>
                <c:pt idx="2">
                  <c:v>4.1900000000000004</c:v>
                </c:pt>
                <c:pt idx="3">
                  <c:v>4.71</c:v>
                </c:pt>
                <c:pt idx="4">
                  <c:v>6.14</c:v>
                </c:pt>
              </c:numCache>
            </c:numRef>
          </c:val>
          <c:extLst xmlns:c16r2="http://schemas.microsoft.com/office/drawing/2015/06/chart">
            <c:ext xmlns:c16="http://schemas.microsoft.com/office/drawing/2014/chart" uri="{C3380CC4-5D6E-409C-BE32-E72D297353CC}">
              <c16:uniqueId val="{00000000-22B1-4528-B8E0-DD55546257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48.12</c:v>
                </c:pt>
                <c:pt idx="1">
                  <c:v>47.86</c:v>
                </c:pt>
                <c:pt idx="2">
                  <c:v>47.41</c:v>
                </c:pt>
                <c:pt idx="3">
                  <c:v>41.74</c:v>
                </c:pt>
                <c:pt idx="4">
                  <c:v>41.95</c:v>
                </c:pt>
              </c:numCache>
            </c:numRef>
          </c:val>
          <c:extLst xmlns:c16r2="http://schemas.microsoft.com/office/drawing/2015/06/chart">
            <c:ext xmlns:c16="http://schemas.microsoft.com/office/drawing/2014/chart" uri="{C3380CC4-5D6E-409C-BE32-E72D297353CC}">
              <c16:uniqueId val="{00000001-22B1-4528-B8E0-DD555462571A}"/>
            </c:ext>
          </c:extLst>
        </c:ser>
        <c:dLbls>
          <c:showLegendKey val="0"/>
          <c:showVal val="0"/>
          <c:showCatName val="0"/>
          <c:showSerName val="0"/>
          <c:showPercent val="0"/>
          <c:showBubbleSize val="0"/>
        </c:dLbls>
        <c:gapWidth val="250"/>
        <c:overlap val="100"/>
        <c:axId val="937821664"/>
        <c:axId val="937821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4.45</c:v>
                </c:pt>
                <c:pt idx="1">
                  <c:v>1.3</c:v>
                </c:pt>
                <c:pt idx="2">
                  <c:v>-1.52</c:v>
                </c:pt>
                <c:pt idx="3">
                  <c:v>-4.8099999999999996</c:v>
                </c:pt>
                <c:pt idx="4">
                  <c:v>1.87</c:v>
                </c:pt>
              </c:numCache>
            </c:numRef>
          </c:val>
          <c:smooth val="0"/>
          <c:extLst xmlns:c16r2="http://schemas.microsoft.com/office/drawing/2015/06/chart">
            <c:ext xmlns:c16="http://schemas.microsoft.com/office/drawing/2014/chart" uri="{C3380CC4-5D6E-409C-BE32-E72D297353CC}">
              <c16:uniqueId val="{00000002-22B1-4528-B8E0-DD555462571A}"/>
            </c:ext>
          </c:extLst>
        </c:ser>
        <c:dLbls>
          <c:showLegendKey val="0"/>
          <c:showVal val="0"/>
          <c:showCatName val="0"/>
          <c:showSerName val="0"/>
          <c:showPercent val="0"/>
          <c:showBubbleSize val="0"/>
        </c:dLbls>
        <c:marker val="1"/>
        <c:smooth val="0"/>
        <c:axId val="937821664"/>
        <c:axId val="937821272"/>
      </c:lineChart>
      <c:catAx>
        <c:axId val="93782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7821272"/>
        <c:crosses val="autoZero"/>
        <c:auto val="1"/>
        <c:lblAlgn val="ctr"/>
        <c:lblOffset val="100"/>
        <c:tickLblSkip val="1"/>
        <c:tickMarkSkip val="1"/>
        <c:noMultiLvlLbl val="0"/>
      </c:catAx>
      <c:valAx>
        <c:axId val="937821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82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3E4-476E-9B8E-9B3450142C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3E4-476E-9B8E-9B3450142C4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3E4-476E-9B8E-9B3450142C4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3E4-476E-9B8E-9B3450142C4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0.05</c:v>
                </c:pt>
                <c:pt idx="4">
                  <c:v>#N/A</c:v>
                </c:pt>
                <c:pt idx="5">
                  <c:v>7.0000000000000007E-2</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4-B3E4-476E-9B8E-9B3450142C4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0.08</c:v>
                </c:pt>
                <c:pt idx="4">
                  <c:v>#N/A</c:v>
                </c:pt>
                <c:pt idx="5">
                  <c:v>0.11</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5-B3E4-476E-9B8E-9B3450142C48}"/>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0.12</c:v>
                </c:pt>
                <c:pt idx="4">
                  <c:v>#N/A</c:v>
                </c:pt>
                <c:pt idx="5">
                  <c:v>0.12</c:v>
                </c:pt>
                <c:pt idx="6">
                  <c:v>#N/A</c:v>
                </c:pt>
                <c:pt idx="7">
                  <c:v>0.12</c:v>
                </c:pt>
                <c:pt idx="8">
                  <c:v>#N/A</c:v>
                </c:pt>
                <c:pt idx="9">
                  <c:v>0.22</c:v>
                </c:pt>
              </c:numCache>
            </c:numRef>
          </c:val>
          <c:extLst xmlns:c16r2="http://schemas.microsoft.com/office/drawing/2015/06/chart">
            <c:ext xmlns:c16="http://schemas.microsoft.com/office/drawing/2014/chart" uri="{C3380CC4-5D6E-409C-BE32-E72D297353CC}">
              <c16:uniqueId val="{00000006-B3E4-476E-9B8E-9B3450142C48}"/>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0.24</c:v>
                </c:pt>
                <c:pt idx="2">
                  <c:v>#N/A</c:v>
                </c:pt>
                <c:pt idx="3">
                  <c:v>0.24</c:v>
                </c:pt>
                <c:pt idx="4">
                  <c:v>#N/A</c:v>
                </c:pt>
                <c:pt idx="5">
                  <c:v>0.24</c:v>
                </c:pt>
                <c:pt idx="6">
                  <c:v>#N/A</c:v>
                </c:pt>
                <c:pt idx="7">
                  <c:v>0.26</c:v>
                </c:pt>
                <c:pt idx="8">
                  <c:v>#N/A</c:v>
                </c:pt>
                <c:pt idx="9">
                  <c:v>0.28000000000000003</c:v>
                </c:pt>
              </c:numCache>
            </c:numRef>
          </c:val>
          <c:extLst xmlns:c16r2="http://schemas.microsoft.com/office/drawing/2015/06/chart">
            <c:ext xmlns:c16="http://schemas.microsoft.com/office/drawing/2014/chart" uri="{C3380CC4-5D6E-409C-BE32-E72D297353CC}">
              <c16:uniqueId val="{00000007-B3E4-476E-9B8E-9B3450142C4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4.79</c:v>
                </c:pt>
                <c:pt idx="2">
                  <c:v>#N/A</c:v>
                </c:pt>
                <c:pt idx="3">
                  <c:v>5.94</c:v>
                </c:pt>
                <c:pt idx="4">
                  <c:v>#N/A</c:v>
                </c:pt>
                <c:pt idx="5">
                  <c:v>4.1900000000000004</c:v>
                </c:pt>
                <c:pt idx="6">
                  <c:v>#N/A</c:v>
                </c:pt>
                <c:pt idx="7">
                  <c:v>4.7</c:v>
                </c:pt>
                <c:pt idx="8">
                  <c:v>#N/A</c:v>
                </c:pt>
                <c:pt idx="9">
                  <c:v>6.13</c:v>
                </c:pt>
              </c:numCache>
            </c:numRef>
          </c:val>
          <c:extLst xmlns:c16r2="http://schemas.microsoft.com/office/drawing/2015/06/chart">
            <c:ext xmlns:c16="http://schemas.microsoft.com/office/drawing/2014/chart" uri="{C3380CC4-5D6E-409C-BE32-E72D297353CC}">
              <c16:uniqueId val="{00000008-B3E4-476E-9B8E-9B3450142C4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5.05</c:v>
                </c:pt>
                <c:pt idx="2">
                  <c:v>#N/A</c:v>
                </c:pt>
                <c:pt idx="3">
                  <c:v>5.65</c:v>
                </c:pt>
                <c:pt idx="4">
                  <c:v>#N/A</c:v>
                </c:pt>
                <c:pt idx="5">
                  <c:v>5.8</c:v>
                </c:pt>
                <c:pt idx="6">
                  <c:v>#N/A</c:v>
                </c:pt>
                <c:pt idx="7">
                  <c:v>6.44</c:v>
                </c:pt>
                <c:pt idx="8">
                  <c:v>#N/A</c:v>
                </c:pt>
                <c:pt idx="9">
                  <c:v>7.72</c:v>
                </c:pt>
              </c:numCache>
            </c:numRef>
          </c:val>
          <c:extLst xmlns:c16r2="http://schemas.microsoft.com/office/drawing/2015/06/chart">
            <c:ext xmlns:c16="http://schemas.microsoft.com/office/drawing/2014/chart" uri="{C3380CC4-5D6E-409C-BE32-E72D297353CC}">
              <c16:uniqueId val="{00000009-B3E4-476E-9B8E-9B3450142C48}"/>
            </c:ext>
          </c:extLst>
        </c:ser>
        <c:dLbls>
          <c:showLegendKey val="0"/>
          <c:showVal val="0"/>
          <c:showCatName val="0"/>
          <c:showSerName val="0"/>
          <c:showPercent val="0"/>
          <c:showBubbleSize val="0"/>
        </c:dLbls>
        <c:gapWidth val="150"/>
        <c:overlap val="100"/>
        <c:axId val="937820488"/>
        <c:axId val="937820096"/>
      </c:barChart>
      <c:catAx>
        <c:axId val="93782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7820096"/>
        <c:crosses val="autoZero"/>
        <c:auto val="1"/>
        <c:lblAlgn val="ctr"/>
        <c:lblOffset val="100"/>
        <c:tickLblSkip val="1"/>
        <c:tickMarkSkip val="1"/>
        <c:noMultiLvlLbl val="0"/>
      </c:catAx>
      <c:valAx>
        <c:axId val="93782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820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737</c:v>
                </c:pt>
                <c:pt idx="5">
                  <c:v>750</c:v>
                </c:pt>
                <c:pt idx="8">
                  <c:v>666</c:v>
                </c:pt>
                <c:pt idx="11">
                  <c:v>649</c:v>
                </c:pt>
                <c:pt idx="14">
                  <c:v>592</c:v>
                </c:pt>
              </c:numCache>
            </c:numRef>
          </c:val>
          <c:extLst xmlns:c16r2="http://schemas.microsoft.com/office/drawing/2015/06/chart">
            <c:ext xmlns:c16="http://schemas.microsoft.com/office/drawing/2014/chart" uri="{C3380CC4-5D6E-409C-BE32-E72D297353CC}">
              <c16:uniqueId val="{00000000-16A6-4CBB-8091-6934490865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6A6-4CBB-8091-6934490865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59</c:v>
                </c:pt>
                <c:pt idx="3">
                  <c:v>59</c:v>
                </c:pt>
                <c:pt idx="6">
                  <c:v>63</c:v>
                </c:pt>
                <c:pt idx="9">
                  <c:v>74</c:v>
                </c:pt>
                <c:pt idx="12">
                  <c:v>72</c:v>
                </c:pt>
              </c:numCache>
            </c:numRef>
          </c:val>
          <c:extLst xmlns:c16r2="http://schemas.microsoft.com/office/drawing/2015/06/chart">
            <c:ext xmlns:c16="http://schemas.microsoft.com/office/drawing/2014/chart" uri="{C3380CC4-5D6E-409C-BE32-E72D297353CC}">
              <c16:uniqueId val="{00000002-16A6-4CBB-8091-6934490865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147</c:v>
                </c:pt>
                <c:pt idx="3">
                  <c:v>145</c:v>
                </c:pt>
                <c:pt idx="6">
                  <c:v>124</c:v>
                </c:pt>
                <c:pt idx="9">
                  <c:v>101</c:v>
                </c:pt>
                <c:pt idx="12">
                  <c:v>54</c:v>
                </c:pt>
              </c:numCache>
            </c:numRef>
          </c:val>
          <c:extLst xmlns:c16r2="http://schemas.microsoft.com/office/drawing/2015/06/chart">
            <c:ext xmlns:c16="http://schemas.microsoft.com/office/drawing/2014/chart" uri="{C3380CC4-5D6E-409C-BE32-E72D297353CC}">
              <c16:uniqueId val="{00000003-16A6-4CBB-8091-6934490865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233</c:v>
                </c:pt>
                <c:pt idx="3">
                  <c:v>241</c:v>
                </c:pt>
                <c:pt idx="6">
                  <c:v>248</c:v>
                </c:pt>
                <c:pt idx="9">
                  <c:v>246</c:v>
                </c:pt>
                <c:pt idx="12">
                  <c:v>308</c:v>
                </c:pt>
              </c:numCache>
            </c:numRef>
          </c:val>
          <c:extLst xmlns:c16r2="http://schemas.microsoft.com/office/drawing/2015/06/chart">
            <c:ext xmlns:c16="http://schemas.microsoft.com/office/drawing/2014/chart" uri="{C3380CC4-5D6E-409C-BE32-E72D297353CC}">
              <c16:uniqueId val="{00000004-16A6-4CBB-8091-6934490865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A6-4CBB-8091-6934490865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6A6-4CBB-8091-6934490865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670</c:v>
                </c:pt>
                <c:pt idx="3">
                  <c:v>663</c:v>
                </c:pt>
                <c:pt idx="6">
                  <c:v>570</c:v>
                </c:pt>
                <c:pt idx="9">
                  <c:v>603</c:v>
                </c:pt>
                <c:pt idx="12">
                  <c:v>563</c:v>
                </c:pt>
              </c:numCache>
            </c:numRef>
          </c:val>
          <c:extLst xmlns:c16r2="http://schemas.microsoft.com/office/drawing/2015/06/chart">
            <c:ext xmlns:c16="http://schemas.microsoft.com/office/drawing/2014/chart" uri="{C3380CC4-5D6E-409C-BE32-E72D297353CC}">
              <c16:uniqueId val="{00000007-16A6-4CBB-8091-693449086561}"/>
            </c:ext>
          </c:extLst>
        </c:ser>
        <c:dLbls>
          <c:showLegendKey val="0"/>
          <c:showVal val="0"/>
          <c:showCatName val="0"/>
          <c:showSerName val="0"/>
          <c:showPercent val="0"/>
          <c:showBubbleSize val="0"/>
        </c:dLbls>
        <c:gapWidth val="100"/>
        <c:overlap val="100"/>
        <c:axId val="937819312"/>
        <c:axId val="937818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372</c:v>
                </c:pt>
                <c:pt idx="2">
                  <c:v>#N/A</c:v>
                </c:pt>
                <c:pt idx="3">
                  <c:v>#N/A</c:v>
                </c:pt>
                <c:pt idx="4">
                  <c:v>358</c:v>
                </c:pt>
                <c:pt idx="5">
                  <c:v>#N/A</c:v>
                </c:pt>
                <c:pt idx="6">
                  <c:v>#N/A</c:v>
                </c:pt>
                <c:pt idx="7">
                  <c:v>339</c:v>
                </c:pt>
                <c:pt idx="8">
                  <c:v>#N/A</c:v>
                </c:pt>
                <c:pt idx="9">
                  <c:v>#N/A</c:v>
                </c:pt>
                <c:pt idx="10">
                  <c:v>375</c:v>
                </c:pt>
                <c:pt idx="11">
                  <c:v>#N/A</c:v>
                </c:pt>
                <c:pt idx="12">
                  <c:v>#N/A</c:v>
                </c:pt>
                <c:pt idx="13">
                  <c:v>405</c:v>
                </c:pt>
                <c:pt idx="14">
                  <c:v>#N/A</c:v>
                </c:pt>
              </c:numCache>
            </c:numRef>
          </c:val>
          <c:smooth val="0"/>
          <c:extLst xmlns:c16r2="http://schemas.microsoft.com/office/drawing/2015/06/chart">
            <c:ext xmlns:c16="http://schemas.microsoft.com/office/drawing/2014/chart" uri="{C3380CC4-5D6E-409C-BE32-E72D297353CC}">
              <c16:uniqueId val="{00000008-16A6-4CBB-8091-693449086561}"/>
            </c:ext>
          </c:extLst>
        </c:ser>
        <c:dLbls>
          <c:showLegendKey val="0"/>
          <c:showVal val="0"/>
          <c:showCatName val="0"/>
          <c:showSerName val="0"/>
          <c:showPercent val="0"/>
          <c:showBubbleSize val="0"/>
        </c:dLbls>
        <c:marker val="1"/>
        <c:smooth val="0"/>
        <c:axId val="937819312"/>
        <c:axId val="937818920"/>
      </c:lineChart>
      <c:catAx>
        <c:axId val="93781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7818920"/>
        <c:crosses val="autoZero"/>
        <c:auto val="1"/>
        <c:lblAlgn val="ctr"/>
        <c:lblOffset val="100"/>
        <c:tickLblSkip val="1"/>
        <c:tickMarkSkip val="1"/>
        <c:noMultiLvlLbl val="0"/>
      </c:catAx>
      <c:valAx>
        <c:axId val="937818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81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8283</c:v>
                </c:pt>
                <c:pt idx="5">
                  <c:v>8495</c:v>
                </c:pt>
                <c:pt idx="8">
                  <c:v>8204</c:v>
                </c:pt>
                <c:pt idx="11">
                  <c:v>8150</c:v>
                </c:pt>
                <c:pt idx="14">
                  <c:v>8122</c:v>
                </c:pt>
              </c:numCache>
            </c:numRef>
          </c:val>
          <c:extLst xmlns:c16r2="http://schemas.microsoft.com/office/drawing/2015/06/chart">
            <c:ext xmlns:c16="http://schemas.microsoft.com/office/drawing/2014/chart" uri="{C3380CC4-5D6E-409C-BE32-E72D297353CC}">
              <c16:uniqueId val="{00000000-0729-42AA-A1ED-D62A9F549D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6</c:v>
                </c:pt>
                <c:pt idx="14">
                  <c:v>0</c:v>
                </c:pt>
              </c:numCache>
            </c:numRef>
          </c:val>
          <c:extLst xmlns:c16r2="http://schemas.microsoft.com/office/drawing/2015/06/chart">
            <c:ext xmlns:c16="http://schemas.microsoft.com/office/drawing/2014/chart" uri="{C3380CC4-5D6E-409C-BE32-E72D297353CC}">
              <c16:uniqueId val="{00000001-0729-42AA-A1ED-D62A9F549D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2992</c:v>
                </c:pt>
                <c:pt idx="5">
                  <c:v>2999</c:v>
                </c:pt>
                <c:pt idx="8">
                  <c:v>3009</c:v>
                </c:pt>
                <c:pt idx="11">
                  <c:v>2714</c:v>
                </c:pt>
                <c:pt idx="14">
                  <c:v>2738</c:v>
                </c:pt>
              </c:numCache>
            </c:numRef>
          </c:val>
          <c:extLst xmlns:c16r2="http://schemas.microsoft.com/office/drawing/2015/06/chart">
            <c:ext xmlns:c16="http://schemas.microsoft.com/office/drawing/2014/chart" uri="{C3380CC4-5D6E-409C-BE32-E72D297353CC}">
              <c16:uniqueId val="{00000002-0729-42AA-A1ED-D62A9F549D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729-42AA-A1ED-D62A9F549D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729-42AA-A1ED-D62A9F549D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729-42AA-A1ED-D62A9F549D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1112</c:v>
                </c:pt>
                <c:pt idx="3">
                  <c:v>1006</c:v>
                </c:pt>
                <c:pt idx="6">
                  <c:v>914</c:v>
                </c:pt>
                <c:pt idx="9">
                  <c:v>931</c:v>
                </c:pt>
                <c:pt idx="12">
                  <c:v>921</c:v>
                </c:pt>
              </c:numCache>
            </c:numRef>
          </c:val>
          <c:extLst xmlns:c16r2="http://schemas.microsoft.com/office/drawing/2015/06/chart">
            <c:ext xmlns:c16="http://schemas.microsoft.com/office/drawing/2014/chart" uri="{C3380CC4-5D6E-409C-BE32-E72D297353CC}">
              <c16:uniqueId val="{00000006-0729-42AA-A1ED-D62A9F549D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855</c:v>
                </c:pt>
                <c:pt idx="3">
                  <c:v>611</c:v>
                </c:pt>
                <c:pt idx="6">
                  <c:v>457</c:v>
                </c:pt>
                <c:pt idx="9">
                  <c:v>325</c:v>
                </c:pt>
                <c:pt idx="12">
                  <c:v>272</c:v>
                </c:pt>
              </c:numCache>
            </c:numRef>
          </c:val>
          <c:extLst xmlns:c16r2="http://schemas.microsoft.com/office/drawing/2015/06/chart">
            <c:ext xmlns:c16="http://schemas.microsoft.com/office/drawing/2014/chart" uri="{C3380CC4-5D6E-409C-BE32-E72D297353CC}">
              <c16:uniqueId val="{00000007-0729-42AA-A1ED-D62A9F549D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5060</c:v>
                </c:pt>
                <c:pt idx="3">
                  <c:v>5029</c:v>
                </c:pt>
                <c:pt idx="6">
                  <c:v>5152</c:v>
                </c:pt>
                <c:pt idx="9">
                  <c:v>5152</c:v>
                </c:pt>
                <c:pt idx="12">
                  <c:v>5430</c:v>
                </c:pt>
              </c:numCache>
            </c:numRef>
          </c:val>
          <c:extLst xmlns:c16r2="http://schemas.microsoft.com/office/drawing/2015/06/chart">
            <c:ext xmlns:c16="http://schemas.microsoft.com/office/drawing/2014/chart" uri="{C3380CC4-5D6E-409C-BE32-E72D297353CC}">
              <c16:uniqueId val="{00000008-0729-42AA-A1ED-D62A9F549D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9-0729-42AA-A1ED-D62A9F549D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6046</c:v>
                </c:pt>
                <c:pt idx="3">
                  <c:v>5946</c:v>
                </c:pt>
                <c:pt idx="6">
                  <c:v>6321</c:v>
                </c:pt>
                <c:pt idx="9">
                  <c:v>6537</c:v>
                </c:pt>
                <c:pt idx="12">
                  <c:v>6681</c:v>
                </c:pt>
              </c:numCache>
            </c:numRef>
          </c:val>
          <c:extLst xmlns:c16r2="http://schemas.microsoft.com/office/drawing/2015/06/chart">
            <c:ext xmlns:c16="http://schemas.microsoft.com/office/drawing/2014/chart" uri="{C3380CC4-5D6E-409C-BE32-E72D297353CC}">
              <c16:uniqueId val="{0000000A-0729-42AA-A1ED-D62A9F549D75}"/>
            </c:ext>
          </c:extLst>
        </c:ser>
        <c:dLbls>
          <c:showLegendKey val="0"/>
          <c:showVal val="0"/>
          <c:showCatName val="0"/>
          <c:showSerName val="0"/>
          <c:showPercent val="0"/>
          <c:showBubbleSize val="0"/>
        </c:dLbls>
        <c:gapWidth val="100"/>
        <c:overlap val="100"/>
        <c:axId val="937818136"/>
        <c:axId val="937817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1799</c:v>
                </c:pt>
                <c:pt idx="2">
                  <c:v>#N/A</c:v>
                </c:pt>
                <c:pt idx="3">
                  <c:v>#N/A</c:v>
                </c:pt>
                <c:pt idx="4">
                  <c:v>1101</c:v>
                </c:pt>
                <c:pt idx="5">
                  <c:v>#N/A</c:v>
                </c:pt>
                <c:pt idx="6">
                  <c:v>#N/A</c:v>
                </c:pt>
                <c:pt idx="7">
                  <c:v>1631</c:v>
                </c:pt>
                <c:pt idx="8">
                  <c:v>#N/A</c:v>
                </c:pt>
                <c:pt idx="9">
                  <c:v>#N/A</c:v>
                </c:pt>
                <c:pt idx="10">
                  <c:v>2075</c:v>
                </c:pt>
                <c:pt idx="11">
                  <c:v>#N/A</c:v>
                </c:pt>
                <c:pt idx="12">
                  <c:v>#N/A</c:v>
                </c:pt>
                <c:pt idx="13">
                  <c:v>2444</c:v>
                </c:pt>
                <c:pt idx="14">
                  <c:v>#N/A</c:v>
                </c:pt>
              </c:numCache>
            </c:numRef>
          </c:val>
          <c:smooth val="0"/>
          <c:extLst xmlns:c16r2="http://schemas.microsoft.com/office/drawing/2015/06/chart">
            <c:ext xmlns:c16="http://schemas.microsoft.com/office/drawing/2014/chart" uri="{C3380CC4-5D6E-409C-BE32-E72D297353CC}">
              <c16:uniqueId val="{0000000B-0729-42AA-A1ED-D62A9F549D75}"/>
            </c:ext>
          </c:extLst>
        </c:ser>
        <c:dLbls>
          <c:showLegendKey val="0"/>
          <c:showVal val="0"/>
          <c:showCatName val="0"/>
          <c:showSerName val="0"/>
          <c:showPercent val="0"/>
          <c:showBubbleSize val="0"/>
        </c:dLbls>
        <c:marker val="1"/>
        <c:smooth val="0"/>
        <c:axId val="937818136"/>
        <c:axId val="937817744"/>
      </c:lineChart>
      <c:catAx>
        <c:axId val="937818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7817744"/>
        <c:crosses val="autoZero"/>
        <c:auto val="1"/>
        <c:lblAlgn val="ctr"/>
        <c:lblOffset val="100"/>
        <c:tickLblSkip val="1"/>
        <c:tickMarkSkip val="1"/>
        <c:noMultiLvlLbl val="0"/>
      </c:catAx>
      <c:valAx>
        <c:axId val="93781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818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2594</c:v>
                </c:pt>
                <c:pt idx="1">
                  <c:v>2299</c:v>
                </c:pt>
                <c:pt idx="2">
                  <c:v>2322</c:v>
                </c:pt>
              </c:numCache>
            </c:numRef>
          </c:val>
          <c:extLst xmlns:c16r2="http://schemas.microsoft.com/office/drawing/2015/06/chart">
            <c:ext xmlns:c16="http://schemas.microsoft.com/office/drawing/2014/chart" uri="{C3380CC4-5D6E-409C-BE32-E72D297353CC}">
              <c16:uniqueId val="{00000000-1244-4E86-8375-24E381BA10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283</c:v>
                </c:pt>
                <c:pt idx="1">
                  <c:v>283</c:v>
                </c:pt>
                <c:pt idx="2">
                  <c:v>284</c:v>
                </c:pt>
              </c:numCache>
            </c:numRef>
          </c:val>
          <c:extLst xmlns:c16r2="http://schemas.microsoft.com/office/drawing/2015/06/chart">
            <c:ext xmlns:c16="http://schemas.microsoft.com/office/drawing/2014/chart" uri="{C3380CC4-5D6E-409C-BE32-E72D297353CC}">
              <c16:uniqueId val="{00000001-1244-4E86-8375-24E381BA10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132</c:v>
                </c:pt>
                <c:pt idx="1">
                  <c:v>132</c:v>
                </c:pt>
                <c:pt idx="2">
                  <c:v>132</c:v>
                </c:pt>
              </c:numCache>
            </c:numRef>
          </c:val>
          <c:extLst xmlns:c16r2="http://schemas.microsoft.com/office/drawing/2015/06/chart">
            <c:ext xmlns:c16="http://schemas.microsoft.com/office/drawing/2014/chart" uri="{C3380CC4-5D6E-409C-BE32-E72D297353CC}">
              <c16:uniqueId val="{00000002-1244-4E86-8375-24E381BA1061}"/>
            </c:ext>
          </c:extLst>
        </c:ser>
        <c:dLbls>
          <c:showLegendKey val="0"/>
          <c:showVal val="0"/>
          <c:showCatName val="0"/>
          <c:showSerName val="0"/>
          <c:showPercent val="0"/>
          <c:showBubbleSize val="0"/>
        </c:dLbls>
        <c:gapWidth val="120"/>
        <c:overlap val="100"/>
        <c:axId val="937816960"/>
        <c:axId val="937816568"/>
      </c:barChart>
      <c:catAx>
        <c:axId val="93781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37816568"/>
        <c:crosses val="autoZero"/>
        <c:auto val="1"/>
        <c:lblAlgn val="ctr"/>
        <c:lblOffset val="100"/>
        <c:tickLblSkip val="1"/>
        <c:tickMarkSkip val="1"/>
        <c:noMultiLvlLbl val="0"/>
      </c:catAx>
      <c:valAx>
        <c:axId val="937816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3781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4D-4169-95E8-ABE657414BDC}"/>
                </c:ext>
                <c:ext xmlns:c15="http://schemas.microsoft.com/office/drawing/2012/chart" uri="{CE6537A1-D6FC-4f65-9D91-7224C49458BB}">
                  <c15:dlblFieldTable>
                    <c15:dlblFTEntry>
                      <c15:txfldGUID>{55EAD6A6-79ED-4CE4-8E38-883A21515B47}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4D-4169-95E8-ABE657414BDC}"/>
                </c:ext>
                <c:ext xmlns:c15="http://schemas.microsoft.com/office/drawing/2012/chart" uri="{CE6537A1-D6FC-4f65-9D91-7224C49458BB}">
                  <c15:dlblFieldTable>
                    <c15:dlblFTEntry>
                      <c15:txfldGUID>{59DE186B-F0D4-4FAF-8684-B39A242E234F}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4D-4169-95E8-ABE657414BDC}"/>
                </c:ext>
                <c:ext xmlns:c15="http://schemas.microsoft.com/office/drawing/2012/chart" uri="{CE6537A1-D6FC-4f65-9D91-7224C49458BB}">
                  <c15:dlblFieldTable>
                    <c15:dlblFTEntry>
                      <c15:txfldGUID>{B2E0E203-12B4-425B-A2BA-2A62BCE799B9}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4D-4169-95E8-ABE657414BDC}"/>
                </c:ext>
                <c:ext xmlns:c15="http://schemas.microsoft.com/office/drawing/2012/chart" uri="{CE6537A1-D6FC-4f65-9D91-7224C49458BB}">
                  <c15:dlblFieldTable>
                    <c15:dlblFTEntry>
                      <c15:txfldGUID>{55CB6C6C-8B38-4242-8EC5-2308DC67DF93}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4D-4169-95E8-ABE657414BDC}"/>
                </c:ext>
                <c:ext xmlns:c15="http://schemas.microsoft.com/office/drawing/2012/chart" uri="{CE6537A1-D6FC-4f65-9D91-7224C49458BB}">
                  <c15:dlblFieldTable>
                    <c15:dlblFTEntry>
                      <c15:txfldGUID>{AD6E4E64-5739-4F9D-93B0-C55F05A10E84}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4D-4169-95E8-ABE657414BDC}"/>
                </c:ext>
                <c:ext xmlns:c15="http://schemas.microsoft.com/office/drawing/2012/chart" uri="{CE6537A1-D6FC-4f65-9D91-7224C49458BB}">
                  <c15:dlblFieldTable>
                    <c15:dlblFTEntry>
                      <c15:txfldGUID>{F336FCE3-1C65-449F-A77A-366A22127BDC}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B4D-4169-95E8-ABE657414BDC}"/>
                </c:ext>
                <c:ext xmlns:c15="http://schemas.microsoft.com/office/drawing/2012/chart" uri="{CE6537A1-D6FC-4f65-9D91-7224C49458BB}">
                  <c15:dlblFieldTable>
                    <c15:dlblFTEntry>
                      <c15:txfldGUID>{833C793B-48FF-498B-B8BA-6E5CECD074EA}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B4D-4169-95E8-ABE657414BDC}"/>
                </c:ext>
                <c:ext xmlns:c15="http://schemas.microsoft.com/office/drawing/2012/chart" uri="{CE6537A1-D6FC-4f65-9D91-7224C49458BB}">
                  <c15:layout/>
                  <c15:dlblFieldTable>
                    <c15:dlblFTEntry>
                      <c15:txfldGUID>{D29F03A7-FC1E-4195-AB5F-4BA855B4F34C}</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B4D-4169-95E8-ABE657414BDC}"/>
                </c:ext>
                <c:ext xmlns:c15="http://schemas.microsoft.com/office/drawing/2012/chart" uri="{CE6537A1-D6FC-4f65-9D91-7224C49458BB}">
                  <c15:layout/>
                  <c15:dlblFieldTable>
                    <c15:dlblFTEntry>
                      <c15:txfldGUID>{C9E23EB5-B43A-44E8-A6D0-E532A65638F1}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56.7</c:v>
                </c:pt>
                <c:pt idx="32">
                  <c:v>57.4</c:v>
                </c:pt>
              </c:numCache>
            </c:numRef>
          </c:xVal>
          <c:yVal>
            <c:numRef>
              <c:f>公会計指標分析・財政指標組合せ分析表!$BP$51:$DC$51</c:f>
              <c:numCache>
                <c:formatCode>#,##0.0;"▲ "#,##0.0</c:formatCode>
                <c:ptCount val="40"/>
                <c:pt idx="24">
                  <c:v>42.6</c:v>
                </c:pt>
                <c:pt idx="32">
                  <c:v>49.4</c:v>
                </c:pt>
              </c:numCache>
            </c:numRef>
          </c:yVal>
          <c:smooth val="0"/>
          <c:extLst xmlns:c16r2="http://schemas.microsoft.com/office/drawing/2015/06/chart">
            <c:ext xmlns:c16="http://schemas.microsoft.com/office/drawing/2014/chart" uri="{C3380CC4-5D6E-409C-BE32-E72D297353CC}">
              <c16:uniqueId val="{00000009-6B4D-4169-95E8-ABE657414B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B4D-4169-95E8-ABE657414BDC}"/>
                </c:ext>
                <c:ext xmlns:c15="http://schemas.microsoft.com/office/drawing/2012/chart" uri="{CE6537A1-D6FC-4f65-9D91-7224C49458BB}">
                  <c15:dlblFieldTable>
                    <c15:dlblFTEntry>
                      <c15:txfldGUID>{6D41F153-387F-4E6C-93B5-5E44CE297159}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B4D-4169-95E8-ABE657414BDC}"/>
                </c:ext>
                <c:ext xmlns:c15="http://schemas.microsoft.com/office/drawing/2012/chart" uri="{CE6537A1-D6FC-4f65-9D91-7224C49458BB}">
                  <c15:dlblFieldTable>
                    <c15:dlblFTEntry>
                      <c15:txfldGUID>{B0C3CFD8-BDC2-4547-8079-C169595553A7}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B4D-4169-95E8-ABE657414BDC}"/>
                </c:ext>
                <c:ext xmlns:c15="http://schemas.microsoft.com/office/drawing/2012/chart" uri="{CE6537A1-D6FC-4f65-9D91-7224C49458BB}">
                  <c15:dlblFieldTable>
                    <c15:dlblFTEntry>
                      <c15:txfldGUID>{D2E418DD-6DF5-4C8E-A9F4-8D39712D42F0}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B4D-4169-95E8-ABE657414BDC}"/>
                </c:ext>
                <c:ext xmlns:c15="http://schemas.microsoft.com/office/drawing/2012/chart" uri="{CE6537A1-D6FC-4f65-9D91-7224C49458BB}">
                  <c15:dlblFieldTable>
                    <c15:dlblFTEntry>
                      <c15:txfldGUID>{43820EC8-B99B-4E63-9D04-78C3740D89A9}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B4D-4169-95E8-ABE657414BDC}"/>
                </c:ext>
                <c:ext xmlns:c15="http://schemas.microsoft.com/office/drawing/2012/chart" uri="{CE6537A1-D6FC-4f65-9D91-7224C49458BB}">
                  <c15:dlblFieldTable>
                    <c15:dlblFTEntry>
                      <c15:txfldGUID>{F82EACC4-2ED8-4829-97F5-6611EFFC09F3}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B4D-4169-95E8-ABE657414BDC}"/>
                </c:ext>
                <c:ext xmlns:c15="http://schemas.microsoft.com/office/drawing/2012/chart" uri="{CE6537A1-D6FC-4f65-9D91-7224C49458BB}">
                  <c15:dlblFieldTable>
                    <c15:dlblFTEntry>
                      <c15:txfldGUID>{4F9A21EB-A156-4FD7-864B-16861A595F1C}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B4D-4169-95E8-ABE657414BDC}"/>
                </c:ext>
                <c:ext xmlns:c15="http://schemas.microsoft.com/office/drawing/2012/chart" uri="{CE6537A1-D6FC-4f65-9D91-7224C49458BB}">
                  <c15:dlblFieldTable>
                    <c15:dlblFTEntry>
                      <c15:txfldGUID>{20F18CE3-8013-48E2-8F56-04DD246C580D}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B4D-4169-95E8-ABE657414BDC}"/>
                </c:ext>
                <c:ext xmlns:c15="http://schemas.microsoft.com/office/drawing/2012/chart" uri="{CE6537A1-D6FC-4f65-9D91-7224C49458BB}">
                  <c15:layout/>
                  <c15:dlblFieldTable>
                    <c15:dlblFTEntry>
                      <c15:txfldGUID>{46EA4729-E879-4ABE-A6A9-F127D05EA48B}</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B4D-4169-95E8-ABE657414BDC}"/>
                </c:ext>
                <c:ext xmlns:c15="http://schemas.microsoft.com/office/drawing/2012/chart" uri="{CE6537A1-D6FC-4f65-9D91-7224C49458BB}">
                  <c15:layout/>
                  <c15:dlblFieldTable>
                    <c15:dlblFTEntry>
                      <c15:txfldGUID>{08BCF7A3-211C-4D8B-A597-8DE86F4B4B26}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xmlns:c16r2="http://schemas.microsoft.com/office/drawing/2015/06/chart">
            <c:ext xmlns:c16="http://schemas.microsoft.com/office/drawing/2014/chart" uri="{C3380CC4-5D6E-409C-BE32-E72D297353CC}">
              <c16:uniqueId val="{00000013-6B4D-4169-95E8-ABE657414BDC}"/>
            </c:ext>
          </c:extLst>
        </c:ser>
        <c:dLbls>
          <c:showLegendKey val="0"/>
          <c:showVal val="1"/>
          <c:showCatName val="0"/>
          <c:showSerName val="0"/>
          <c:showPercent val="0"/>
          <c:showBubbleSize val="0"/>
        </c:dLbls>
        <c:axId val="937815000"/>
        <c:axId val="937814608"/>
      </c:scatterChart>
      <c:valAx>
        <c:axId val="937815000"/>
        <c:scaling>
          <c:orientation val="minMax"/>
          <c:max val="58.30000000000000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7814608"/>
        <c:crosses val="autoZero"/>
        <c:crossBetween val="midCat"/>
      </c:valAx>
      <c:valAx>
        <c:axId val="937814608"/>
        <c:scaling>
          <c:orientation val="minMax"/>
          <c:max val="5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7815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CB-47FA-866E-B14B5609FF85}"/>
                </c:ext>
                <c:ext xmlns:c15="http://schemas.microsoft.com/office/drawing/2012/chart" uri="{CE6537A1-D6FC-4f65-9D91-7224C49458BB}">
                  <c15:layout/>
                  <c15:dlblFieldTable>
                    <c15:dlblFTEntry>
                      <c15:txfldGUID>{A6416D6C-72A9-47BE-89A7-C5294BB18E73}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CB-47FA-866E-B14B5609FF85}"/>
                </c:ext>
                <c:ext xmlns:c15="http://schemas.microsoft.com/office/drawing/2012/chart" uri="{CE6537A1-D6FC-4f65-9D91-7224C49458BB}">
                  <c15:dlblFieldTable>
                    <c15:dlblFTEntry>
                      <c15:txfldGUID>{0511D00B-3085-4D1D-8C2A-5F0A4BD5E7C1}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CB-47FA-866E-B14B5609FF85}"/>
                </c:ext>
                <c:ext xmlns:c15="http://schemas.microsoft.com/office/drawing/2012/chart" uri="{CE6537A1-D6FC-4f65-9D91-7224C49458BB}">
                  <c15:dlblFieldTable>
                    <c15:dlblFTEntry>
                      <c15:txfldGUID>{6A91D8CF-FFD9-4051-B475-770BA8AAF791}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CB-47FA-866E-B14B5609FF85}"/>
                </c:ext>
                <c:ext xmlns:c15="http://schemas.microsoft.com/office/drawing/2012/chart" uri="{CE6537A1-D6FC-4f65-9D91-7224C49458BB}">
                  <c15:dlblFieldTable>
                    <c15:dlblFTEntry>
                      <c15:txfldGUID>{037FD8A0-1756-4AD9-B6BD-4EB1937FD6C5}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CB-47FA-866E-B14B5609FF85}"/>
                </c:ext>
                <c:ext xmlns:c15="http://schemas.microsoft.com/office/drawing/2012/chart" uri="{CE6537A1-D6FC-4f65-9D91-7224C49458BB}">
                  <c15:dlblFieldTable>
                    <c15:dlblFTEntry>
                      <c15:txfldGUID>{26D20BD6-BD0A-4476-96C3-4AC6E0CF43A1}</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CB-47FA-866E-B14B5609FF85}"/>
                </c:ext>
                <c:ext xmlns:c15="http://schemas.microsoft.com/office/drawing/2012/chart" uri="{CE6537A1-D6FC-4f65-9D91-7224C49458BB}">
                  <c15:layout/>
                  <c15:dlblFieldTable>
                    <c15:dlblFTEntry>
                      <c15:txfldGUID>{FA29A54A-D4AD-4207-8A3C-D3ED84155DE0}</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CB-47FA-866E-B14B5609FF85}"/>
                </c:ext>
                <c:ext xmlns:c15="http://schemas.microsoft.com/office/drawing/2012/chart" uri="{CE6537A1-D6FC-4f65-9D91-7224C49458BB}">
                  <c15:layout/>
                  <c15:dlblFieldTable>
                    <c15:dlblFTEntry>
                      <c15:txfldGUID>{0EB6AB9C-00C2-42F8-8D25-CB133DB63567}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CB-47FA-866E-B14B5609FF85}"/>
                </c:ext>
                <c:ext xmlns:c15="http://schemas.microsoft.com/office/drawing/2012/chart" uri="{CE6537A1-D6FC-4f65-9D91-7224C49458BB}">
                  <c15:layout/>
                  <c15:dlblFieldTable>
                    <c15:dlblFTEntry>
                      <c15:txfldGUID>{DC98F801-85E7-4D48-9A1C-A6737BCFFE8A}</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CB-47FA-866E-B14B5609FF85}"/>
                </c:ext>
                <c:ext xmlns:c15="http://schemas.microsoft.com/office/drawing/2012/chart" uri="{CE6537A1-D6FC-4f65-9D91-7224C49458BB}">
                  <c15:layout/>
                  <c15:dlblFieldTable>
                    <c15:dlblFTEntry>
                      <c15:txfldGUID>{7833E7C1-75E6-4570-933D-12405399719E}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8.5</c:v>
                </c:pt>
                <c:pt idx="16">
                  <c:v>7.6</c:v>
                </c:pt>
                <c:pt idx="24">
                  <c:v>7.4</c:v>
                </c:pt>
                <c:pt idx="32">
                  <c:v>7.6</c:v>
                </c:pt>
              </c:numCache>
            </c:numRef>
          </c:xVal>
          <c:yVal>
            <c:numRef>
              <c:f>公会計指標分析・財政指標組合せ分析表!$BP$73:$DC$73</c:f>
              <c:numCache>
                <c:formatCode>#,##0.0;"▲ "#,##0.0</c:formatCode>
                <c:ptCount val="40"/>
                <c:pt idx="0">
                  <c:v>38.9</c:v>
                </c:pt>
                <c:pt idx="8">
                  <c:v>23.6</c:v>
                </c:pt>
                <c:pt idx="16">
                  <c:v>33.9</c:v>
                </c:pt>
                <c:pt idx="24">
                  <c:v>42.6</c:v>
                </c:pt>
                <c:pt idx="32">
                  <c:v>49.4</c:v>
                </c:pt>
              </c:numCache>
            </c:numRef>
          </c:yVal>
          <c:smooth val="0"/>
          <c:extLst xmlns:c16r2="http://schemas.microsoft.com/office/drawing/2015/06/chart">
            <c:ext xmlns:c16="http://schemas.microsoft.com/office/drawing/2014/chart" uri="{C3380CC4-5D6E-409C-BE32-E72D297353CC}">
              <c16:uniqueId val="{00000009-23CB-47FA-866E-B14B5609FF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5628084249993E-2"/>
                  <c:y val="-6.2416647087793951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3CB-47FA-866E-B14B5609FF85}"/>
                </c:ext>
                <c:ext xmlns:c15="http://schemas.microsoft.com/office/drawing/2012/chart" uri="{CE6537A1-D6FC-4f65-9D91-7224C49458BB}">
                  <c15:layout/>
                  <c15:dlblFieldTable>
                    <c15:dlblFTEntry>
                      <c15:txfldGUID>{8360BF37-4719-4710-9798-4AD1721F101F}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3CB-47FA-866E-B14B5609FF85}"/>
                </c:ext>
                <c:ext xmlns:c15="http://schemas.microsoft.com/office/drawing/2012/chart" uri="{CE6537A1-D6FC-4f65-9D91-7224C49458BB}">
                  <c15:dlblFieldTable>
                    <c15:dlblFTEntry>
                      <c15:txfldGUID>{5461E861-4B8E-4DEF-A374-2D7CB04B06C4}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3CB-47FA-866E-B14B5609FF85}"/>
                </c:ext>
                <c:ext xmlns:c15="http://schemas.microsoft.com/office/drawing/2012/chart" uri="{CE6537A1-D6FC-4f65-9D91-7224C49458BB}">
                  <c15:dlblFieldTable>
                    <c15:dlblFTEntry>
                      <c15:txfldGUID>{25F5252F-FC81-4AFB-914A-01FBFA663AFB}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3CB-47FA-866E-B14B5609FF85}"/>
                </c:ext>
                <c:ext xmlns:c15="http://schemas.microsoft.com/office/drawing/2012/chart" uri="{CE6537A1-D6FC-4f65-9D91-7224C49458BB}">
                  <c15:dlblFieldTable>
                    <c15:dlblFTEntry>
                      <c15:txfldGUID>{6873CD29-153C-4221-B7D2-01395F640326}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3CB-47FA-866E-B14B5609FF85}"/>
                </c:ext>
                <c:ext xmlns:c15="http://schemas.microsoft.com/office/drawing/2012/chart" uri="{CE6537A1-D6FC-4f65-9D91-7224C49458BB}">
                  <c15:dlblFieldTable>
                    <c15:dlblFTEntry>
                      <c15:txfldGUID>{C4B04099-7368-48E4-9DA4-DADA88AD9984}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3CB-47FA-866E-B14B5609FF85}"/>
                </c:ext>
                <c:ext xmlns:c15="http://schemas.microsoft.com/office/drawing/2012/chart" uri="{CE6537A1-D6FC-4f65-9D91-7224C49458BB}">
                  <c15:layout/>
                  <c15:dlblFieldTable>
                    <c15:dlblFTEntry>
                      <c15:txfldGUID>{FF5CAF22-CC91-4BFE-9171-5DB21D0D5D0D}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3CB-47FA-866E-B14B5609FF85}"/>
                </c:ext>
                <c:ext xmlns:c15="http://schemas.microsoft.com/office/drawing/2012/chart" uri="{CE6537A1-D6FC-4f65-9D91-7224C49458BB}">
                  <c15:layout/>
                  <c15:dlblFieldTable>
                    <c15:dlblFTEntry>
                      <c15:txfldGUID>{C7D2992D-686B-4FCA-B0D8-33D792B8675C}</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3CB-47FA-866E-B14B5609FF85}"/>
                </c:ext>
                <c:ext xmlns:c15="http://schemas.microsoft.com/office/drawing/2012/chart" uri="{CE6537A1-D6FC-4f65-9D91-7224C49458BB}">
                  <c15:layout/>
                  <c15:dlblFieldTable>
                    <c15:dlblFTEntry>
                      <c15:txfldGUID>{3462B8E6-EBC3-4BED-8528-3558219C344B}</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3CB-47FA-866E-B14B5609FF85}"/>
                </c:ext>
                <c:ext xmlns:c15="http://schemas.microsoft.com/office/drawing/2012/chart" uri="{CE6537A1-D6FC-4f65-9D91-7224C49458BB}">
                  <c15:layout/>
                  <c15:dlblFieldTable>
                    <c15:dlblFTEntry>
                      <c15:txfldGUID>{8FC9BB98-F5BC-447E-8B28-500D1DA261CC}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23CB-47FA-866E-B14B5609FF85}"/>
            </c:ext>
          </c:extLst>
        </c:ser>
        <c:dLbls>
          <c:showLegendKey val="0"/>
          <c:showVal val="1"/>
          <c:showCatName val="0"/>
          <c:showSerName val="0"/>
          <c:showPercent val="0"/>
          <c:showBubbleSize val="0"/>
        </c:dLbls>
        <c:axId val="937813824"/>
        <c:axId val="937813432"/>
      </c:scatterChart>
      <c:valAx>
        <c:axId val="937813824"/>
        <c:scaling>
          <c:orientation val="minMax"/>
          <c:max val="9.79999999999999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7813432"/>
        <c:crosses val="autoZero"/>
        <c:crossBetween val="midCat"/>
      </c:valAx>
      <c:valAx>
        <c:axId val="937813432"/>
        <c:scaling>
          <c:orientation val="minMax"/>
          <c:max val="5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78138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となってはいるが、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だったため元利償還金の減少に伴い年々減少傾向であると言える。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元利償還金については順調に減少しており、近年二箇所の幼児園の更新、学校教育施設の耐震補強・大規模改造工事等が続き平成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年度では増加したが、平成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年度は再度減額となった。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ただ、公営企業債の元利償還金に対する繰入金に関しては、公共下水道事業特別会計分がここ数年は増加傾向にあり、今後もその傾向が続くことが予測される。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また、債務負担行為に基づく支出額でも、電算関係のセキュリティ関連やクラウド化に伴う支出が年々増加している。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組合等が起こした地方債の元利償還金に対する負担金等については、清掃施設組合に対する分が少しずつ償還終了を迎えており、減少傾向にある。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42.6</a:t>
          </a:r>
          <a:r>
            <a:rPr kumimoji="1" lang="ja-JP" altLang="en-US" sz="1100">
              <a:latin typeface="ＭＳ Ｐゴシック" panose="020B0600070205080204" pitchFamily="50" charset="-128"/>
              <a:ea typeface="ＭＳ Ｐゴシック" panose="020B0600070205080204" pitchFamily="50" charset="-128"/>
            </a:rPr>
            <a:t>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49.4</a:t>
          </a:r>
          <a:r>
            <a:rPr kumimoji="1" lang="ja-JP" altLang="en-US" sz="1100">
              <a:latin typeface="ＭＳ Ｐゴシック" panose="020B0600070205080204" pitchFamily="50" charset="-128"/>
              <a:ea typeface="ＭＳ Ｐゴシック" panose="020B0600070205080204" pitchFamily="50" charset="-128"/>
            </a:rPr>
            <a:t>へ</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ポイントも上昇している要因は、地方債の現在高が平成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144</a:t>
          </a:r>
          <a:r>
            <a:rPr kumimoji="1" lang="ja-JP" altLang="en-US" sz="1100">
              <a:latin typeface="ＭＳ Ｐゴシック" panose="020B0600070205080204" pitchFamily="50" charset="-128"/>
              <a:ea typeface="ＭＳ Ｐゴシック" panose="020B0600070205080204" pitchFamily="50" charset="-128"/>
            </a:rPr>
            <a:t>百万円増加したことと公営企業債等繰入見込額が</a:t>
          </a:r>
          <a:r>
            <a:rPr kumimoji="1" lang="en-US" altLang="ja-JP" sz="1100">
              <a:latin typeface="ＭＳ Ｐゴシック" panose="020B0600070205080204" pitchFamily="50" charset="-128"/>
              <a:ea typeface="ＭＳ Ｐゴシック" panose="020B0600070205080204" pitchFamily="50" charset="-128"/>
            </a:rPr>
            <a:t>278</a:t>
          </a:r>
          <a:r>
            <a:rPr kumimoji="1" lang="ja-JP" altLang="en-US" sz="1100">
              <a:latin typeface="ＭＳ Ｐゴシック" panose="020B0600070205080204" pitchFamily="50" charset="-128"/>
              <a:ea typeface="ＭＳ Ｐゴシック" panose="020B0600070205080204" pitchFamily="50" charset="-128"/>
            </a:rPr>
            <a:t>百万円増加したことによる。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一般会計等に係る地方債の現在高は、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箇所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の幼児園更新や学校教育施設の耐震補強・大規模改造工事等に伴う起債等が影響し一時的に上昇した。しかし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残り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数年で償還終了を迎える高額の地方債も控えており、新規借入額よりも償還額が上回ることが予想されるので、再び減少に向かうと考えられる。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は、公共下水道事業特別会計の</a:t>
          </a:r>
          <a:r>
            <a:rPr kumimoji="1" lang="ja-JP" altLang="en-US" sz="1100">
              <a:latin typeface="ＭＳ Ｐゴシック" panose="020B0600070205080204" pitchFamily="50" charset="-128"/>
              <a:ea typeface="ＭＳ Ｐゴシック" panose="020B0600070205080204" pitchFamily="50" charset="-128"/>
            </a:rPr>
            <a:t>地方債償還額の増加により年々増加傾向にあり、しばらくはこの傾向は続くとみられる。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しかし、充当可能財源である財政調整基金が現状を維持できるかは非常に厳しい財政状況であり、今後公共施設の更新等で取り崩すことが予測され将来負担比率の悪化が懸念される。</a:t>
          </a:r>
        </a:p>
        <a:p>
          <a:r>
            <a:rPr kumimoji="1" lang="ja-JP" altLang="en-US" sz="1100">
              <a:latin typeface="ＭＳ Ｐゴシック" panose="020B0600070205080204" pitchFamily="50" charset="-128"/>
              <a:ea typeface="ＭＳ Ｐゴシック" panose="020B0600070205080204" pitchFamily="50" charset="-128"/>
            </a:rPr>
            <a:t>　年々財政的に厳しくなるが、事業の内容・必要性を個別に再検討し今の町の規模・ニーズに見合った、最小限の財源で最大の成果を目指し、起債に依存しない財政運営に努め、現在の水準が類似団体の数値に近づ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福岡県須恵町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年度にアザレア幼児園の建替えや須恵東中学校大規模改造工事など大規模な公共事業を実施したため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財源の補てん分として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億円を取崩しており大きく減額した。一方で決算剰余金での積み立ては近年出来ておらず、臨時的な不動産売り</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払収入や寄附金等のみにとどまっている。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財政調整基金以外の基金については、近年取崩しはなく利息分の積み立てによる微増が続いている。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基金の使途の明確化を図るために、財政調整基金の残高を一定に保ちつつ、公共施設の管理を目的とした特定目的基金に積み立てして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いくことを予定している。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ふるさと応援寄附金について、今後新たに特定目的基金を創設し、全額を積み立てて必要に応じて事業に充当することを予定してい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水道水源保全基金：水道水源資源の保全、水道水の給水確保及び水源涵養事業などの推進を図る。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自然教育林基金　：官民一体で森林機能の高揚をはかり、町土、水、緑、生活文化の保全と、美しい安らぎのある町づくりに資する。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両基金において、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事業充当の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ための取崩しは実施しておらず、定期預金としての利息分を積み立てるのみの増加となっている。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現在ある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水道水源保全基金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自然教育林基金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については、該当事業実施までは現在の残高を維持できるよう努める。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年度に、財源補てん分として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億円を一般会計へ繰入し大きく残高を下げている。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増加要因としては、不動産売払や寄附金の収入があれば原則全額基金への積立としている。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近年は、決算余剰金としての積立はできておらず逆に財源補てん分の取崩が増加傾向にある。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公共施設の改修や更新が目前に控えているため、財源補てん分としての取崩しは最小限となるよう、事業の抑制を行なっている。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％を目処とするよう努め、上回る分は公共施設の整備に充てる基金として新たな</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基金を整備し積み立てる見込みである。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ここ数年は、償還のための取崩しは実施しておらず、定期預金としての利息分を積み立てるのみの増加となっている。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年々地方債の償還額は減少傾向にあり、近年中に減債基金を取り崩しての償還は計画してはいないが、突発的な償還に備え現在の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残高の維持に努めることとしている。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28,084
27,858
16.31
8,841,499
8,501,835
339,664
5,535,790
6,681,394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当町では、固定資産台帳を整備した平成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年度では類似団体よ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ポイント低い数値となった。全国平均、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県平均と比較しても、低い数値となっている。これは、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アザレア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幼児園の更新や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須恵東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中学校の大規模改修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、須恵中学校校舎外壁改修等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を実施したためである。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164102</xdr:rowOff>
    </xdr:from>
    <xdr:to>
      <xdr:col>23</xdr:col>
      <xdr:colOff>136525</xdr:colOff>
      <xdr:row>30</xdr:row>
      <xdr:rowOff>94252</xdr:rowOff>
    </xdr:to>
    <xdr:sp macro="" textlink="">
      <xdr:nvSpPr>
        <xdr:cNvPr id="80" name="楕円 79"/>
        <xdr:cNvSpPr/>
      </xdr:nvSpPr>
      <xdr:spPr>
        <a:xfrm>
          <a:off x="47117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142529</xdr:rowOff>
    </xdr:from>
    <xdr:ext cx="405111" cy="259045"/>
    <xdr:sp macro="" textlink="">
      <xdr:nvSpPr>
        <xdr:cNvPr id="81" name="有形固定資産減価償却率該当値テキスト"/>
        <xdr:cNvSpPr txBox="1"/>
      </xdr:nvSpPr>
      <xdr:spPr>
        <a:xfrm>
          <a:off x="4813300" y="588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14242</xdr:rowOff>
    </xdr:from>
    <xdr:to>
      <xdr:col>19</xdr:col>
      <xdr:colOff>187325</xdr:colOff>
      <xdr:row>30</xdr:row>
      <xdr:rowOff>115842</xdr:rowOff>
    </xdr:to>
    <xdr:sp macro="" textlink="">
      <xdr:nvSpPr>
        <xdr:cNvPr id="82" name="楕円 81"/>
        <xdr:cNvSpPr/>
      </xdr:nvSpPr>
      <xdr:spPr>
        <a:xfrm>
          <a:off x="4000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43452</xdr:rowOff>
    </xdr:from>
    <xdr:to>
      <xdr:col>23</xdr:col>
      <xdr:colOff>85725</xdr:colOff>
      <xdr:row>30</xdr:row>
      <xdr:rowOff>65042</xdr:rowOff>
    </xdr:to>
    <xdr:cxnSp macro="">
      <xdr:nvCxnSpPr>
        <xdr:cNvPr id="83" name="直線コネクタ 82"/>
        <xdr:cNvCxnSpPr/>
      </xdr:nvCxnSpPr>
      <xdr:spPr>
        <a:xfrm flipV="1">
          <a:off x="4051300" y="595847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4"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5"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132369</xdr:rowOff>
    </xdr:from>
    <xdr:ext cx="405111" cy="259045"/>
    <xdr:sp macro="" textlink="">
      <xdr:nvSpPr>
        <xdr:cNvPr id="86" name="n_1mainValue有形固定資産減価償却率"/>
        <xdr:cNvSpPr txBox="1"/>
      </xdr:nvSpPr>
      <xdr:spPr>
        <a:xfrm>
          <a:off x="3836044"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ポイント高い数値であるが、全国平均、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県平均よりは低い数値となっている。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ると、地方税額が低いため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類似団体よりも若干高い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168698</xdr:rowOff>
    </xdr:from>
    <xdr:to>
      <xdr:col>76</xdr:col>
      <xdr:colOff>73025</xdr:colOff>
      <xdr:row>32</xdr:row>
      <xdr:rowOff>98848</xdr:rowOff>
    </xdr:to>
    <xdr:sp macro="" textlink="">
      <xdr:nvSpPr>
        <xdr:cNvPr id="127" name="楕円 126"/>
        <xdr:cNvSpPr/>
      </xdr:nvSpPr>
      <xdr:spPr>
        <a:xfrm>
          <a:off x="147447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20125</xdr:rowOff>
    </xdr:from>
    <xdr:ext cx="340478" cy="259045"/>
    <xdr:sp macro="" textlink="">
      <xdr:nvSpPr>
        <xdr:cNvPr id="128" name="債務償還可能年数該当値テキスト"/>
        <xdr:cNvSpPr txBox="1"/>
      </xdr:nvSpPr>
      <xdr:spPr>
        <a:xfrm>
          <a:off x="14846300" y="61066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28,084
27,858
16.31
8,841,499
8,501,835
339,664
5,535,790
6,681,394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70" name="楕円 69"/>
        <xdr:cNvSpPr/>
      </xdr:nvSpPr>
      <xdr:spPr>
        <a:xfrm>
          <a:off x="4584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89552</xdr:rowOff>
    </xdr:from>
    <xdr:ext cx="405111" cy="259045"/>
    <xdr:sp macro="" textlink="">
      <xdr:nvSpPr>
        <xdr:cNvPr id="71" name="【道路】&#10;有形固定資産減価償却率該当値テキスト"/>
        <xdr:cNvSpPr txBox="1"/>
      </xdr:nvSpPr>
      <xdr:spPr>
        <a:xfrm>
          <a:off x="4673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130175</xdr:rowOff>
    </xdr:from>
    <xdr:to>
      <xdr:col>20</xdr:col>
      <xdr:colOff>38100</xdr:colOff>
      <xdr:row>38</xdr:row>
      <xdr:rowOff>60325</xdr:rowOff>
    </xdr:to>
    <xdr:sp macro="" textlink="">
      <xdr:nvSpPr>
        <xdr:cNvPr id="72" name="楕円 71"/>
        <xdr:cNvSpPr/>
      </xdr:nvSpPr>
      <xdr:spPr>
        <a:xfrm>
          <a:off x="3746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9525</xdr:rowOff>
    </xdr:to>
    <xdr:cxnSp macro="">
      <xdr:nvCxnSpPr>
        <xdr:cNvPr id="73" name="直線コネクタ 72"/>
        <xdr:cNvCxnSpPr/>
      </xdr:nvCxnSpPr>
      <xdr:spPr>
        <a:xfrm flipV="1">
          <a:off x="3797300" y="6505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4"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5"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51452</xdr:rowOff>
    </xdr:from>
    <xdr:ext cx="405111" cy="259045"/>
    <xdr:sp macro="" textlink="">
      <xdr:nvSpPr>
        <xdr:cNvPr id="76" name="n_1main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3"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52832</xdr:rowOff>
    </xdr:from>
    <xdr:to>
      <xdr:col>55</xdr:col>
      <xdr:colOff>50800</xdr:colOff>
      <xdr:row>40</xdr:row>
      <xdr:rowOff>154432</xdr:rowOff>
    </xdr:to>
    <xdr:sp macro="" textlink="">
      <xdr:nvSpPr>
        <xdr:cNvPr id="112" name="楕円 111"/>
        <xdr:cNvSpPr/>
      </xdr:nvSpPr>
      <xdr:spPr>
        <a:xfrm>
          <a:off x="10426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139209</xdr:rowOff>
    </xdr:from>
    <xdr:ext cx="469744" cy="259045"/>
    <xdr:sp macro="" textlink="">
      <xdr:nvSpPr>
        <xdr:cNvPr id="113" name="【道路】&#10;一人当たり延長該当値テキスト"/>
        <xdr:cNvSpPr txBox="1"/>
      </xdr:nvSpPr>
      <xdr:spPr>
        <a:xfrm>
          <a:off x="10515600" y="682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52238</xdr:rowOff>
    </xdr:from>
    <xdr:to>
      <xdr:col>50</xdr:col>
      <xdr:colOff>165100</xdr:colOff>
      <xdr:row>40</xdr:row>
      <xdr:rowOff>153838</xdr:rowOff>
    </xdr:to>
    <xdr:sp macro="" textlink="">
      <xdr:nvSpPr>
        <xdr:cNvPr id="114" name="楕円 113"/>
        <xdr:cNvSpPr/>
      </xdr:nvSpPr>
      <xdr:spPr>
        <a:xfrm>
          <a:off x="9588500" y="69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103038</xdr:rowOff>
    </xdr:from>
    <xdr:to>
      <xdr:col>55</xdr:col>
      <xdr:colOff>0</xdr:colOff>
      <xdr:row>40</xdr:row>
      <xdr:rowOff>103632</xdr:rowOff>
    </xdr:to>
    <xdr:cxnSp macro="">
      <xdr:nvCxnSpPr>
        <xdr:cNvPr id="115" name="直線コネクタ 114"/>
        <xdr:cNvCxnSpPr/>
      </xdr:nvCxnSpPr>
      <xdr:spPr>
        <a:xfrm>
          <a:off x="9639300" y="6961038"/>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6"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7"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144965</xdr:rowOff>
    </xdr:from>
    <xdr:ext cx="469744" cy="259045"/>
    <xdr:sp macro="" textlink="">
      <xdr:nvSpPr>
        <xdr:cNvPr id="118" name="n_1mainValue【道路】&#10;一人当たり延長"/>
        <xdr:cNvSpPr txBox="1"/>
      </xdr:nvSpPr>
      <xdr:spPr>
        <a:xfrm>
          <a:off x="9391727" y="700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43906</xdr:rowOff>
    </xdr:from>
    <xdr:to>
      <xdr:col>24</xdr:col>
      <xdr:colOff>114300</xdr:colOff>
      <xdr:row>57</xdr:row>
      <xdr:rowOff>145506</xdr:rowOff>
    </xdr:to>
    <xdr:sp macro="" textlink="">
      <xdr:nvSpPr>
        <xdr:cNvPr id="158" name="楕円 157"/>
        <xdr:cNvSpPr/>
      </xdr:nvSpPr>
      <xdr:spPr>
        <a:xfrm>
          <a:off x="45847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66783</xdr:rowOff>
    </xdr:from>
    <xdr:ext cx="405111" cy="259045"/>
    <xdr:sp macro="" textlink="">
      <xdr:nvSpPr>
        <xdr:cNvPr id="159" name="【橋りょう・トンネル】&#10;有形固定資産減価償却率該当値テキスト"/>
        <xdr:cNvSpPr txBox="1"/>
      </xdr:nvSpPr>
      <xdr:spPr>
        <a:xfrm>
          <a:off x="4673600" y="966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60234</xdr:rowOff>
    </xdr:from>
    <xdr:to>
      <xdr:col>20</xdr:col>
      <xdr:colOff>38100</xdr:colOff>
      <xdr:row>57</xdr:row>
      <xdr:rowOff>161834</xdr:rowOff>
    </xdr:to>
    <xdr:sp macro="" textlink="">
      <xdr:nvSpPr>
        <xdr:cNvPr id="160" name="楕円 159"/>
        <xdr:cNvSpPr/>
      </xdr:nvSpPr>
      <xdr:spPr>
        <a:xfrm>
          <a:off x="3746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94706</xdr:rowOff>
    </xdr:from>
    <xdr:to>
      <xdr:col>24</xdr:col>
      <xdr:colOff>63500</xdr:colOff>
      <xdr:row>57</xdr:row>
      <xdr:rowOff>111034</xdr:rowOff>
    </xdr:to>
    <xdr:cxnSp macro="">
      <xdr:nvCxnSpPr>
        <xdr:cNvPr id="161" name="直線コネクタ 160"/>
        <xdr:cNvCxnSpPr/>
      </xdr:nvCxnSpPr>
      <xdr:spPr>
        <a:xfrm flipV="1">
          <a:off x="3797300" y="986735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2"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6911</xdr:rowOff>
    </xdr:from>
    <xdr:ext cx="405111" cy="259045"/>
    <xdr:sp macro="" textlink="">
      <xdr:nvSpPr>
        <xdr:cNvPr id="164" name="n_1mainValue【橋りょう・トンネル】&#10;有形固定資産減価償却率"/>
        <xdr:cNvSpPr txBox="1"/>
      </xdr:nvSpPr>
      <xdr:spPr>
        <a:xfrm>
          <a:off x="35820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193"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123091</xdr:rowOff>
    </xdr:from>
    <xdr:to>
      <xdr:col>55</xdr:col>
      <xdr:colOff>50800</xdr:colOff>
      <xdr:row>64</xdr:row>
      <xdr:rowOff>53241</xdr:rowOff>
    </xdr:to>
    <xdr:sp macro="" textlink="">
      <xdr:nvSpPr>
        <xdr:cNvPr id="202" name="楕円 201"/>
        <xdr:cNvSpPr/>
      </xdr:nvSpPr>
      <xdr:spPr>
        <a:xfrm>
          <a:off x="10426700" y="109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38018</xdr:rowOff>
    </xdr:from>
    <xdr:ext cx="534377" cy="259045"/>
    <xdr:sp macro="" textlink="">
      <xdr:nvSpPr>
        <xdr:cNvPr id="203" name="【橋りょう・トンネル】&#10;一人当たり有形固定資産（償却資産）額該当値テキスト"/>
        <xdr:cNvSpPr txBox="1"/>
      </xdr:nvSpPr>
      <xdr:spPr>
        <a:xfrm>
          <a:off x="10515600" y="108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123168</xdr:rowOff>
    </xdr:from>
    <xdr:to>
      <xdr:col>50</xdr:col>
      <xdr:colOff>165100</xdr:colOff>
      <xdr:row>64</xdr:row>
      <xdr:rowOff>53318</xdr:rowOff>
    </xdr:to>
    <xdr:sp macro="" textlink="">
      <xdr:nvSpPr>
        <xdr:cNvPr id="204" name="楕円 203"/>
        <xdr:cNvSpPr/>
      </xdr:nvSpPr>
      <xdr:spPr>
        <a:xfrm>
          <a:off x="9588500" y="1092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2441</xdr:rowOff>
    </xdr:from>
    <xdr:to>
      <xdr:col>55</xdr:col>
      <xdr:colOff>0</xdr:colOff>
      <xdr:row>64</xdr:row>
      <xdr:rowOff>2518</xdr:rowOff>
    </xdr:to>
    <xdr:cxnSp macro="">
      <xdr:nvCxnSpPr>
        <xdr:cNvPr id="205" name="直線コネクタ 204"/>
        <xdr:cNvCxnSpPr/>
      </xdr:nvCxnSpPr>
      <xdr:spPr>
        <a:xfrm flipV="1">
          <a:off x="9639300" y="10975241"/>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6"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7"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44445</xdr:rowOff>
    </xdr:from>
    <xdr:ext cx="534377" cy="259045"/>
    <xdr:sp macro="" textlink="">
      <xdr:nvSpPr>
        <xdr:cNvPr id="208" name="n_1mainValue【橋りょう・トンネル】&#10;一人当たり有形固定資産（償却資産）額"/>
        <xdr:cNvSpPr txBox="1"/>
      </xdr:nvSpPr>
      <xdr:spPr>
        <a:xfrm>
          <a:off x="9359411" y="1101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1" name="直線コネクタ 2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2" name="テキスト ボックス 25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3" name="直線コネクタ 2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4" name="テキスト ボックス 2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5" name="直線コネクタ 2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6" name="テキスト ボックス 2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7" name="直線コネクタ 2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8" name="テキスト ボックス 2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9" name="直線コネクタ 2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0" name="テキスト ボックス 2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1" name="直線コネクタ 2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2" name="テキスト ボックス 26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66" name="直線コネクタ 265"/>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67"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68" name="直線コネクタ 267"/>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6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0" name="直線コネクタ 26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271"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272" name="フローチャート: 判断 271"/>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273" name="フローチャート: 判断 272"/>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74" name="フローチャート: 判断 273"/>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66222</xdr:rowOff>
    </xdr:from>
    <xdr:to>
      <xdr:col>85</xdr:col>
      <xdr:colOff>177800</xdr:colOff>
      <xdr:row>40</xdr:row>
      <xdr:rowOff>167822</xdr:rowOff>
    </xdr:to>
    <xdr:sp macro="" textlink="">
      <xdr:nvSpPr>
        <xdr:cNvPr id="280" name="楕円 279"/>
        <xdr:cNvSpPr/>
      </xdr:nvSpPr>
      <xdr:spPr>
        <a:xfrm>
          <a:off x="162687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152599</xdr:rowOff>
    </xdr:from>
    <xdr:ext cx="405111" cy="259045"/>
    <xdr:sp macro="" textlink="">
      <xdr:nvSpPr>
        <xdr:cNvPr id="281" name="【認定こども園・幼稚園・保育所】&#10;有形固定資産減価償却率該当値テキスト"/>
        <xdr:cNvSpPr txBox="1"/>
      </xdr:nvSpPr>
      <xdr:spPr>
        <a:xfrm>
          <a:off x="16357600" y="683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125004</xdr:rowOff>
    </xdr:from>
    <xdr:to>
      <xdr:col>81</xdr:col>
      <xdr:colOff>101600</xdr:colOff>
      <xdr:row>41</xdr:row>
      <xdr:rowOff>55154</xdr:rowOff>
    </xdr:to>
    <xdr:sp macro="" textlink="">
      <xdr:nvSpPr>
        <xdr:cNvPr id="282" name="楕円 281"/>
        <xdr:cNvSpPr/>
      </xdr:nvSpPr>
      <xdr:spPr>
        <a:xfrm>
          <a:off x="15430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117022</xdr:rowOff>
    </xdr:from>
    <xdr:to>
      <xdr:col>85</xdr:col>
      <xdr:colOff>127000</xdr:colOff>
      <xdr:row>41</xdr:row>
      <xdr:rowOff>4354</xdr:rowOff>
    </xdr:to>
    <xdr:cxnSp macro="">
      <xdr:nvCxnSpPr>
        <xdr:cNvPr id="283" name="直線コネクタ 282"/>
        <xdr:cNvCxnSpPr/>
      </xdr:nvCxnSpPr>
      <xdr:spPr>
        <a:xfrm flipV="1">
          <a:off x="15481300" y="697502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284"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285"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46281</xdr:rowOff>
    </xdr:from>
    <xdr:ext cx="405111" cy="259045"/>
    <xdr:sp macro="" textlink="">
      <xdr:nvSpPr>
        <xdr:cNvPr id="286" name="n_1mainValue【認定こども園・幼稚園・保育所】&#10;有形固定資産減価償却率"/>
        <xdr:cNvSpPr txBox="1"/>
      </xdr:nvSpPr>
      <xdr:spPr>
        <a:xfrm>
          <a:off x="152660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7" name="直線コネクタ 2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98" name="テキスト ボックス 29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9" name="直線コネクタ 2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0" name="テキスト ボックス 29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1" name="直線コネクタ 3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2" name="テキスト ボックス 30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3" name="直線コネクタ 3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4" name="テキスト ボックス 30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5" name="直線コネクタ 3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6" name="テキスト ボックス 30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8" name="テキスト ボックス 3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10" name="直線コネクタ 309"/>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11"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12" name="直線コネクタ 311"/>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13"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14" name="直線コネクタ 313"/>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15"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16" name="フローチャート: 判断 315"/>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17" name="フローチャート: 判断 316"/>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18" name="フローチャート: 判断 317"/>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9" name="テキスト ボックス 3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93980</xdr:rowOff>
    </xdr:from>
    <xdr:to>
      <xdr:col>116</xdr:col>
      <xdr:colOff>114300</xdr:colOff>
      <xdr:row>40</xdr:row>
      <xdr:rowOff>24130</xdr:rowOff>
    </xdr:to>
    <xdr:sp macro="" textlink="">
      <xdr:nvSpPr>
        <xdr:cNvPr id="324" name="楕円 323"/>
        <xdr:cNvSpPr/>
      </xdr:nvSpPr>
      <xdr:spPr>
        <a:xfrm>
          <a:off x="22110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116857</xdr:rowOff>
    </xdr:from>
    <xdr:ext cx="469744" cy="259045"/>
    <xdr:sp macro="" textlink="">
      <xdr:nvSpPr>
        <xdr:cNvPr id="325" name="【認定こども園・幼稚園・保育所】&#10;一人当たり面積該当値テキスト"/>
        <xdr:cNvSpPr txBox="1"/>
      </xdr:nvSpPr>
      <xdr:spPr>
        <a:xfrm>
          <a:off x="22199600"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92075</xdr:rowOff>
    </xdr:from>
    <xdr:to>
      <xdr:col>112</xdr:col>
      <xdr:colOff>38100</xdr:colOff>
      <xdr:row>40</xdr:row>
      <xdr:rowOff>22225</xdr:rowOff>
    </xdr:to>
    <xdr:sp macro="" textlink="">
      <xdr:nvSpPr>
        <xdr:cNvPr id="326" name="楕円 325"/>
        <xdr:cNvSpPr/>
      </xdr:nvSpPr>
      <xdr:spPr>
        <a:xfrm>
          <a:off x="21272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142875</xdr:rowOff>
    </xdr:from>
    <xdr:to>
      <xdr:col>116</xdr:col>
      <xdr:colOff>63500</xdr:colOff>
      <xdr:row>39</xdr:row>
      <xdr:rowOff>144780</xdr:rowOff>
    </xdr:to>
    <xdr:cxnSp macro="">
      <xdr:nvCxnSpPr>
        <xdr:cNvPr id="327" name="直線コネクタ 326"/>
        <xdr:cNvCxnSpPr/>
      </xdr:nvCxnSpPr>
      <xdr:spPr>
        <a:xfrm>
          <a:off x="21323300" y="68294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328"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329"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38752</xdr:rowOff>
    </xdr:from>
    <xdr:ext cx="469744" cy="259045"/>
    <xdr:sp macro="" textlink="">
      <xdr:nvSpPr>
        <xdr:cNvPr id="330" name="n_1mainValue【認定こども園・幼稚園・保育所】&#10;一人当たり面積"/>
        <xdr:cNvSpPr txBox="1"/>
      </xdr:nvSpPr>
      <xdr:spPr>
        <a:xfrm>
          <a:off x="21075727" y="655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1" name="テキスト ボックス 3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2" name="直線コネクタ 3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3" name="テキスト ボックス 3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4" name="直線コネクタ 3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5" name="テキスト ボックス 3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6" name="直線コネクタ 3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7" name="テキスト ボックス 3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8" name="直線コネクタ 3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9" name="テキスト ボックス 3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0" name="直線コネクタ 3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1" name="テキスト ボックス 3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2" name="直線コネクタ 3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3" name="テキスト ボックス 3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55" name="直線コネクタ 354"/>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56"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57" name="直線コネクタ 356"/>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58"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59" name="直線コネクタ 358"/>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360"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61" name="フローチャート: 判断 36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62" name="フローチャート: 判断 361"/>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63" name="フローチャート: 判断 362"/>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369" name="楕円 368"/>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370" name="【学校施設】&#10;有形固定資産減価償却率該当値テキスト"/>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164465</xdr:rowOff>
    </xdr:from>
    <xdr:to>
      <xdr:col>81</xdr:col>
      <xdr:colOff>101600</xdr:colOff>
      <xdr:row>60</xdr:row>
      <xdr:rowOff>94615</xdr:rowOff>
    </xdr:to>
    <xdr:sp macro="" textlink="">
      <xdr:nvSpPr>
        <xdr:cNvPr id="371" name="楕円 370"/>
        <xdr:cNvSpPr/>
      </xdr:nvSpPr>
      <xdr:spPr>
        <a:xfrm>
          <a:off x="15430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43815</xdr:rowOff>
    </xdr:to>
    <xdr:cxnSp macro="">
      <xdr:nvCxnSpPr>
        <xdr:cNvPr id="372" name="直線コネクタ 371"/>
        <xdr:cNvCxnSpPr/>
      </xdr:nvCxnSpPr>
      <xdr:spPr>
        <a:xfrm flipV="1">
          <a:off x="15481300" y="103251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373"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74"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85742</xdr:rowOff>
    </xdr:from>
    <xdr:ext cx="405111" cy="259045"/>
    <xdr:sp macro="" textlink="">
      <xdr:nvSpPr>
        <xdr:cNvPr id="375" name="n_1mainValue【学校施設】&#10;有形固定資産減価償却率"/>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6" name="テキスト ボックス 3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7" name="直線コネクタ 3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8" name="テキスト ボックス 3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9" name="直線コネクタ 3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0" name="テキスト ボックス 3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1" name="直線コネクタ 3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2" name="テキスト ボックス 3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3" name="直線コネクタ 3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4" name="テキスト ボックス 3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5" name="直線コネクタ 3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6" name="テキスト ボックス 3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398" name="直線コネクタ 397"/>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399"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00" name="直線コネクタ 399"/>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01"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02" name="直線コネクタ 401"/>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403"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04" name="フローチャート: 判断 403"/>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05" name="フローチャート: 判断 404"/>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06" name="フローチャート: 判断 405"/>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118821</xdr:rowOff>
    </xdr:from>
    <xdr:to>
      <xdr:col>116</xdr:col>
      <xdr:colOff>114300</xdr:colOff>
      <xdr:row>62</xdr:row>
      <xdr:rowOff>48971</xdr:rowOff>
    </xdr:to>
    <xdr:sp macro="" textlink="">
      <xdr:nvSpPr>
        <xdr:cNvPr id="412" name="楕円 411"/>
        <xdr:cNvSpPr/>
      </xdr:nvSpPr>
      <xdr:spPr>
        <a:xfrm>
          <a:off x="22110700" y="105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97248</xdr:rowOff>
    </xdr:from>
    <xdr:ext cx="469744" cy="259045"/>
    <xdr:sp macro="" textlink="">
      <xdr:nvSpPr>
        <xdr:cNvPr id="413" name="【学校施設】&#10;一人当たり面積該当値テキスト"/>
        <xdr:cNvSpPr txBox="1"/>
      </xdr:nvSpPr>
      <xdr:spPr>
        <a:xfrm>
          <a:off x="22199600" y="1055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110592</xdr:rowOff>
    </xdr:from>
    <xdr:to>
      <xdr:col>112</xdr:col>
      <xdr:colOff>38100</xdr:colOff>
      <xdr:row>62</xdr:row>
      <xdr:rowOff>40742</xdr:rowOff>
    </xdr:to>
    <xdr:sp macro="" textlink="">
      <xdr:nvSpPr>
        <xdr:cNvPr id="414" name="楕円 413"/>
        <xdr:cNvSpPr/>
      </xdr:nvSpPr>
      <xdr:spPr>
        <a:xfrm>
          <a:off x="21272500" y="105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161392</xdr:rowOff>
    </xdr:from>
    <xdr:to>
      <xdr:col>116</xdr:col>
      <xdr:colOff>63500</xdr:colOff>
      <xdr:row>61</xdr:row>
      <xdr:rowOff>169621</xdr:rowOff>
    </xdr:to>
    <xdr:cxnSp macro="">
      <xdr:nvCxnSpPr>
        <xdr:cNvPr id="415" name="直線コネクタ 414"/>
        <xdr:cNvCxnSpPr/>
      </xdr:nvCxnSpPr>
      <xdr:spPr>
        <a:xfrm>
          <a:off x="21323300" y="10619842"/>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16"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17"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31869</xdr:rowOff>
    </xdr:from>
    <xdr:ext cx="469744" cy="259045"/>
    <xdr:sp macro="" textlink="">
      <xdr:nvSpPr>
        <xdr:cNvPr id="418" name="n_1mainValue【学校施設】&#10;一人当たり面積"/>
        <xdr:cNvSpPr txBox="1"/>
      </xdr:nvSpPr>
      <xdr:spPr>
        <a:xfrm>
          <a:off x="21075727" y="106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7" name="正方形/長方形 4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8" name="正方形/長方形 4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9" name="正方形/長方形 4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0" name="正方形/長方形 4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1" name="正方形/長方形 4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2" name="正方形/長方形 4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3" name="正方形/長方形 4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43" name="正方形/長方形 4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4" name="正方形/長方形 4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5" name="正方形/長方形 4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6" name="正方形/長方形 4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7" name="正方形/長方形 4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8" name="正方形/長方形 4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9" name="正方形/長方形 4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0" name="正方形/長方形 4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1" name="正方形/長方形 4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2" name="正方形/長方形 4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3" name="テキスト ボックス 4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一人当たり延長が全国平均、県平均、類似団体平均と比較してもかなり低い数値となっているが、管理という観点から見れば維持費や更新費用は他団体よりも抑制できると考えらる。毎年段階的・計画的に改修・補修工事を実施し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は、比較的年数の経った施設が多く、維持管理が困難になってきているが、策定した長寿命化計画に沿って計画的に改修を進めている。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は、町内の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園の施設を直近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年以内で更新しており、減価償却率はかなり低い水準となっている。更新したことによって受入可能人数は増加したが、それでも待機児童解消は完全には実現できてはいない。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は、各校段階的に耐震補強工事・大規模改修工事を実施している。今後、個別施設計画を策定し、施設の長寿命化や管理コストの縮小を計っていく。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28,084
27,858
16.31
8,841,499
8,501,835
339,664
5,535,790
6,681,394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160274</xdr:rowOff>
    </xdr:from>
    <xdr:to>
      <xdr:col>24</xdr:col>
      <xdr:colOff>114300</xdr:colOff>
      <xdr:row>35</xdr:row>
      <xdr:rowOff>90424</xdr:rowOff>
    </xdr:to>
    <xdr:sp macro="" textlink="">
      <xdr:nvSpPr>
        <xdr:cNvPr id="68" name="楕円 67"/>
        <xdr:cNvSpPr/>
      </xdr:nvSpPr>
      <xdr:spPr>
        <a:xfrm>
          <a:off x="4584700" y="59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11701</xdr:rowOff>
    </xdr:from>
    <xdr:ext cx="405111" cy="259045"/>
    <xdr:sp macro="" textlink="">
      <xdr:nvSpPr>
        <xdr:cNvPr id="69" name="【図書館】&#10;有形固定資産減価償却率該当値テキスト"/>
        <xdr:cNvSpPr txBox="1"/>
      </xdr:nvSpPr>
      <xdr:spPr>
        <a:xfrm>
          <a:off x="4673600" y="58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39116</xdr:rowOff>
    </xdr:from>
    <xdr:to>
      <xdr:col>20</xdr:col>
      <xdr:colOff>38100</xdr:colOff>
      <xdr:row>35</xdr:row>
      <xdr:rowOff>140716</xdr:rowOff>
    </xdr:to>
    <xdr:sp macro="" textlink="">
      <xdr:nvSpPr>
        <xdr:cNvPr id="70" name="楕円 69"/>
        <xdr:cNvSpPr/>
      </xdr:nvSpPr>
      <xdr:spPr>
        <a:xfrm>
          <a:off x="37465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39624</xdr:rowOff>
    </xdr:from>
    <xdr:to>
      <xdr:col>24</xdr:col>
      <xdr:colOff>63500</xdr:colOff>
      <xdr:row>35</xdr:row>
      <xdr:rowOff>89916</xdr:rowOff>
    </xdr:to>
    <xdr:cxnSp macro="">
      <xdr:nvCxnSpPr>
        <xdr:cNvPr id="71" name="直線コネクタ 70"/>
        <xdr:cNvCxnSpPr/>
      </xdr:nvCxnSpPr>
      <xdr:spPr>
        <a:xfrm flipV="1">
          <a:off x="3797300" y="604037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157243</xdr:rowOff>
    </xdr:from>
    <xdr:ext cx="405111" cy="259045"/>
    <xdr:sp macro="" textlink="">
      <xdr:nvSpPr>
        <xdr:cNvPr id="74" name="n_1mainValue【図書館】&#10;有形固定資産減価償却率"/>
        <xdr:cNvSpPr txBox="1"/>
      </xdr:nvSpPr>
      <xdr:spPr>
        <a:xfrm>
          <a:off x="3582044" y="581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1"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4" name="フローチャート: 判断 103"/>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121412</xdr:rowOff>
    </xdr:from>
    <xdr:to>
      <xdr:col>55</xdr:col>
      <xdr:colOff>50800</xdr:colOff>
      <xdr:row>41</xdr:row>
      <xdr:rowOff>51562</xdr:rowOff>
    </xdr:to>
    <xdr:sp macro="" textlink="">
      <xdr:nvSpPr>
        <xdr:cNvPr id="110" name="楕円 109"/>
        <xdr:cNvSpPr/>
      </xdr:nvSpPr>
      <xdr:spPr>
        <a:xfrm>
          <a:off x="10426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36339</xdr:rowOff>
    </xdr:from>
    <xdr:ext cx="469744" cy="259045"/>
    <xdr:sp macro="" textlink="">
      <xdr:nvSpPr>
        <xdr:cNvPr id="111" name="【図書館】&#10;一人当たり面積該当値テキスト"/>
        <xdr:cNvSpPr txBox="1"/>
      </xdr:nvSpPr>
      <xdr:spPr>
        <a:xfrm>
          <a:off x="10515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121412</xdr:rowOff>
    </xdr:from>
    <xdr:to>
      <xdr:col>50</xdr:col>
      <xdr:colOff>165100</xdr:colOff>
      <xdr:row>41</xdr:row>
      <xdr:rowOff>51562</xdr:rowOff>
    </xdr:to>
    <xdr:sp macro="" textlink="">
      <xdr:nvSpPr>
        <xdr:cNvPr id="112" name="楕円 111"/>
        <xdr:cNvSpPr/>
      </xdr:nvSpPr>
      <xdr:spPr>
        <a:xfrm>
          <a:off x="9588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xdr:rowOff>
    </xdr:from>
    <xdr:to>
      <xdr:col>55</xdr:col>
      <xdr:colOff>0</xdr:colOff>
      <xdr:row>41</xdr:row>
      <xdr:rowOff>762</xdr:rowOff>
    </xdr:to>
    <xdr:cxnSp macro="">
      <xdr:nvCxnSpPr>
        <xdr:cNvPr id="113" name="直線コネクタ 112"/>
        <xdr:cNvCxnSpPr/>
      </xdr:nvCxnSpPr>
      <xdr:spPr>
        <a:xfrm>
          <a:off x="9639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4"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15"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42689</xdr:rowOff>
    </xdr:from>
    <xdr:ext cx="469744" cy="259045"/>
    <xdr:sp macro="" textlink="">
      <xdr:nvSpPr>
        <xdr:cNvPr id="116" name="n_1mainValue【図書館】&#10;一人当たり面積"/>
        <xdr:cNvSpPr txBox="1"/>
      </xdr:nvSpPr>
      <xdr:spPr>
        <a:xfrm>
          <a:off x="9391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0" name="フローチャート: 判断 14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123916</xdr:rowOff>
    </xdr:from>
    <xdr:to>
      <xdr:col>24</xdr:col>
      <xdr:colOff>114300</xdr:colOff>
      <xdr:row>58</xdr:row>
      <xdr:rowOff>54066</xdr:rowOff>
    </xdr:to>
    <xdr:sp macro="" textlink="">
      <xdr:nvSpPr>
        <xdr:cNvPr id="156" name="楕円 155"/>
        <xdr:cNvSpPr/>
      </xdr:nvSpPr>
      <xdr:spPr>
        <a:xfrm>
          <a:off x="45847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146793</xdr:rowOff>
    </xdr:from>
    <xdr:ext cx="405111" cy="259045"/>
    <xdr:sp macro="" textlink="">
      <xdr:nvSpPr>
        <xdr:cNvPr id="157" name="【体育館・プール】&#10;有形固定資産減価償却率該当値テキスト"/>
        <xdr:cNvSpPr txBox="1"/>
      </xdr:nvSpPr>
      <xdr:spPr>
        <a:xfrm>
          <a:off x="4673600"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159838</xdr:rowOff>
    </xdr:from>
    <xdr:to>
      <xdr:col>20</xdr:col>
      <xdr:colOff>38100</xdr:colOff>
      <xdr:row>58</xdr:row>
      <xdr:rowOff>89988</xdr:rowOff>
    </xdr:to>
    <xdr:sp macro="" textlink="">
      <xdr:nvSpPr>
        <xdr:cNvPr id="158" name="楕円 157"/>
        <xdr:cNvSpPr/>
      </xdr:nvSpPr>
      <xdr:spPr>
        <a:xfrm>
          <a:off x="3746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3266</xdr:rowOff>
    </xdr:from>
    <xdr:to>
      <xdr:col>24</xdr:col>
      <xdr:colOff>63500</xdr:colOff>
      <xdr:row>58</xdr:row>
      <xdr:rowOff>39188</xdr:rowOff>
    </xdr:to>
    <xdr:cxnSp macro="">
      <xdr:nvCxnSpPr>
        <xdr:cNvPr id="159" name="直線コネクタ 158"/>
        <xdr:cNvCxnSpPr/>
      </xdr:nvCxnSpPr>
      <xdr:spPr>
        <a:xfrm flipV="1">
          <a:off x="3797300" y="99473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0"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1"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106515</xdr:rowOff>
    </xdr:from>
    <xdr:ext cx="405111" cy="259045"/>
    <xdr:sp macro="" textlink="">
      <xdr:nvSpPr>
        <xdr:cNvPr id="162" name="n_1mainValue【体育館・プール】&#10;有形固定資産減価償却率"/>
        <xdr:cNvSpPr txBox="1"/>
      </xdr:nvSpPr>
      <xdr:spPr>
        <a:xfrm>
          <a:off x="35820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91"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194" name="フローチャート: 判断 193"/>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17780</xdr:rowOff>
    </xdr:from>
    <xdr:to>
      <xdr:col>55</xdr:col>
      <xdr:colOff>50800</xdr:colOff>
      <xdr:row>63</xdr:row>
      <xdr:rowOff>119380</xdr:rowOff>
    </xdr:to>
    <xdr:sp macro="" textlink="">
      <xdr:nvSpPr>
        <xdr:cNvPr id="200" name="楕円 199"/>
        <xdr:cNvSpPr/>
      </xdr:nvSpPr>
      <xdr:spPr>
        <a:xfrm>
          <a:off x="10426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104157</xdr:rowOff>
    </xdr:from>
    <xdr:ext cx="469744" cy="259045"/>
    <xdr:sp macro="" textlink="">
      <xdr:nvSpPr>
        <xdr:cNvPr id="201" name="【体育館・プール】&#10;一人当たり面積該当値テキスト"/>
        <xdr:cNvSpPr txBox="1"/>
      </xdr:nvSpPr>
      <xdr:spPr>
        <a:xfrm>
          <a:off x="10515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17780</xdr:rowOff>
    </xdr:from>
    <xdr:to>
      <xdr:col>50</xdr:col>
      <xdr:colOff>165100</xdr:colOff>
      <xdr:row>63</xdr:row>
      <xdr:rowOff>119380</xdr:rowOff>
    </xdr:to>
    <xdr:sp macro="" textlink="">
      <xdr:nvSpPr>
        <xdr:cNvPr id="202" name="楕円 201"/>
        <xdr:cNvSpPr/>
      </xdr:nvSpPr>
      <xdr:spPr>
        <a:xfrm>
          <a:off x="958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68580</xdr:rowOff>
    </xdr:from>
    <xdr:to>
      <xdr:col>55</xdr:col>
      <xdr:colOff>0</xdr:colOff>
      <xdr:row>63</xdr:row>
      <xdr:rowOff>68580</xdr:rowOff>
    </xdr:to>
    <xdr:cxnSp macro="">
      <xdr:nvCxnSpPr>
        <xdr:cNvPr id="203" name="直線コネクタ 202"/>
        <xdr:cNvCxnSpPr/>
      </xdr:nvCxnSpPr>
      <xdr:spPr>
        <a:xfrm>
          <a:off x="9639300" y="1086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04"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05"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110507</xdr:rowOff>
    </xdr:from>
    <xdr:ext cx="469744" cy="259045"/>
    <xdr:sp macro="" textlink="">
      <xdr:nvSpPr>
        <xdr:cNvPr id="206" name="n_1mainValue【体育館・プール】&#10;一人当たり面積"/>
        <xdr:cNvSpPr txBox="1"/>
      </xdr:nvSpPr>
      <xdr:spPr>
        <a:xfrm>
          <a:off x="9391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3" name="テキスト ボックス 2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4" name="直線コネクタ 2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5" name="テキスト ボックス 23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6" name="直線コネクタ 2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7" name="テキスト ボックス 2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8" name="直線コネクタ 2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9" name="テキスト ボックス 2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0" name="直線コネクタ 2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1" name="テキスト ボックス 2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2" name="直線コネクタ 2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3" name="テキスト ボックス 24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47" name="直線コネクタ 246"/>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48"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49" name="直線コネクタ 248"/>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1" name="直線コネクタ 25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252"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53" name="フローチャート: 判断 252"/>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54" name="フローチャート: 判断 253"/>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255" name="フローチャート: 判断 254"/>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6" name="テキスト ボックス 2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7" name="テキスト ボックス 2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8" name="テキスト ボックス 2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9" name="テキスト ボックス 2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0" name="テキスト ボックス 2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261" name="楕円 260"/>
        <xdr:cNvSpPr/>
      </xdr:nvSpPr>
      <xdr:spPr>
        <a:xfrm>
          <a:off x="45847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78757</xdr:rowOff>
    </xdr:from>
    <xdr:ext cx="405111" cy="259045"/>
    <xdr:sp macro="" textlink="">
      <xdr:nvSpPr>
        <xdr:cNvPr id="262" name="【市民会館】&#10;有形固定資産減価償却率該当値テキスト"/>
        <xdr:cNvSpPr txBox="1"/>
      </xdr:nvSpPr>
      <xdr:spPr>
        <a:xfrm>
          <a:off x="4673600"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263" name="楕円 262"/>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106680</xdr:rowOff>
    </xdr:from>
    <xdr:to>
      <xdr:col>24</xdr:col>
      <xdr:colOff>63500</xdr:colOff>
      <xdr:row>103</xdr:row>
      <xdr:rowOff>167639</xdr:rowOff>
    </xdr:to>
    <xdr:cxnSp macro="">
      <xdr:nvCxnSpPr>
        <xdr:cNvPr id="264" name="直線コネクタ 263"/>
        <xdr:cNvCxnSpPr/>
      </xdr:nvCxnSpPr>
      <xdr:spPr>
        <a:xfrm flipV="1">
          <a:off x="3797300" y="177660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265"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266"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63516</xdr:rowOff>
    </xdr:from>
    <xdr:ext cx="405111" cy="259045"/>
    <xdr:sp macro="" textlink="">
      <xdr:nvSpPr>
        <xdr:cNvPr id="267" name="n_1main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6" name="テキスト ボックス 2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7" name="直線コネクタ 2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8" name="直線コネクタ 27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9" name="テキスト ボックス 27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0" name="直線コネクタ 27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1" name="テキスト ボックス 28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2" name="直線コネクタ 28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3" name="テキスト ボックス 28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4" name="直線コネクタ 28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5" name="テキスト ボックス 28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6" name="直線コネクタ 28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7" name="テキスト ボックス 28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8" name="直線コネクタ 28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9" name="テキスト ボックス 28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1" name="テキスト ボックス 2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293" name="直線コネクタ 292"/>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294"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295" name="直線コネクタ 294"/>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296"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297" name="直線コネクタ 296"/>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298" name="【市民会館】&#10;一人当たり面積平均値テキスト"/>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99" name="フローチャート: 判断 298"/>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00" name="フローチャート: 判断 299"/>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01" name="フローチャート: 判断 30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2" name="テキスト ボックス 3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3" name="テキスト ボックス 3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4" name="テキスト ボックス 3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5" name="テキスト ボックス 3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6" name="テキスト ボックス 3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154395</xdr:rowOff>
    </xdr:from>
    <xdr:to>
      <xdr:col>55</xdr:col>
      <xdr:colOff>50800</xdr:colOff>
      <xdr:row>106</xdr:row>
      <xdr:rowOff>84545</xdr:rowOff>
    </xdr:to>
    <xdr:sp macro="" textlink="">
      <xdr:nvSpPr>
        <xdr:cNvPr id="307" name="楕円 306"/>
        <xdr:cNvSpPr/>
      </xdr:nvSpPr>
      <xdr:spPr>
        <a:xfrm>
          <a:off x="10426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132822</xdr:rowOff>
    </xdr:from>
    <xdr:ext cx="469744" cy="259045"/>
    <xdr:sp macro="" textlink="">
      <xdr:nvSpPr>
        <xdr:cNvPr id="308" name="【市民会館】&#10;一人当たり面積該当値テキスト"/>
        <xdr:cNvSpPr txBox="1"/>
      </xdr:nvSpPr>
      <xdr:spPr>
        <a:xfrm>
          <a:off x="10515600"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147864</xdr:rowOff>
    </xdr:from>
    <xdr:to>
      <xdr:col>50</xdr:col>
      <xdr:colOff>165100</xdr:colOff>
      <xdr:row>106</xdr:row>
      <xdr:rowOff>78014</xdr:rowOff>
    </xdr:to>
    <xdr:sp macro="" textlink="">
      <xdr:nvSpPr>
        <xdr:cNvPr id="309" name="楕円 308"/>
        <xdr:cNvSpPr/>
      </xdr:nvSpPr>
      <xdr:spPr>
        <a:xfrm>
          <a:off x="958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27214</xdr:rowOff>
    </xdr:from>
    <xdr:to>
      <xdr:col>55</xdr:col>
      <xdr:colOff>0</xdr:colOff>
      <xdr:row>106</xdr:row>
      <xdr:rowOff>33745</xdr:rowOff>
    </xdr:to>
    <xdr:cxnSp macro="">
      <xdr:nvCxnSpPr>
        <xdr:cNvPr id="310" name="直線コネクタ 309"/>
        <xdr:cNvCxnSpPr/>
      </xdr:nvCxnSpPr>
      <xdr:spPr>
        <a:xfrm>
          <a:off x="9639300" y="182009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111596</xdr:rowOff>
    </xdr:from>
    <xdr:ext cx="469744" cy="259045"/>
    <xdr:sp macro="" textlink="">
      <xdr:nvSpPr>
        <xdr:cNvPr id="311" name="n_1aveValue【市民会館】&#10;一人当たり面積"/>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312"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94541</xdr:rowOff>
    </xdr:from>
    <xdr:ext cx="469744" cy="259045"/>
    <xdr:sp macro="" textlink="">
      <xdr:nvSpPr>
        <xdr:cNvPr id="313" name="n_1mainValue【市民会館】&#10;一人当たり面積"/>
        <xdr:cNvSpPr txBox="1"/>
      </xdr:nvSpPr>
      <xdr:spPr>
        <a:xfrm>
          <a:off x="93917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38" name="直線コネクタ 337"/>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39"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40" name="直線コネクタ 339"/>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4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42" name="直線コネクタ 34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343"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44" name="フローチャート: 判断 343"/>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45" name="フローチャート: 判断 344"/>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46" name="フローチャート: 判断 34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84455</xdr:rowOff>
    </xdr:from>
    <xdr:to>
      <xdr:col>85</xdr:col>
      <xdr:colOff>177800</xdr:colOff>
      <xdr:row>39</xdr:row>
      <xdr:rowOff>14605</xdr:rowOff>
    </xdr:to>
    <xdr:sp macro="" textlink="">
      <xdr:nvSpPr>
        <xdr:cNvPr id="352" name="楕円 351"/>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62882</xdr:rowOff>
    </xdr:from>
    <xdr:ext cx="405111" cy="259045"/>
    <xdr:sp macro="" textlink="">
      <xdr:nvSpPr>
        <xdr:cNvPr id="353" name="【一般廃棄物処理施設】&#10;有形固定資産減価償却率該当値テキスト"/>
        <xdr:cNvSpPr txBox="1"/>
      </xdr:nvSpPr>
      <xdr:spPr>
        <a:xfrm>
          <a:off x="16357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354" name="楕円 353"/>
        <xdr:cNvSpPr/>
      </xdr:nvSpPr>
      <xdr:spPr>
        <a:xfrm>
          <a:off x="1543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135255</xdr:rowOff>
    </xdr:from>
    <xdr:to>
      <xdr:col>85</xdr:col>
      <xdr:colOff>127000</xdr:colOff>
      <xdr:row>39</xdr:row>
      <xdr:rowOff>15240</xdr:rowOff>
    </xdr:to>
    <xdr:cxnSp macro="">
      <xdr:nvCxnSpPr>
        <xdr:cNvPr id="355" name="直線コネクタ 354"/>
        <xdr:cNvCxnSpPr/>
      </xdr:nvCxnSpPr>
      <xdr:spPr>
        <a:xfrm flipV="1">
          <a:off x="15481300" y="66503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356"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57"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358" name="n_1mainValue【一般廃棄物処理施設】&#10;有形固定資産減価償却率"/>
        <xdr:cNvSpPr txBox="1"/>
      </xdr:nvSpPr>
      <xdr:spPr>
        <a:xfrm>
          <a:off x="15266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9" name="直線コネクタ 3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0" name="テキスト ボックス 3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1" name="直線コネクタ 3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2" name="テキスト ボックス 3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3" name="直線コネクタ 3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4" name="テキスト ボックス 3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5" name="直線コネクタ 3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6" name="テキスト ボックス 3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80" name="直線コネクタ 379"/>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81"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82" name="直線コネクタ 381"/>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83"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84" name="直線コネクタ 383"/>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85"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86" name="フローチャート: 判断 385"/>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87" name="フローチャート: 判断 386"/>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388" name="フローチャート: 判断 387"/>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14807</xdr:rowOff>
    </xdr:from>
    <xdr:to>
      <xdr:col>116</xdr:col>
      <xdr:colOff>114300</xdr:colOff>
      <xdr:row>39</xdr:row>
      <xdr:rowOff>116407</xdr:rowOff>
    </xdr:to>
    <xdr:sp macro="" textlink="">
      <xdr:nvSpPr>
        <xdr:cNvPr id="394" name="楕円 393"/>
        <xdr:cNvSpPr/>
      </xdr:nvSpPr>
      <xdr:spPr>
        <a:xfrm>
          <a:off x="22110700" y="67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37684</xdr:rowOff>
    </xdr:from>
    <xdr:ext cx="534377" cy="259045"/>
    <xdr:sp macro="" textlink="">
      <xdr:nvSpPr>
        <xdr:cNvPr id="395" name="【一般廃棄物処理施設】&#10;一人当たり有形固定資産（償却資産）額該当値テキスト"/>
        <xdr:cNvSpPr txBox="1"/>
      </xdr:nvSpPr>
      <xdr:spPr>
        <a:xfrm>
          <a:off x="22199600" y="65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12009</xdr:rowOff>
    </xdr:from>
    <xdr:to>
      <xdr:col>112</xdr:col>
      <xdr:colOff>38100</xdr:colOff>
      <xdr:row>39</xdr:row>
      <xdr:rowOff>113609</xdr:rowOff>
    </xdr:to>
    <xdr:sp macro="" textlink="">
      <xdr:nvSpPr>
        <xdr:cNvPr id="396" name="楕円 395"/>
        <xdr:cNvSpPr/>
      </xdr:nvSpPr>
      <xdr:spPr>
        <a:xfrm>
          <a:off x="21272500" y="66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62809</xdr:rowOff>
    </xdr:from>
    <xdr:to>
      <xdr:col>116</xdr:col>
      <xdr:colOff>63500</xdr:colOff>
      <xdr:row>39</xdr:row>
      <xdr:rowOff>65607</xdr:rowOff>
    </xdr:to>
    <xdr:cxnSp macro="">
      <xdr:nvCxnSpPr>
        <xdr:cNvPr id="397" name="直線コネクタ 396"/>
        <xdr:cNvCxnSpPr/>
      </xdr:nvCxnSpPr>
      <xdr:spPr>
        <a:xfrm>
          <a:off x="21323300" y="6749359"/>
          <a:ext cx="8382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398"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399"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130136</xdr:rowOff>
    </xdr:from>
    <xdr:ext cx="534377" cy="259045"/>
    <xdr:sp macro="" textlink="">
      <xdr:nvSpPr>
        <xdr:cNvPr id="400" name="n_1mainValue【一般廃棄物処理施設】&#10;一人当たり有形固定資産（償却資産）額"/>
        <xdr:cNvSpPr txBox="1"/>
      </xdr:nvSpPr>
      <xdr:spPr>
        <a:xfrm>
          <a:off x="21043411" y="64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1" name="テキスト ボックス 4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1" name="テキスト ボックス 42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25" name="直線コネクタ 424"/>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26"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27" name="直線コネクタ 426"/>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28"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29" name="直線コネクタ 428"/>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30"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31" name="フローチャート: 判断 430"/>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32" name="フローチャート: 判断 431"/>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33" name="フローチャート: 判断 432"/>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34925</xdr:rowOff>
    </xdr:from>
    <xdr:to>
      <xdr:col>85</xdr:col>
      <xdr:colOff>177800</xdr:colOff>
      <xdr:row>60</xdr:row>
      <xdr:rowOff>136525</xdr:rowOff>
    </xdr:to>
    <xdr:sp macro="" textlink="">
      <xdr:nvSpPr>
        <xdr:cNvPr id="439" name="楕円 438"/>
        <xdr:cNvSpPr/>
      </xdr:nvSpPr>
      <xdr:spPr>
        <a:xfrm>
          <a:off x="16268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57802</xdr:rowOff>
    </xdr:from>
    <xdr:ext cx="405111" cy="259045"/>
    <xdr:sp macro="" textlink="">
      <xdr:nvSpPr>
        <xdr:cNvPr id="440" name="【保健センター・保健所】&#10;有形固定資産減価償却率該当値テキスト"/>
        <xdr:cNvSpPr txBox="1"/>
      </xdr:nvSpPr>
      <xdr:spPr>
        <a:xfrm>
          <a:off x="16357600"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73025</xdr:rowOff>
    </xdr:from>
    <xdr:to>
      <xdr:col>81</xdr:col>
      <xdr:colOff>101600</xdr:colOff>
      <xdr:row>61</xdr:row>
      <xdr:rowOff>3175</xdr:rowOff>
    </xdr:to>
    <xdr:sp macro="" textlink="">
      <xdr:nvSpPr>
        <xdr:cNvPr id="441" name="楕円 440"/>
        <xdr:cNvSpPr/>
      </xdr:nvSpPr>
      <xdr:spPr>
        <a:xfrm>
          <a:off x="15430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85725</xdr:rowOff>
    </xdr:from>
    <xdr:to>
      <xdr:col>85</xdr:col>
      <xdr:colOff>127000</xdr:colOff>
      <xdr:row>60</xdr:row>
      <xdr:rowOff>123825</xdr:rowOff>
    </xdr:to>
    <xdr:cxnSp macro="">
      <xdr:nvCxnSpPr>
        <xdr:cNvPr id="442" name="直線コネクタ 441"/>
        <xdr:cNvCxnSpPr/>
      </xdr:nvCxnSpPr>
      <xdr:spPr>
        <a:xfrm flipV="1">
          <a:off x="15481300" y="103727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443"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444"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19702</xdr:rowOff>
    </xdr:from>
    <xdr:ext cx="405111" cy="259045"/>
    <xdr:sp macro="" textlink="">
      <xdr:nvSpPr>
        <xdr:cNvPr id="445" name="n_1mainValue【保健センター・保健所】&#10;有形固定資産減価償却率"/>
        <xdr:cNvSpPr txBox="1"/>
      </xdr:nvSpPr>
      <xdr:spPr>
        <a:xfrm>
          <a:off x="15266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6" name="直線コネクタ 45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7" name="テキスト ボックス 45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8" name="直線コネクタ 45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9" name="テキスト ボックス 45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0" name="直線コネクタ 45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1" name="テキスト ボックス 46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2" name="直線コネクタ 46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3" name="テキスト ボックス 46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4" name="直線コネクタ 46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5" name="テキスト ボックス 46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6" name="直線コネクタ 46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7" name="テキスト ボックス 46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71" name="直線コネクタ 470"/>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7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73" name="直線コネクタ 47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74"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75" name="直線コネクタ 474"/>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76"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77" name="フローチャート: 判断 476"/>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78" name="フローチャート: 判断 477"/>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79" name="フローチャート: 判断 478"/>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166370</xdr:rowOff>
    </xdr:from>
    <xdr:to>
      <xdr:col>116</xdr:col>
      <xdr:colOff>114300</xdr:colOff>
      <xdr:row>64</xdr:row>
      <xdr:rowOff>96520</xdr:rowOff>
    </xdr:to>
    <xdr:sp macro="" textlink="">
      <xdr:nvSpPr>
        <xdr:cNvPr id="485" name="楕円 484"/>
        <xdr:cNvSpPr/>
      </xdr:nvSpPr>
      <xdr:spPr>
        <a:xfrm>
          <a:off x="22110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81297</xdr:rowOff>
    </xdr:from>
    <xdr:ext cx="469744" cy="259045"/>
    <xdr:sp macro="" textlink="">
      <xdr:nvSpPr>
        <xdr:cNvPr id="486" name="【保健センター・保健所】&#10;一人当たり面積該当値テキスト"/>
        <xdr:cNvSpPr txBox="1"/>
      </xdr:nvSpPr>
      <xdr:spPr>
        <a:xfrm>
          <a:off x="22199600"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166370</xdr:rowOff>
    </xdr:from>
    <xdr:to>
      <xdr:col>112</xdr:col>
      <xdr:colOff>38100</xdr:colOff>
      <xdr:row>64</xdr:row>
      <xdr:rowOff>96520</xdr:rowOff>
    </xdr:to>
    <xdr:sp macro="" textlink="">
      <xdr:nvSpPr>
        <xdr:cNvPr id="487" name="楕円 486"/>
        <xdr:cNvSpPr/>
      </xdr:nvSpPr>
      <xdr:spPr>
        <a:xfrm>
          <a:off x="21272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45720</xdr:rowOff>
    </xdr:from>
    <xdr:to>
      <xdr:col>116</xdr:col>
      <xdr:colOff>63500</xdr:colOff>
      <xdr:row>64</xdr:row>
      <xdr:rowOff>45720</xdr:rowOff>
    </xdr:to>
    <xdr:cxnSp macro="">
      <xdr:nvCxnSpPr>
        <xdr:cNvPr id="488" name="直線コネクタ 487"/>
        <xdr:cNvCxnSpPr/>
      </xdr:nvCxnSpPr>
      <xdr:spPr>
        <a:xfrm>
          <a:off x="21323300" y="1101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489"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490"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87647</xdr:rowOff>
    </xdr:from>
    <xdr:ext cx="469744" cy="259045"/>
    <xdr:sp macro="" textlink="">
      <xdr:nvSpPr>
        <xdr:cNvPr id="491" name="n_1mainValue【保健センター・保健所】&#10;一人当たり面積"/>
        <xdr:cNvSpPr txBox="1"/>
      </xdr:nvSpPr>
      <xdr:spPr>
        <a:xfrm>
          <a:off x="21075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3" name="テキスト ボックス 5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3" name="テキスト ボックス 5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17" name="直線コネクタ 516"/>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18"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19" name="直線コネクタ 518"/>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2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21" name="直線コネクタ 52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22"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23" name="フローチャート: 判断 522"/>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24" name="フローチャート: 判断 523"/>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25" name="フローチャート: 判断 524"/>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150586</xdr:rowOff>
    </xdr:from>
    <xdr:to>
      <xdr:col>85</xdr:col>
      <xdr:colOff>177800</xdr:colOff>
      <xdr:row>81</xdr:row>
      <xdr:rowOff>80736</xdr:rowOff>
    </xdr:to>
    <xdr:sp macro="" textlink="">
      <xdr:nvSpPr>
        <xdr:cNvPr id="531" name="楕円 530"/>
        <xdr:cNvSpPr/>
      </xdr:nvSpPr>
      <xdr:spPr>
        <a:xfrm>
          <a:off x="162687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2013</xdr:rowOff>
    </xdr:from>
    <xdr:ext cx="405111" cy="259045"/>
    <xdr:sp macro="" textlink="">
      <xdr:nvSpPr>
        <xdr:cNvPr id="532" name="【消防施設】&#10;有形固定資産減価償却率該当値テキスト"/>
        <xdr:cNvSpPr txBox="1"/>
      </xdr:nvSpPr>
      <xdr:spPr>
        <a:xfrm>
          <a:off x="16357600" y="137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36286</xdr:rowOff>
    </xdr:from>
    <xdr:to>
      <xdr:col>81</xdr:col>
      <xdr:colOff>101600</xdr:colOff>
      <xdr:row>81</xdr:row>
      <xdr:rowOff>137886</xdr:rowOff>
    </xdr:to>
    <xdr:sp macro="" textlink="">
      <xdr:nvSpPr>
        <xdr:cNvPr id="533" name="楕円 532"/>
        <xdr:cNvSpPr/>
      </xdr:nvSpPr>
      <xdr:spPr>
        <a:xfrm>
          <a:off x="15430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29936</xdr:rowOff>
    </xdr:from>
    <xdr:to>
      <xdr:col>85</xdr:col>
      <xdr:colOff>127000</xdr:colOff>
      <xdr:row>81</xdr:row>
      <xdr:rowOff>87086</xdr:rowOff>
    </xdr:to>
    <xdr:cxnSp macro="">
      <xdr:nvCxnSpPr>
        <xdr:cNvPr id="534" name="直線コネクタ 533"/>
        <xdr:cNvCxnSpPr/>
      </xdr:nvCxnSpPr>
      <xdr:spPr>
        <a:xfrm flipV="1">
          <a:off x="15481300" y="139173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535"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36"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154413</xdr:rowOff>
    </xdr:from>
    <xdr:ext cx="405111" cy="259045"/>
    <xdr:sp macro="" textlink="">
      <xdr:nvSpPr>
        <xdr:cNvPr id="537" name="n_1mainValue【消防施設】&#10;有形固定資産減価償却率"/>
        <xdr:cNvSpPr txBox="1"/>
      </xdr:nvSpPr>
      <xdr:spPr>
        <a:xfrm>
          <a:off x="152660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59" name="直線コネクタ 558"/>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60"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61" name="直線コネクタ 560"/>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62"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63" name="直線コネクタ 56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64"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65" name="フローチャート: 判断 564"/>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66" name="フローチャート: 判断 565"/>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67" name="フローチャート: 判断 566"/>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73" name="楕円 572"/>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574"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575" name="楕円 574"/>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152400</xdr:rowOff>
    </xdr:to>
    <xdr:cxnSp macro="">
      <xdr:nvCxnSpPr>
        <xdr:cNvPr id="576" name="直線コネクタ 575"/>
        <xdr:cNvCxnSpPr/>
      </xdr:nvCxnSpPr>
      <xdr:spPr>
        <a:xfrm>
          <a:off x="21323300" y="1454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577"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78"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579" name="n_1mainValue【消防施設】&#10;一人当たり面積"/>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05" name="直線コネクタ 604"/>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06"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7" name="直線コネクタ 60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9" name="直線コネクタ 60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10"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11" name="フローチャート: 判断 610"/>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12" name="フローチャート: 判断 611"/>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13" name="フローチャート: 判断 612"/>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107043</xdr:rowOff>
    </xdr:from>
    <xdr:to>
      <xdr:col>85</xdr:col>
      <xdr:colOff>177800</xdr:colOff>
      <xdr:row>104</xdr:row>
      <xdr:rowOff>37193</xdr:rowOff>
    </xdr:to>
    <xdr:sp macro="" textlink="">
      <xdr:nvSpPr>
        <xdr:cNvPr id="619" name="楕円 618"/>
        <xdr:cNvSpPr/>
      </xdr:nvSpPr>
      <xdr:spPr>
        <a:xfrm>
          <a:off x="162687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129920</xdr:rowOff>
    </xdr:from>
    <xdr:ext cx="405111" cy="259045"/>
    <xdr:sp macro="" textlink="">
      <xdr:nvSpPr>
        <xdr:cNvPr id="620" name="【庁舎】&#10;有形固定資産減価償却率該当値テキスト"/>
        <xdr:cNvSpPr txBox="1"/>
      </xdr:nvSpPr>
      <xdr:spPr>
        <a:xfrm>
          <a:off x="16357600" y="1761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621" name="楕円 620"/>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157843</xdr:rowOff>
    </xdr:from>
    <xdr:to>
      <xdr:col>85</xdr:col>
      <xdr:colOff>127000</xdr:colOff>
      <xdr:row>104</xdr:row>
      <xdr:rowOff>19050</xdr:rowOff>
    </xdr:to>
    <xdr:cxnSp macro="">
      <xdr:nvCxnSpPr>
        <xdr:cNvPr id="622" name="直線コネクタ 621"/>
        <xdr:cNvCxnSpPr/>
      </xdr:nvCxnSpPr>
      <xdr:spPr>
        <a:xfrm flipV="1">
          <a:off x="15481300" y="178171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623"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624"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625" name="n_1main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6" name="直線コネクタ 6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7" name="テキスト ボックス 6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8" name="直線コネクタ 6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9" name="テキスト ボックス 6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0" name="直線コネクタ 6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1" name="テキスト ボックス 6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2" name="直線コネクタ 6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3" name="テキスト ボックス 6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4" name="直線コネクタ 6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5" name="テキスト ボックス 6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6" name="直線コネクタ 6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7" name="テキスト ボックス 6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51" name="直線コネクタ 650"/>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52"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53" name="直線コネクタ 652"/>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54"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55" name="直線コネクタ 654"/>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56"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57" name="フローチャート: 判断 656"/>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58" name="フローチャート: 判断 657"/>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59" name="フローチャート: 判断 658"/>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145687</xdr:rowOff>
    </xdr:from>
    <xdr:to>
      <xdr:col>116</xdr:col>
      <xdr:colOff>114300</xdr:colOff>
      <xdr:row>108</xdr:row>
      <xdr:rowOff>75837</xdr:rowOff>
    </xdr:to>
    <xdr:sp macro="" textlink="">
      <xdr:nvSpPr>
        <xdr:cNvPr id="665" name="楕円 664"/>
        <xdr:cNvSpPr/>
      </xdr:nvSpPr>
      <xdr:spPr>
        <a:xfrm>
          <a:off x="221107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66420</xdr:rowOff>
    </xdr:from>
    <xdr:ext cx="469744" cy="259045"/>
    <xdr:sp macro="" textlink="">
      <xdr:nvSpPr>
        <xdr:cNvPr id="666" name="【庁舎】&#10;一人当たり面積該当値テキスト"/>
        <xdr:cNvSpPr txBox="1"/>
      </xdr:nvSpPr>
      <xdr:spPr>
        <a:xfrm>
          <a:off x="22199600" y="184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667" name="楕円 666"/>
        <xdr:cNvSpPr/>
      </xdr:nvSpPr>
      <xdr:spPr>
        <a:xfrm>
          <a:off x="2127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23949</xdr:rowOff>
    </xdr:from>
    <xdr:to>
      <xdr:col>116</xdr:col>
      <xdr:colOff>63500</xdr:colOff>
      <xdr:row>108</xdr:row>
      <xdr:rowOff>25037</xdr:rowOff>
    </xdr:to>
    <xdr:cxnSp macro="">
      <xdr:nvCxnSpPr>
        <xdr:cNvPr id="668" name="直線コネクタ 667"/>
        <xdr:cNvCxnSpPr/>
      </xdr:nvCxnSpPr>
      <xdr:spPr>
        <a:xfrm>
          <a:off x="21323300" y="1854054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669"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70"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65876</xdr:rowOff>
    </xdr:from>
    <xdr:ext cx="469744" cy="259045"/>
    <xdr:sp macro="" textlink="">
      <xdr:nvSpPr>
        <xdr:cNvPr id="671" name="n_1mainValue【庁舎】&#10;一人当たり面積"/>
        <xdr:cNvSpPr txBox="1"/>
      </xdr:nvSpPr>
      <xdr:spPr>
        <a:xfrm>
          <a:off x="21075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年以上が経過しておりかなり老朽化が進んでいる。近年中に改修か更新等の決断をしなければならない状況と言える。今後、個別施設計画を策定し、移転・複合化等も選択肢とした新たなあり方を検討予定で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施設ありうち１施設は建設されてから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年以上が経過しており、随所に補修が必要な状況となっている。近年中に改修か更新等の決断をしなければならない状況と言える。プールは、該当施設無し。</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は、建設からおよそ</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年が経過し大規模改修を実施すべき時期がきている。外壁のひび割れや軽度な崩落も発生してきているため長寿命化の施策をとる予定である。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は、近隣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団体で負担し合い維持管理をしており、今後施設の老朽化に伴い移転・新設をする予定で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は、当町では庁舎と併設している施設であり、建設から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年経過し大規模改修の時期となっている。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は、防災無線施設が更新時期を迎えており、またデジタル化できていないため、近年中に大規模な更新工事を実施する予定で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大規模改修の時期となっており、個別施設計画策定の対象施設となっている。今後、ほとんどの施設において個別施設計画書を策定し、公共施設等総合管理計画や中長期財政計画と併用して計画的に管理運用していく予定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28,084
27,858
16.31
8,841,499
8,501,835
339,664
5,535,790
6,681,394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年度以降わずかに改善はしているが、類似団体内順位は依然中間以下であり、その主な要因は類似団体と比較して税収の割合が低いことが大きい。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町の人口はわずかずつではあるが増加しており、それに伴って住民税・固定資産税等の税収も年々伸びてはいるものの、依然扶助費・補助費等にかかる支出が増大しておりなかなか改善に結びついていか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ただ、近年大型事業所や小売り商業店舗の進出が続いており活気も増えつつある。今後も税の徴収を強化して税収増加による歳入の確保に努め、類似団体順位が上げるよう努める。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55033</xdr:rowOff>
    </xdr:to>
    <xdr:cxnSp macro="">
      <xdr:nvCxnSpPr>
        <xdr:cNvPr id="69" name="直線コネクタ 68"/>
        <xdr:cNvCxnSpPr/>
      </xdr:nvCxnSpPr>
      <xdr:spPr>
        <a:xfrm flipV="1">
          <a:off x="4114800" y="74005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81845</xdr:rowOff>
    </xdr:to>
    <xdr:cxnSp macro="">
      <xdr:nvCxnSpPr>
        <xdr:cNvPr id="72" name="直線コネクタ 71"/>
        <xdr:cNvCxnSpPr/>
      </xdr:nvCxnSpPr>
      <xdr:spPr>
        <a:xfrm flipV="1">
          <a:off x="3225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108655</xdr:rowOff>
    </xdr:to>
    <xdr:cxnSp macro="">
      <xdr:nvCxnSpPr>
        <xdr:cNvPr id="75" name="直線コネクタ 74"/>
        <xdr:cNvCxnSpPr/>
      </xdr:nvCxnSpPr>
      <xdr:spPr>
        <a:xfrm flipV="1">
          <a:off x="2336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8" name="直線コネクタ 77"/>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年度以降、類似団体とのかい離はほぼなくなり、平成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下回った。一般財源の主である税収が年々増加していること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や普通建設事業の抑制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が主な要因であるが、依然として特別会計への繰出金や一部事務組合への負担金、扶助費等が年々増加しており財政の硬直化の一因となっている。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特に公共下水道事業特別会計への繰出は町全体の財政を圧迫しており、今後は事業計画の見直しが必要とされる。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人件費及び物件費については、職員の給与・定員の適正化や事務事業の見直しを継続して実施していることから、比率の大きな動きはない。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108796</xdr:rowOff>
    </xdr:to>
    <xdr:cxnSp macro="">
      <xdr:nvCxnSpPr>
        <xdr:cNvPr id="132" name="直線コネクタ 131"/>
        <xdr:cNvCxnSpPr/>
      </xdr:nvCxnSpPr>
      <xdr:spPr>
        <a:xfrm flipV="1">
          <a:off x="4114800" y="10662285"/>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62</xdr:row>
      <xdr:rowOff>108796</xdr:rowOff>
    </xdr:to>
    <xdr:cxnSp macro="">
      <xdr:nvCxnSpPr>
        <xdr:cNvPr id="135" name="直線コネクタ 134"/>
        <xdr:cNvCxnSpPr/>
      </xdr:nvCxnSpPr>
      <xdr:spPr>
        <a:xfrm>
          <a:off x="3225800" y="10614025"/>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62</xdr:row>
      <xdr:rowOff>44450</xdr:rowOff>
    </xdr:to>
    <xdr:cxnSp macro="">
      <xdr:nvCxnSpPr>
        <xdr:cNvPr id="138" name="直線コネクタ 137"/>
        <xdr:cNvCxnSpPr/>
      </xdr:nvCxnSpPr>
      <xdr:spPr>
        <a:xfrm flipV="1">
          <a:off x="2336800" y="1061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40429</xdr:rowOff>
    </xdr:from>
    <xdr:to>
      <xdr:col>11</xdr:col>
      <xdr:colOff>31750</xdr:colOff>
      <xdr:row>62</xdr:row>
      <xdr:rowOff>44450</xdr:rowOff>
    </xdr:to>
    <xdr:cxnSp macro="">
      <xdr:nvCxnSpPr>
        <xdr:cNvPr id="141" name="直線コネクタ 140"/>
        <xdr:cNvCxnSpPr/>
      </xdr:nvCxnSpPr>
      <xdr:spPr>
        <a:xfrm>
          <a:off x="1447800" y="1067032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51" name="楕円 150"/>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52" name="財政構造の弾力性該当値テキスト"/>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3" name="楕円 152"/>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169773</xdr:rowOff>
    </xdr:from>
    <xdr:ext cx="736600" cy="259045"/>
    <xdr:sp macro="" textlink="">
      <xdr:nvSpPr>
        <xdr:cNvPr id="154" name="テキスト ボックス 153"/>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5" name="楕円 154"/>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45102</xdr:rowOff>
    </xdr:from>
    <xdr:ext cx="762000" cy="259045"/>
    <xdr:sp macro="" textlink="">
      <xdr:nvSpPr>
        <xdr:cNvPr id="156" name="テキスト ボックス 155"/>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7" name="楕円 156"/>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8" name="テキスト ボックス 157"/>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161079</xdr:rowOff>
    </xdr:from>
    <xdr:to>
      <xdr:col>7</xdr:col>
      <xdr:colOff>31750</xdr:colOff>
      <xdr:row>62</xdr:row>
      <xdr:rowOff>91229</xdr:rowOff>
    </xdr:to>
    <xdr:sp macro="" textlink="">
      <xdr:nvSpPr>
        <xdr:cNvPr id="159" name="楕円 158"/>
        <xdr:cNvSpPr/>
      </xdr:nvSpPr>
      <xdr:spPr>
        <a:xfrm>
          <a:off x="1397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101406</xdr:rowOff>
    </xdr:from>
    <xdr:ext cx="762000" cy="259045"/>
    <xdr:sp macro="" textlink="">
      <xdr:nvSpPr>
        <xdr:cNvPr id="160" name="テキスト ボックス 159"/>
        <xdr:cNvSpPr txBox="1"/>
      </xdr:nvSpPr>
      <xdr:spPr>
        <a:xfrm>
          <a:off x="1066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人件費、物件費等の決算額の人口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人当たりの金額が類似団体平均を下回っているのは、千人当たりの職員数が類似団体に比べ少なく、人件費を抑制しているためである。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しかし職員数縮小の一方で、増加傾向にある業務量を補うため臨時職員の雇用や委託業務件数の増加、また就学前児童の増加による保育実施委託料の増加等により物件費は増加傾向にある。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そういった理由で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委託料等の物件費が増加傾向にあり数値の悪化の要因となっている。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年度以降、臨時職員については町での直接雇用を極力無くし、包括業務委託での対応とし雇用人数と経費の縮減を目指す。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業務改革を実施し、委託業務等の見直しと集約化でコストの低減を図っていく。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112419</xdr:rowOff>
    </xdr:from>
    <xdr:to>
      <xdr:col>23</xdr:col>
      <xdr:colOff>133350</xdr:colOff>
      <xdr:row>82</xdr:row>
      <xdr:rowOff>112685</xdr:rowOff>
    </xdr:to>
    <xdr:cxnSp macro="">
      <xdr:nvCxnSpPr>
        <xdr:cNvPr id="195" name="直線コネクタ 194"/>
        <xdr:cNvCxnSpPr/>
      </xdr:nvCxnSpPr>
      <xdr:spPr>
        <a:xfrm flipV="1">
          <a:off x="4114800" y="14171319"/>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112685</xdr:rowOff>
    </xdr:from>
    <xdr:to>
      <xdr:col>19</xdr:col>
      <xdr:colOff>133350</xdr:colOff>
      <xdr:row>82</xdr:row>
      <xdr:rowOff>130702</xdr:rowOff>
    </xdr:to>
    <xdr:cxnSp macro="">
      <xdr:nvCxnSpPr>
        <xdr:cNvPr id="198" name="直線コネクタ 197"/>
        <xdr:cNvCxnSpPr/>
      </xdr:nvCxnSpPr>
      <xdr:spPr>
        <a:xfrm flipV="1">
          <a:off x="3225800" y="14171585"/>
          <a:ext cx="889000" cy="1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84164</xdr:rowOff>
    </xdr:from>
    <xdr:to>
      <xdr:col>15</xdr:col>
      <xdr:colOff>82550</xdr:colOff>
      <xdr:row>82</xdr:row>
      <xdr:rowOff>130702</xdr:rowOff>
    </xdr:to>
    <xdr:cxnSp macro="">
      <xdr:nvCxnSpPr>
        <xdr:cNvPr id="201" name="直線コネクタ 200"/>
        <xdr:cNvCxnSpPr/>
      </xdr:nvCxnSpPr>
      <xdr:spPr>
        <a:xfrm>
          <a:off x="2336800" y="14143064"/>
          <a:ext cx="889000" cy="4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28110</xdr:rowOff>
    </xdr:from>
    <xdr:to>
      <xdr:col>11</xdr:col>
      <xdr:colOff>31750</xdr:colOff>
      <xdr:row>82</xdr:row>
      <xdr:rowOff>84164</xdr:rowOff>
    </xdr:to>
    <xdr:cxnSp macro="">
      <xdr:nvCxnSpPr>
        <xdr:cNvPr id="204" name="直線コネクタ 203"/>
        <xdr:cNvCxnSpPr/>
      </xdr:nvCxnSpPr>
      <xdr:spPr>
        <a:xfrm>
          <a:off x="1447800" y="14087010"/>
          <a:ext cx="889000" cy="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61619</xdr:rowOff>
    </xdr:from>
    <xdr:to>
      <xdr:col>23</xdr:col>
      <xdr:colOff>184150</xdr:colOff>
      <xdr:row>82</xdr:row>
      <xdr:rowOff>163219</xdr:rowOff>
    </xdr:to>
    <xdr:sp macro="" textlink="">
      <xdr:nvSpPr>
        <xdr:cNvPr id="214" name="楕円 213"/>
        <xdr:cNvSpPr/>
      </xdr:nvSpPr>
      <xdr:spPr>
        <a:xfrm>
          <a:off x="4902200" y="141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78146</xdr:rowOff>
    </xdr:from>
    <xdr:ext cx="762000" cy="259045"/>
    <xdr:sp macro="" textlink="">
      <xdr:nvSpPr>
        <xdr:cNvPr id="215" name="人件費・物件費等の状況該当値テキスト"/>
        <xdr:cNvSpPr txBox="1"/>
      </xdr:nvSpPr>
      <xdr:spPr>
        <a:xfrm>
          <a:off x="5041900" y="1396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61885</xdr:rowOff>
    </xdr:from>
    <xdr:to>
      <xdr:col>19</xdr:col>
      <xdr:colOff>184150</xdr:colOff>
      <xdr:row>82</xdr:row>
      <xdr:rowOff>163485</xdr:rowOff>
    </xdr:to>
    <xdr:sp macro="" textlink="">
      <xdr:nvSpPr>
        <xdr:cNvPr id="216" name="楕円 215"/>
        <xdr:cNvSpPr/>
      </xdr:nvSpPr>
      <xdr:spPr>
        <a:xfrm>
          <a:off x="4064000" y="1412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2212</xdr:rowOff>
    </xdr:from>
    <xdr:ext cx="736600" cy="259045"/>
    <xdr:sp macro="" textlink="">
      <xdr:nvSpPr>
        <xdr:cNvPr id="217" name="テキスト ボックス 216"/>
        <xdr:cNvSpPr txBox="1"/>
      </xdr:nvSpPr>
      <xdr:spPr>
        <a:xfrm>
          <a:off x="3733800" y="1388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79902</xdr:rowOff>
    </xdr:from>
    <xdr:to>
      <xdr:col>15</xdr:col>
      <xdr:colOff>133350</xdr:colOff>
      <xdr:row>83</xdr:row>
      <xdr:rowOff>10052</xdr:rowOff>
    </xdr:to>
    <xdr:sp macro="" textlink="">
      <xdr:nvSpPr>
        <xdr:cNvPr id="218" name="楕円 217"/>
        <xdr:cNvSpPr/>
      </xdr:nvSpPr>
      <xdr:spPr>
        <a:xfrm>
          <a:off x="3175000" y="141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20229</xdr:rowOff>
    </xdr:from>
    <xdr:ext cx="762000" cy="259045"/>
    <xdr:sp macro="" textlink="">
      <xdr:nvSpPr>
        <xdr:cNvPr id="219" name="テキスト ボックス 218"/>
        <xdr:cNvSpPr txBox="1"/>
      </xdr:nvSpPr>
      <xdr:spPr>
        <a:xfrm>
          <a:off x="2844800" y="1390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33364</xdr:rowOff>
    </xdr:from>
    <xdr:to>
      <xdr:col>11</xdr:col>
      <xdr:colOff>82550</xdr:colOff>
      <xdr:row>82</xdr:row>
      <xdr:rowOff>134964</xdr:rowOff>
    </xdr:to>
    <xdr:sp macro="" textlink="">
      <xdr:nvSpPr>
        <xdr:cNvPr id="220" name="楕円 219"/>
        <xdr:cNvSpPr/>
      </xdr:nvSpPr>
      <xdr:spPr>
        <a:xfrm>
          <a:off x="2286000" y="140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145141</xdr:rowOff>
    </xdr:from>
    <xdr:ext cx="762000" cy="259045"/>
    <xdr:sp macro="" textlink="">
      <xdr:nvSpPr>
        <xdr:cNvPr id="221" name="テキスト ボックス 220"/>
        <xdr:cNvSpPr txBox="1"/>
      </xdr:nvSpPr>
      <xdr:spPr>
        <a:xfrm>
          <a:off x="1955800" y="138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148760</xdr:rowOff>
    </xdr:from>
    <xdr:to>
      <xdr:col>7</xdr:col>
      <xdr:colOff>31750</xdr:colOff>
      <xdr:row>82</xdr:row>
      <xdr:rowOff>78910</xdr:rowOff>
    </xdr:to>
    <xdr:sp macro="" textlink="">
      <xdr:nvSpPr>
        <xdr:cNvPr id="222" name="楕円 221"/>
        <xdr:cNvSpPr/>
      </xdr:nvSpPr>
      <xdr:spPr>
        <a:xfrm>
          <a:off x="1397000" y="140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89087</xdr:rowOff>
    </xdr:from>
    <xdr:ext cx="762000" cy="259045"/>
    <xdr:sp macro="" textlink="">
      <xdr:nvSpPr>
        <xdr:cNvPr id="223" name="テキスト ボックス 222"/>
        <xdr:cNvSpPr txBox="1"/>
      </xdr:nvSpPr>
      <xdr:spPr>
        <a:xfrm>
          <a:off x="1066800" y="1380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 </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74789</xdr:rowOff>
    </xdr:to>
    <xdr:cxnSp macro="">
      <xdr:nvCxnSpPr>
        <xdr:cNvPr id="257" name="直線コネクタ 256"/>
        <xdr:cNvCxnSpPr/>
      </xdr:nvCxnSpPr>
      <xdr:spPr>
        <a:xfrm>
          <a:off x="16179800" y="1481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74789</xdr:rowOff>
    </xdr:to>
    <xdr:cxnSp macro="">
      <xdr:nvCxnSpPr>
        <xdr:cNvPr id="260" name="直線コネクタ 259"/>
        <xdr:cNvCxnSpPr/>
      </xdr:nvCxnSpPr>
      <xdr:spPr>
        <a:xfrm>
          <a:off x="15290800" y="147792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61384</xdr:rowOff>
    </xdr:to>
    <xdr:cxnSp macro="">
      <xdr:nvCxnSpPr>
        <xdr:cNvPr id="263" name="直線コネクタ 262"/>
        <xdr:cNvCxnSpPr/>
      </xdr:nvCxnSpPr>
      <xdr:spPr>
        <a:xfrm flipV="1">
          <a:off x="14401800" y="147792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61384</xdr:rowOff>
    </xdr:to>
    <xdr:cxnSp macro="">
      <xdr:nvCxnSpPr>
        <xdr:cNvPr id="266" name="直線コネクタ 265"/>
        <xdr:cNvCxnSpPr/>
      </xdr:nvCxnSpPr>
      <xdr:spPr>
        <a:xfrm>
          <a:off x="13512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6" name="楕円 275"/>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7" name="給与水準   （国との比較）該当値テキスト"/>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8" name="楕円 277"/>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79" name="テキスト ボックス 27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0" name="楕円 279"/>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81" name="テキスト ボックス 28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2" name="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3" name="テキスト ボックス 282"/>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5" name="テキスト ボックス 284"/>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年度数値を引用。</a:t>
          </a:r>
          <a:b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年度数値、人口：平成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年１月１日現在の人口）</a:t>
          </a:r>
          <a:b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年度類似団体関係数値（平均値、最大値及び最小値、</a:t>
          </a:r>
          <a:b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順位）は、平成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年度の選定団体によるもの。</a:t>
          </a:r>
          <a:b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b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93627</xdr:rowOff>
    </xdr:from>
    <xdr:to>
      <xdr:col>81</xdr:col>
      <xdr:colOff>44450</xdr:colOff>
      <xdr:row>59</xdr:row>
      <xdr:rowOff>97649</xdr:rowOff>
    </xdr:to>
    <xdr:cxnSp macro="">
      <xdr:nvCxnSpPr>
        <xdr:cNvPr id="320" name="直線コネクタ 319"/>
        <xdr:cNvCxnSpPr/>
      </xdr:nvCxnSpPr>
      <xdr:spPr>
        <a:xfrm flipV="1">
          <a:off x="16179800" y="1020917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73519</xdr:rowOff>
    </xdr:from>
    <xdr:to>
      <xdr:col>77</xdr:col>
      <xdr:colOff>44450</xdr:colOff>
      <xdr:row>59</xdr:row>
      <xdr:rowOff>97649</xdr:rowOff>
    </xdr:to>
    <xdr:cxnSp macro="">
      <xdr:nvCxnSpPr>
        <xdr:cNvPr id="323" name="直線コネクタ 322"/>
        <xdr:cNvCxnSpPr/>
      </xdr:nvCxnSpPr>
      <xdr:spPr>
        <a:xfrm>
          <a:off x="15290800" y="1018906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50729</xdr:rowOff>
    </xdr:from>
    <xdr:to>
      <xdr:col>72</xdr:col>
      <xdr:colOff>203200</xdr:colOff>
      <xdr:row>59</xdr:row>
      <xdr:rowOff>73519</xdr:rowOff>
    </xdr:to>
    <xdr:cxnSp macro="">
      <xdr:nvCxnSpPr>
        <xdr:cNvPr id="326" name="直線コネクタ 325"/>
        <xdr:cNvCxnSpPr/>
      </xdr:nvCxnSpPr>
      <xdr:spPr>
        <a:xfrm>
          <a:off x="14401800" y="10166279"/>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50729</xdr:rowOff>
    </xdr:from>
    <xdr:to>
      <xdr:col>68</xdr:col>
      <xdr:colOff>152400</xdr:colOff>
      <xdr:row>59</xdr:row>
      <xdr:rowOff>73519</xdr:rowOff>
    </xdr:to>
    <xdr:cxnSp macro="">
      <xdr:nvCxnSpPr>
        <xdr:cNvPr id="329" name="直線コネクタ 328"/>
        <xdr:cNvCxnSpPr/>
      </xdr:nvCxnSpPr>
      <xdr:spPr>
        <a:xfrm flipV="1">
          <a:off x="13512800" y="10166279"/>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42827</xdr:rowOff>
    </xdr:from>
    <xdr:to>
      <xdr:col>81</xdr:col>
      <xdr:colOff>95250</xdr:colOff>
      <xdr:row>59</xdr:row>
      <xdr:rowOff>144427</xdr:rowOff>
    </xdr:to>
    <xdr:sp macro="" textlink="">
      <xdr:nvSpPr>
        <xdr:cNvPr id="339" name="楕円 338"/>
        <xdr:cNvSpPr/>
      </xdr:nvSpPr>
      <xdr:spPr>
        <a:xfrm>
          <a:off x="16967200" y="101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135554</xdr:rowOff>
    </xdr:from>
    <xdr:ext cx="762000" cy="259045"/>
    <xdr:sp macro="" textlink="">
      <xdr:nvSpPr>
        <xdr:cNvPr id="340" name="定員管理の状況該当値テキスト"/>
        <xdr:cNvSpPr txBox="1"/>
      </xdr:nvSpPr>
      <xdr:spPr>
        <a:xfrm>
          <a:off x="17106900" y="1007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46849</xdr:rowOff>
    </xdr:from>
    <xdr:to>
      <xdr:col>77</xdr:col>
      <xdr:colOff>95250</xdr:colOff>
      <xdr:row>59</xdr:row>
      <xdr:rowOff>148449</xdr:rowOff>
    </xdr:to>
    <xdr:sp macro="" textlink="">
      <xdr:nvSpPr>
        <xdr:cNvPr id="341" name="楕円 340"/>
        <xdr:cNvSpPr/>
      </xdr:nvSpPr>
      <xdr:spPr>
        <a:xfrm>
          <a:off x="16129000" y="101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158626</xdr:rowOff>
    </xdr:from>
    <xdr:ext cx="736600" cy="259045"/>
    <xdr:sp macro="" textlink="">
      <xdr:nvSpPr>
        <xdr:cNvPr id="342" name="テキスト ボックス 341"/>
        <xdr:cNvSpPr txBox="1"/>
      </xdr:nvSpPr>
      <xdr:spPr>
        <a:xfrm>
          <a:off x="15798800" y="993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22719</xdr:rowOff>
    </xdr:from>
    <xdr:to>
      <xdr:col>73</xdr:col>
      <xdr:colOff>44450</xdr:colOff>
      <xdr:row>59</xdr:row>
      <xdr:rowOff>124319</xdr:rowOff>
    </xdr:to>
    <xdr:sp macro="" textlink="">
      <xdr:nvSpPr>
        <xdr:cNvPr id="343" name="楕円 342"/>
        <xdr:cNvSpPr/>
      </xdr:nvSpPr>
      <xdr:spPr>
        <a:xfrm>
          <a:off x="15240000" y="101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134496</xdr:rowOff>
    </xdr:from>
    <xdr:ext cx="762000" cy="259045"/>
    <xdr:sp macro="" textlink="">
      <xdr:nvSpPr>
        <xdr:cNvPr id="344" name="テキスト ボックス 343"/>
        <xdr:cNvSpPr txBox="1"/>
      </xdr:nvSpPr>
      <xdr:spPr>
        <a:xfrm>
          <a:off x="14909800" y="990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171379</xdr:rowOff>
    </xdr:from>
    <xdr:to>
      <xdr:col>68</xdr:col>
      <xdr:colOff>203200</xdr:colOff>
      <xdr:row>59</xdr:row>
      <xdr:rowOff>101529</xdr:rowOff>
    </xdr:to>
    <xdr:sp macro="" textlink="">
      <xdr:nvSpPr>
        <xdr:cNvPr id="345" name="楕円 344"/>
        <xdr:cNvSpPr/>
      </xdr:nvSpPr>
      <xdr:spPr>
        <a:xfrm>
          <a:off x="14351000" y="101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111706</xdr:rowOff>
    </xdr:from>
    <xdr:ext cx="762000" cy="259045"/>
    <xdr:sp macro="" textlink="">
      <xdr:nvSpPr>
        <xdr:cNvPr id="346" name="テキスト ボックス 345"/>
        <xdr:cNvSpPr txBox="1"/>
      </xdr:nvSpPr>
      <xdr:spPr>
        <a:xfrm>
          <a:off x="14020800" y="988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22719</xdr:rowOff>
    </xdr:from>
    <xdr:to>
      <xdr:col>64</xdr:col>
      <xdr:colOff>152400</xdr:colOff>
      <xdr:row>59</xdr:row>
      <xdr:rowOff>124319</xdr:rowOff>
    </xdr:to>
    <xdr:sp macro="" textlink="">
      <xdr:nvSpPr>
        <xdr:cNvPr id="347" name="楕円 346"/>
        <xdr:cNvSpPr/>
      </xdr:nvSpPr>
      <xdr:spPr>
        <a:xfrm>
          <a:off x="13462000" y="101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134496</xdr:rowOff>
    </xdr:from>
    <xdr:ext cx="762000" cy="259045"/>
    <xdr:sp macro="" textlink="">
      <xdr:nvSpPr>
        <xdr:cNvPr id="348" name="テキスト ボックス 347"/>
        <xdr:cNvSpPr txBox="1"/>
      </xdr:nvSpPr>
      <xdr:spPr>
        <a:xfrm>
          <a:off x="13131800" y="990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平成初期に借入を実施した比較的高額・高利率な借入が近年償還終了を迎えてきており、ここ数年は実質公債費比率は向上してきている。</a:t>
          </a:r>
        </a:p>
        <a:p>
          <a:r>
            <a:rPr kumimoji="1" lang="ja-JP" altLang="en-US" sz="1300">
              <a:latin typeface="ＭＳ Ｐゴシック" panose="020B0600070205080204" pitchFamily="50" charset="-128"/>
              <a:ea typeface="ＭＳ Ｐゴシック" panose="020B0600070205080204" pitchFamily="50" charset="-128"/>
            </a:rPr>
            <a:t>　今後も施設老朽化による改修などが見込まれるが、公共施設等総合管理計画等を活用し、新規の地方債発行を長期的に見据えて、財政の健全化を図っていく。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136652</xdr:rowOff>
    </xdr:to>
    <xdr:cxnSp macro="">
      <xdr:nvCxnSpPr>
        <xdr:cNvPr id="380" name="直線コネクタ 379"/>
        <xdr:cNvCxnSpPr/>
      </xdr:nvCxnSpPr>
      <xdr:spPr>
        <a:xfrm>
          <a:off x="16179800" y="69753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136652</xdr:rowOff>
    </xdr:to>
    <xdr:cxnSp macro="">
      <xdr:nvCxnSpPr>
        <xdr:cNvPr id="383" name="直線コネクタ 382"/>
        <xdr:cNvCxnSpPr/>
      </xdr:nvCxnSpPr>
      <xdr:spPr>
        <a:xfrm flipV="1">
          <a:off x="15290800" y="69753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52070</xdr:rowOff>
    </xdr:to>
    <xdr:cxnSp macro="">
      <xdr:nvCxnSpPr>
        <xdr:cNvPr id="386" name="直線コネクタ 385"/>
        <xdr:cNvCxnSpPr/>
      </xdr:nvCxnSpPr>
      <xdr:spPr>
        <a:xfrm flipV="1">
          <a:off x="14401800" y="699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148590</xdr:rowOff>
    </xdr:to>
    <xdr:cxnSp macro="">
      <xdr:nvCxnSpPr>
        <xdr:cNvPr id="389" name="直線コネクタ 388"/>
        <xdr:cNvCxnSpPr/>
      </xdr:nvCxnSpPr>
      <xdr:spPr>
        <a:xfrm flipV="1">
          <a:off x="13512800" y="708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99" name="楕円 398"/>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57929</xdr:rowOff>
    </xdr:from>
    <xdr:ext cx="762000" cy="259045"/>
    <xdr:sp macro="" textlink="">
      <xdr:nvSpPr>
        <xdr:cNvPr id="400" name="公債費負担の状況該当値テキスト"/>
        <xdr:cNvSpPr txBox="1"/>
      </xdr:nvSpPr>
      <xdr:spPr>
        <a:xfrm>
          <a:off x="17106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1" name="楕円 400"/>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152925</xdr:rowOff>
    </xdr:from>
    <xdr:ext cx="736600" cy="259045"/>
    <xdr:sp macro="" textlink="">
      <xdr:nvSpPr>
        <xdr:cNvPr id="402" name="テキスト ボックス 401"/>
        <xdr:cNvSpPr txBox="1"/>
      </xdr:nvSpPr>
      <xdr:spPr>
        <a:xfrm>
          <a:off x="15798800" y="701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3" name="楕円 402"/>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xdr:rowOff>
    </xdr:from>
    <xdr:ext cx="762000" cy="259045"/>
    <xdr:sp macro="" textlink="">
      <xdr:nvSpPr>
        <xdr:cNvPr id="404" name="テキスト ボックス 403"/>
        <xdr:cNvSpPr txBox="1"/>
      </xdr:nvSpPr>
      <xdr:spPr>
        <a:xfrm>
          <a:off x="14909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5" name="楕円 404"/>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6" name="テキスト ボックス 40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7" name="楕円 406"/>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8" name="テキスト ボックス 407"/>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類似団体とのかい離は平成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年度末までは改善していたが、平成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年度以降は小中学校の大規模改修や幼児園の建設などで負担比率は大幅に増加した。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年度は大規模な改修、建設がなかったためかい離が縮小したが、平成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年度では、新規幼児園の建設等で再び差が拡大した。</a:t>
          </a:r>
        </a:p>
        <a:p>
          <a:r>
            <a:rPr kumimoji="1" lang="ja-JP" altLang="en-US" sz="1300">
              <a:latin typeface="ＭＳ Ｐゴシック" panose="020B0600070205080204" pitchFamily="50" charset="-128"/>
              <a:ea typeface="ＭＳ Ｐゴシック" panose="020B0600070205080204" pitchFamily="50" charset="-128"/>
            </a:rPr>
            <a:t>　更に平成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年度では、充当可能財源である基金を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億円取崩し、数値が大きく悪化したが、平成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年度では、公共下水道事業特別会計の経営状態の悪化が数値を上げる要因となった。</a:t>
          </a:r>
        </a:p>
        <a:p>
          <a:r>
            <a:rPr kumimoji="1" lang="ja-JP" altLang="en-US" sz="1300">
              <a:latin typeface="ＭＳ Ｐゴシック" panose="020B0600070205080204" pitchFamily="50" charset="-128"/>
              <a:ea typeface="ＭＳ Ｐゴシック" panose="020B0600070205080204" pitchFamily="50" charset="-128"/>
            </a:rPr>
            <a:t>　今後も施設老朽化による改修などが見込まれるが、新規の地方債発行を償還額以内に抑制できるよう努め財政の健全化を図っていく。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59509</xdr:rowOff>
    </xdr:from>
    <xdr:to>
      <xdr:col>81</xdr:col>
      <xdr:colOff>44450</xdr:colOff>
      <xdr:row>16</xdr:row>
      <xdr:rowOff>137644</xdr:rowOff>
    </xdr:to>
    <xdr:cxnSp macro="">
      <xdr:nvCxnSpPr>
        <xdr:cNvPr id="444" name="直線コネクタ 443"/>
        <xdr:cNvCxnSpPr/>
      </xdr:nvCxnSpPr>
      <xdr:spPr>
        <a:xfrm>
          <a:off x="16179800" y="2802709"/>
          <a:ext cx="8382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130991</xdr:rowOff>
    </xdr:from>
    <xdr:to>
      <xdr:col>77</xdr:col>
      <xdr:colOff>44450</xdr:colOff>
      <xdr:row>16</xdr:row>
      <xdr:rowOff>59509</xdr:rowOff>
    </xdr:to>
    <xdr:cxnSp macro="">
      <xdr:nvCxnSpPr>
        <xdr:cNvPr id="447" name="直線コネクタ 446"/>
        <xdr:cNvCxnSpPr/>
      </xdr:nvCxnSpPr>
      <xdr:spPr>
        <a:xfrm>
          <a:off x="15290800" y="2702741"/>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12640</xdr:rowOff>
    </xdr:from>
    <xdr:to>
      <xdr:col>72</xdr:col>
      <xdr:colOff>203200</xdr:colOff>
      <xdr:row>15</xdr:row>
      <xdr:rowOff>130991</xdr:rowOff>
    </xdr:to>
    <xdr:cxnSp macro="">
      <xdr:nvCxnSpPr>
        <xdr:cNvPr id="450" name="直線コネクタ 449"/>
        <xdr:cNvCxnSpPr/>
      </xdr:nvCxnSpPr>
      <xdr:spPr>
        <a:xfrm>
          <a:off x="14401800" y="2584390"/>
          <a:ext cx="889000" cy="1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12640</xdr:rowOff>
    </xdr:from>
    <xdr:to>
      <xdr:col>68</xdr:col>
      <xdr:colOff>152400</xdr:colOff>
      <xdr:row>16</xdr:row>
      <xdr:rowOff>16994</xdr:rowOff>
    </xdr:to>
    <xdr:cxnSp macro="">
      <xdr:nvCxnSpPr>
        <xdr:cNvPr id="453" name="直線コネクタ 452"/>
        <xdr:cNvCxnSpPr/>
      </xdr:nvCxnSpPr>
      <xdr:spPr>
        <a:xfrm flipV="1">
          <a:off x="13512800" y="2584390"/>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86844</xdr:rowOff>
    </xdr:from>
    <xdr:to>
      <xdr:col>81</xdr:col>
      <xdr:colOff>95250</xdr:colOff>
      <xdr:row>17</xdr:row>
      <xdr:rowOff>16994</xdr:rowOff>
    </xdr:to>
    <xdr:sp macro="" textlink="">
      <xdr:nvSpPr>
        <xdr:cNvPr id="463" name="楕円 462"/>
        <xdr:cNvSpPr/>
      </xdr:nvSpPr>
      <xdr:spPr>
        <a:xfrm>
          <a:off x="16967200" y="28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58921</xdr:rowOff>
    </xdr:from>
    <xdr:ext cx="762000" cy="259045"/>
    <xdr:sp macro="" textlink="">
      <xdr:nvSpPr>
        <xdr:cNvPr id="464" name="将来負担の状況該当値テキスト"/>
        <xdr:cNvSpPr txBox="1"/>
      </xdr:nvSpPr>
      <xdr:spPr>
        <a:xfrm>
          <a:off x="17106900" y="280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8709</xdr:rowOff>
    </xdr:from>
    <xdr:to>
      <xdr:col>77</xdr:col>
      <xdr:colOff>95250</xdr:colOff>
      <xdr:row>16</xdr:row>
      <xdr:rowOff>110309</xdr:rowOff>
    </xdr:to>
    <xdr:sp macro="" textlink="">
      <xdr:nvSpPr>
        <xdr:cNvPr id="465" name="楕円 464"/>
        <xdr:cNvSpPr/>
      </xdr:nvSpPr>
      <xdr:spPr>
        <a:xfrm>
          <a:off x="161290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95086</xdr:rowOff>
    </xdr:from>
    <xdr:ext cx="736600" cy="259045"/>
    <xdr:sp macro="" textlink="">
      <xdr:nvSpPr>
        <xdr:cNvPr id="466" name="テキスト ボックス 465"/>
        <xdr:cNvSpPr txBox="1"/>
      </xdr:nvSpPr>
      <xdr:spPr>
        <a:xfrm>
          <a:off x="15798800" y="283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80191</xdr:rowOff>
    </xdr:from>
    <xdr:to>
      <xdr:col>73</xdr:col>
      <xdr:colOff>44450</xdr:colOff>
      <xdr:row>16</xdr:row>
      <xdr:rowOff>10341</xdr:rowOff>
    </xdr:to>
    <xdr:sp macro="" textlink="">
      <xdr:nvSpPr>
        <xdr:cNvPr id="467" name="楕円 466"/>
        <xdr:cNvSpPr/>
      </xdr:nvSpPr>
      <xdr:spPr>
        <a:xfrm>
          <a:off x="15240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166568</xdr:rowOff>
    </xdr:from>
    <xdr:ext cx="762000" cy="259045"/>
    <xdr:sp macro="" textlink="">
      <xdr:nvSpPr>
        <xdr:cNvPr id="468" name="テキスト ボックス 467"/>
        <xdr:cNvSpPr txBox="1"/>
      </xdr:nvSpPr>
      <xdr:spPr>
        <a:xfrm>
          <a:off x="14909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133290</xdr:rowOff>
    </xdr:from>
    <xdr:to>
      <xdr:col>68</xdr:col>
      <xdr:colOff>203200</xdr:colOff>
      <xdr:row>15</xdr:row>
      <xdr:rowOff>63440</xdr:rowOff>
    </xdr:to>
    <xdr:sp macro="" textlink="">
      <xdr:nvSpPr>
        <xdr:cNvPr id="469" name="楕円 468"/>
        <xdr:cNvSpPr/>
      </xdr:nvSpPr>
      <xdr:spPr>
        <a:xfrm>
          <a:off x="143510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48217</xdr:rowOff>
    </xdr:from>
    <xdr:ext cx="762000" cy="259045"/>
    <xdr:sp macro="" textlink="">
      <xdr:nvSpPr>
        <xdr:cNvPr id="470" name="テキスト ボックス 469"/>
        <xdr:cNvSpPr txBox="1"/>
      </xdr:nvSpPr>
      <xdr:spPr>
        <a:xfrm>
          <a:off x="14020800" y="26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137644</xdr:rowOff>
    </xdr:from>
    <xdr:to>
      <xdr:col>64</xdr:col>
      <xdr:colOff>152400</xdr:colOff>
      <xdr:row>16</xdr:row>
      <xdr:rowOff>67794</xdr:rowOff>
    </xdr:to>
    <xdr:sp macro="" textlink="">
      <xdr:nvSpPr>
        <xdr:cNvPr id="471" name="楕円 470"/>
        <xdr:cNvSpPr/>
      </xdr:nvSpPr>
      <xdr:spPr>
        <a:xfrm>
          <a:off x="13462000" y="2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52571</xdr:rowOff>
    </xdr:from>
    <xdr:ext cx="762000" cy="259045"/>
    <xdr:sp macro="" textlink="">
      <xdr:nvSpPr>
        <xdr:cNvPr id="472" name="テキスト ボックス 471"/>
        <xdr:cNvSpPr txBox="1"/>
      </xdr:nvSpPr>
      <xdr:spPr>
        <a:xfrm>
          <a:off x="13131800" y="279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28,084
27,858
16.31
8,841,499
8,501,835
339,664
5,535,790
6,681,394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類似団体と比較して職員数が少ないため平均値より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ポイント低い値になっている。</a:t>
          </a:r>
        </a:p>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人当たりの決算額でも類似団体平均を下回っており、今後も平均値を下回るよう引き続き手当等の見直しを図り、行財政改革の取り組みと並行して人件費の削減に努める。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101854</xdr:rowOff>
    </xdr:from>
    <xdr:to>
      <xdr:col>24</xdr:col>
      <xdr:colOff>25400</xdr:colOff>
      <xdr:row>35</xdr:row>
      <xdr:rowOff>124714</xdr:rowOff>
    </xdr:to>
    <xdr:cxnSp macro="">
      <xdr:nvCxnSpPr>
        <xdr:cNvPr id="64" name="直線コネクタ 63"/>
        <xdr:cNvCxnSpPr/>
      </xdr:nvCxnSpPr>
      <xdr:spPr>
        <a:xfrm flipV="1">
          <a:off x="3987800" y="61026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124714</xdr:rowOff>
    </xdr:to>
    <xdr:cxnSp macro="">
      <xdr:nvCxnSpPr>
        <xdr:cNvPr id="67" name="直線コネクタ 66"/>
        <xdr:cNvCxnSpPr/>
      </xdr:nvCxnSpPr>
      <xdr:spPr>
        <a:xfrm>
          <a:off x="3098800" y="60706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129286</xdr:rowOff>
    </xdr:to>
    <xdr:cxnSp macro="">
      <xdr:nvCxnSpPr>
        <xdr:cNvPr id="70" name="直線コネクタ 69"/>
        <xdr:cNvCxnSpPr/>
      </xdr:nvCxnSpPr>
      <xdr:spPr>
        <a:xfrm flipV="1">
          <a:off x="2209800" y="60706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161290</xdr:rowOff>
    </xdr:to>
    <xdr:cxnSp macro="">
      <xdr:nvCxnSpPr>
        <xdr:cNvPr id="73" name="直線コネクタ 72"/>
        <xdr:cNvCxnSpPr/>
      </xdr:nvCxnSpPr>
      <xdr:spPr>
        <a:xfrm flipV="1">
          <a:off x="1320800" y="61300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51054</xdr:rowOff>
    </xdr:from>
    <xdr:to>
      <xdr:col>24</xdr:col>
      <xdr:colOff>76200</xdr:colOff>
      <xdr:row>35</xdr:row>
      <xdr:rowOff>152654</xdr:rowOff>
    </xdr:to>
    <xdr:sp macro="" textlink="">
      <xdr:nvSpPr>
        <xdr:cNvPr id="83" name="楕円 82"/>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131081</xdr:rowOff>
    </xdr:from>
    <xdr:ext cx="762000" cy="259045"/>
    <xdr:sp macro="" textlink="">
      <xdr:nvSpPr>
        <xdr:cNvPr id="84" name="人件費該当値テキスト"/>
        <xdr:cNvSpPr txBox="1"/>
      </xdr:nvSpPr>
      <xdr:spPr>
        <a:xfrm>
          <a:off x="4914900" y="596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14241</xdr:rowOff>
    </xdr:from>
    <xdr:ext cx="736600" cy="259045"/>
    <xdr:sp macro="" textlink="">
      <xdr:nvSpPr>
        <xdr:cNvPr id="86" name="テキスト ボックス 85"/>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7" name="楕円 86"/>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88" name="テキスト ボックス 87"/>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ここ数年は類似団体とほぼ同水準で増加傾向であると言える。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主な要因は、就学前児童の増加による保育実施委託料の増加や職員数の縮小に反して業務量が増加していることにより委託業務件数が増加している点である。</a:t>
          </a:r>
        </a:p>
        <a:p>
          <a:r>
            <a:rPr kumimoji="1" lang="ja-JP" altLang="en-US" sz="1200">
              <a:latin typeface="ＭＳ Ｐゴシック" panose="020B0600070205080204" pitchFamily="50" charset="-128"/>
              <a:ea typeface="ＭＳ Ｐゴシック" panose="020B0600070205080204" pitchFamily="50" charset="-128"/>
            </a:rPr>
            <a:t>　近年、需用費・備品購入費の削減目標（</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％）を進めているが、この取組もほぼ限界にきている。今後行政評価制度を取り入れ、業務の削減も含め見直しをし、委託業務の簡素化・集約化を進めて委託料の削減等にも努める。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43180</xdr:rowOff>
    </xdr:to>
    <xdr:cxnSp macro="">
      <xdr:nvCxnSpPr>
        <xdr:cNvPr id="125" name="直線コネクタ 124"/>
        <xdr:cNvCxnSpPr/>
      </xdr:nvCxnSpPr>
      <xdr:spPr>
        <a:xfrm>
          <a:off x="15671800" y="2778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35560</xdr:rowOff>
    </xdr:to>
    <xdr:cxnSp macro="">
      <xdr:nvCxnSpPr>
        <xdr:cNvPr id="128" name="直線コネクタ 127"/>
        <xdr:cNvCxnSpPr/>
      </xdr:nvCxnSpPr>
      <xdr:spPr>
        <a:xfrm>
          <a:off x="14782800" y="271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146050</xdr:rowOff>
    </xdr:to>
    <xdr:cxnSp macro="">
      <xdr:nvCxnSpPr>
        <xdr:cNvPr id="131" name="直線コネクタ 130"/>
        <xdr:cNvCxnSpPr/>
      </xdr:nvCxnSpPr>
      <xdr:spPr>
        <a:xfrm>
          <a:off x="13893800" y="2618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96520</xdr:rowOff>
    </xdr:from>
    <xdr:to>
      <xdr:col>69</xdr:col>
      <xdr:colOff>92075</xdr:colOff>
      <xdr:row>15</xdr:row>
      <xdr:rowOff>46990</xdr:rowOff>
    </xdr:to>
    <xdr:cxnSp macro="">
      <xdr:nvCxnSpPr>
        <xdr:cNvPr id="134" name="直線コネクタ 133"/>
        <xdr:cNvCxnSpPr/>
      </xdr:nvCxnSpPr>
      <xdr:spPr>
        <a:xfrm>
          <a:off x="13004800" y="2496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5" name="物件費該当値テキスト"/>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6" name="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47" name="テキスト ボックス 146"/>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8" name="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49" name="テキスト ボックス 148"/>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45720</xdr:rowOff>
    </xdr:from>
    <xdr:to>
      <xdr:col>65</xdr:col>
      <xdr:colOff>53975</xdr:colOff>
      <xdr:row>14</xdr:row>
      <xdr:rowOff>147320</xdr:rowOff>
    </xdr:to>
    <xdr:sp macro="" textlink="">
      <xdr:nvSpPr>
        <xdr:cNvPr id="152" name="楕円 151"/>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157497</xdr:rowOff>
    </xdr:from>
    <xdr:ext cx="762000" cy="259045"/>
    <xdr:sp macro="" textlink="">
      <xdr:nvSpPr>
        <xdr:cNvPr id="153" name="テキスト ボックス 152"/>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年度では類似団体平均よりも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ポイント高い数値であった。年々数値は高くなってはいるが、平成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300">
              <a:latin typeface="ＭＳ Ｐゴシック" panose="020B0600070205080204" pitchFamily="50" charset="-128"/>
              <a:ea typeface="ＭＳ Ｐゴシック" panose="020B0600070205080204" pitchFamily="50" charset="-128"/>
            </a:rPr>
            <a:t>ほぼ変わらない数値となっている。</a:t>
          </a:r>
        </a:p>
        <a:p>
          <a:r>
            <a:rPr kumimoji="1" lang="ja-JP" altLang="en-US" sz="1300">
              <a:latin typeface="ＭＳ Ｐゴシック" panose="020B0600070205080204" pitchFamily="50" charset="-128"/>
              <a:ea typeface="ＭＳ Ｐゴシック" panose="020B0600070205080204" pitchFamily="50" charset="-128"/>
            </a:rPr>
            <a:t>　要因として、人口は微増ながらも、就学前児童・高齢者の割合が上昇傾向にあり、今後も医療費等の増加が見込まれる。</a:t>
          </a:r>
        </a:p>
        <a:p>
          <a:r>
            <a:rPr kumimoji="1" lang="ja-JP" altLang="en-US" sz="1300">
              <a:latin typeface="ＭＳ Ｐゴシック" panose="020B0600070205080204" pitchFamily="50" charset="-128"/>
              <a:ea typeface="ＭＳ Ｐゴシック" panose="020B0600070205080204" pitchFamily="50" charset="-128"/>
            </a:rPr>
            <a:t>　年齢や立場を問わず、町民誰もが安心して生活・参画できる町を目指し、健全化を図っていくよう努める。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88900</xdr:rowOff>
    </xdr:to>
    <xdr:cxnSp macro="">
      <xdr:nvCxnSpPr>
        <xdr:cNvPr id="188" name="直線コネクタ 187"/>
        <xdr:cNvCxnSpPr/>
      </xdr:nvCxnSpPr>
      <xdr:spPr>
        <a:xfrm>
          <a:off x="3987800" y="96356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45357</xdr:rowOff>
    </xdr:to>
    <xdr:cxnSp macro="">
      <xdr:nvCxnSpPr>
        <xdr:cNvPr id="191" name="直線コネクタ 190"/>
        <xdr:cNvCxnSpPr/>
      </xdr:nvCxnSpPr>
      <xdr:spPr>
        <a:xfrm flipV="1">
          <a:off x="3098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45357</xdr:rowOff>
    </xdr:to>
    <xdr:cxnSp macro="">
      <xdr:nvCxnSpPr>
        <xdr:cNvPr id="194" name="直線コネクタ 193"/>
        <xdr:cNvCxnSpPr/>
      </xdr:nvCxnSpPr>
      <xdr:spPr>
        <a:xfrm>
          <a:off x="2209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1815</xdr:rowOff>
    </xdr:to>
    <xdr:cxnSp macro="">
      <xdr:nvCxnSpPr>
        <xdr:cNvPr id="197" name="直線コネクタ 196"/>
        <xdr:cNvCxnSpPr/>
      </xdr:nvCxnSpPr>
      <xdr:spPr>
        <a:xfrm>
          <a:off x="1320800" y="9570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9" name="楕円 208"/>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0" name="テキスト ボックス 209"/>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1" name="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12" name="テキスト ボックス 21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3" name="楕円 212"/>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37392</xdr:rowOff>
    </xdr:from>
    <xdr:ext cx="762000" cy="259045"/>
    <xdr:sp macro="" textlink="">
      <xdr:nvSpPr>
        <xdr:cNvPr id="214" name="テキスト ボックス 213"/>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5" name="楕円 214"/>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16" name="テキスト ボックス 215"/>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年々増加傾向であり、また平成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年度は類似団体平均を</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ポイント上回っている。その主な要因は、特別会計への繰出金の増加や、学校施設の大規模改修、幼児園の建替え等である。</a:t>
          </a:r>
        </a:p>
        <a:p>
          <a:r>
            <a:rPr kumimoji="1" lang="ja-JP" altLang="en-US" sz="1200">
              <a:latin typeface="ＭＳ Ｐゴシック" panose="020B0600070205080204" pitchFamily="50" charset="-128"/>
              <a:ea typeface="ＭＳ Ｐゴシック" panose="020B0600070205080204" pitchFamily="50" charset="-128"/>
            </a:rPr>
            <a:t>　国民健康保険特別会計及び農業集落排水事業特別会計への繰出金は減少傾向にあるものの、公共下水道事業特別会計繰出金及び介護保険広域連合への負担金が増加傾向にある。</a:t>
          </a:r>
        </a:p>
        <a:p>
          <a:r>
            <a:rPr kumimoji="1" lang="ja-JP" altLang="en-US" sz="1200">
              <a:latin typeface="ＭＳ Ｐゴシック" panose="020B0600070205080204" pitchFamily="50" charset="-128"/>
              <a:ea typeface="ＭＳ Ｐゴシック" panose="020B0600070205080204" pitchFamily="50" charset="-128"/>
            </a:rPr>
            <a:t>　今後も健康増進の啓発活動などを通じて医療費の負担を減らし健全化を図る。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130810</xdr:rowOff>
    </xdr:to>
    <xdr:cxnSp macro="">
      <xdr:nvCxnSpPr>
        <xdr:cNvPr id="249" name="直線コネクタ 248"/>
        <xdr:cNvCxnSpPr/>
      </xdr:nvCxnSpPr>
      <xdr:spPr>
        <a:xfrm>
          <a:off x="15671800" y="9895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123190</xdr:rowOff>
    </xdr:to>
    <xdr:cxnSp macro="">
      <xdr:nvCxnSpPr>
        <xdr:cNvPr id="252" name="直線コネクタ 251"/>
        <xdr:cNvCxnSpPr/>
      </xdr:nvCxnSpPr>
      <xdr:spPr>
        <a:xfrm>
          <a:off x="14782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92710</xdr:rowOff>
    </xdr:to>
    <xdr:cxnSp macro="">
      <xdr:nvCxnSpPr>
        <xdr:cNvPr id="255" name="直線コネクタ 254"/>
        <xdr:cNvCxnSpPr/>
      </xdr:nvCxnSpPr>
      <xdr:spPr>
        <a:xfrm>
          <a:off x="13893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54610</xdr:rowOff>
    </xdr:to>
    <xdr:cxnSp macro="">
      <xdr:nvCxnSpPr>
        <xdr:cNvPr id="258" name="直線コネクタ 257"/>
        <xdr:cNvCxnSpPr/>
      </xdr:nvCxnSpPr>
      <xdr:spPr>
        <a:xfrm>
          <a:off x="13004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8" name="楕円 267"/>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9"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0" name="楕円 269"/>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1" name="テキスト ボックス 270"/>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2" name="楕円 271"/>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3" name="テキスト ボックス 272"/>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4" name="楕円 273"/>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5" name="テキスト ボックス 274"/>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7" name="テキスト ボックス 276"/>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年度は、類似団体平均よりも</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ポイント上回っているが、その差は年々少なくなってきている。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年度はプレミアム付商品券発行事業（</a:t>
          </a:r>
          <a:r>
            <a:rPr kumimoji="1" lang="en-US" altLang="ja-JP" sz="1200">
              <a:latin typeface="ＭＳ Ｐゴシック" panose="020B0600070205080204" pitchFamily="50" charset="-128"/>
              <a:ea typeface="ＭＳ Ｐゴシック" panose="020B0600070205080204" pitchFamily="50" charset="-128"/>
            </a:rPr>
            <a:t>138,000</a:t>
          </a:r>
          <a:r>
            <a:rPr kumimoji="1" lang="ja-JP" altLang="en-US" sz="1200">
              <a:latin typeface="ＭＳ Ｐゴシック" panose="020B0600070205080204" pitchFamily="50" charset="-128"/>
              <a:ea typeface="ＭＳ Ｐゴシック" panose="020B0600070205080204" pitchFamily="50" charset="-128"/>
            </a:rPr>
            <a:t>千円）を実施したが、平成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年度では委託業務にしたため補助費等としては、</a:t>
          </a:r>
          <a:r>
            <a:rPr kumimoji="1" lang="en-US" altLang="ja-JP" sz="1200">
              <a:latin typeface="ＭＳ Ｐゴシック" panose="020B0600070205080204" pitchFamily="50" charset="-128"/>
              <a:ea typeface="ＭＳ Ｐゴシック" panose="020B0600070205080204" pitchFamily="50" charset="-128"/>
            </a:rPr>
            <a:t>110,000</a:t>
          </a:r>
          <a:r>
            <a:rPr kumimoji="1" lang="ja-JP" altLang="en-US" sz="1200">
              <a:latin typeface="ＭＳ Ｐゴシック" panose="020B0600070205080204" pitchFamily="50" charset="-128"/>
              <a:ea typeface="ＭＳ Ｐゴシック" panose="020B0600070205080204" pitchFamily="50" charset="-128"/>
            </a:rPr>
            <a:t>千円以上の削減となった。</a:t>
          </a:r>
        </a:p>
        <a:p>
          <a:r>
            <a:rPr kumimoji="1" lang="ja-JP" altLang="en-US" sz="1200">
              <a:latin typeface="ＭＳ Ｐゴシック" panose="020B0600070205080204" pitchFamily="50" charset="-128"/>
              <a:ea typeface="ＭＳ Ｐゴシック" panose="020B0600070205080204" pitchFamily="50" charset="-128"/>
            </a:rPr>
            <a:t>　段階的に、各団体等への補助金の見直しを行っており類似団体平均に近くなるよう努める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38</xdr:row>
      <xdr:rowOff>8128</xdr:rowOff>
    </xdr:to>
    <xdr:cxnSp macro="">
      <xdr:nvCxnSpPr>
        <xdr:cNvPr id="307" name="直線コネクタ 306"/>
        <xdr:cNvCxnSpPr/>
      </xdr:nvCxnSpPr>
      <xdr:spPr>
        <a:xfrm flipV="1">
          <a:off x="15671800" y="64683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8128</xdr:rowOff>
    </xdr:to>
    <xdr:cxnSp macro="">
      <xdr:nvCxnSpPr>
        <xdr:cNvPr id="310" name="直線コネクタ 309"/>
        <xdr:cNvCxnSpPr/>
      </xdr:nvCxnSpPr>
      <xdr:spPr>
        <a:xfrm>
          <a:off x="14782800" y="6523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26416</xdr:rowOff>
    </xdr:to>
    <xdr:cxnSp macro="">
      <xdr:nvCxnSpPr>
        <xdr:cNvPr id="313" name="直線コネクタ 312"/>
        <xdr:cNvCxnSpPr/>
      </xdr:nvCxnSpPr>
      <xdr:spPr>
        <a:xfrm flipV="1">
          <a:off x="13893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81280</xdr:rowOff>
    </xdr:to>
    <xdr:cxnSp macro="">
      <xdr:nvCxnSpPr>
        <xdr:cNvPr id="316" name="直線コネクタ 315"/>
        <xdr:cNvCxnSpPr/>
      </xdr:nvCxnSpPr>
      <xdr:spPr>
        <a:xfrm flipV="1">
          <a:off x="13004800" y="65415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6" name="楕円 325"/>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7"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8" name="楕円 327"/>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9" name="テキスト ボックス 328"/>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0" name="楕円 329"/>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1" name="テキスト ボックス 330"/>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2" name="楕円 331"/>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3" name="テキスト ボックス 332"/>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4" name="楕円 333"/>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5" name="テキスト ボックス 334"/>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平成初頭に借り入れした額の大きな地方債の多くが償還終了期を迎えており、それに伴い年々公債費は減少傾向にある。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ポイント下回ってはいるが、今後多くの教育施設やその他公共施設の改修や更新などを予定しているため町債の新規発行が見込まれる。　</a:t>
          </a:r>
        </a:p>
        <a:p>
          <a:r>
            <a:rPr kumimoji="1" lang="ja-JP" altLang="en-US" sz="1300">
              <a:latin typeface="ＭＳ Ｐゴシック" panose="020B0600070205080204" pitchFamily="50" charset="-128"/>
              <a:ea typeface="ＭＳ Ｐゴシック" panose="020B0600070205080204" pitchFamily="50" charset="-128"/>
            </a:rPr>
            <a:t>　可能な限り新規発行を償還額以内に収め、現在の水準の維持に努める。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100330</xdr:rowOff>
    </xdr:to>
    <xdr:cxnSp macro="">
      <xdr:nvCxnSpPr>
        <xdr:cNvPr id="368" name="直線コネクタ 367"/>
        <xdr:cNvCxnSpPr/>
      </xdr:nvCxnSpPr>
      <xdr:spPr>
        <a:xfrm flipV="1">
          <a:off x="3987800" y="12890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100330</xdr:rowOff>
    </xdr:to>
    <xdr:cxnSp macro="">
      <xdr:nvCxnSpPr>
        <xdr:cNvPr id="371" name="直線コネクタ 370"/>
        <xdr:cNvCxnSpPr/>
      </xdr:nvCxnSpPr>
      <xdr:spPr>
        <a:xfrm>
          <a:off x="3098800" y="12898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76</xdr:row>
      <xdr:rowOff>20320</xdr:rowOff>
    </xdr:to>
    <xdr:cxnSp macro="">
      <xdr:nvCxnSpPr>
        <xdr:cNvPr id="374" name="直線コネクタ 373"/>
        <xdr:cNvCxnSpPr/>
      </xdr:nvCxnSpPr>
      <xdr:spPr>
        <a:xfrm flipV="1">
          <a:off x="2209800" y="12898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35561</xdr:rowOff>
    </xdr:to>
    <xdr:cxnSp macro="">
      <xdr:nvCxnSpPr>
        <xdr:cNvPr id="377" name="直線コネクタ 376"/>
        <xdr:cNvCxnSpPr/>
      </xdr:nvCxnSpPr>
      <xdr:spPr>
        <a:xfrm flipV="1">
          <a:off x="1320800" y="13050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87" name="楕円 386"/>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88"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89" name="楕円 388"/>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90" name="テキスト ボックス 389"/>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1" name="楕円 390"/>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92" name="テキスト ボックス 391"/>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93" name="楕円 392"/>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4" name="テキスト ボックス 393"/>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5" name="楕円 394"/>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6" name="テキスト ボックス 395"/>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年度で初めて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ポイント下回った。しかし、</a:t>
          </a:r>
          <a:r>
            <a:rPr kumimoji="1" lang="ja-JP" altLang="en-US" sz="1200">
              <a:latin typeface="ＭＳ Ｐゴシック" panose="020B0600070205080204" pitchFamily="50" charset="-128"/>
              <a:ea typeface="ＭＳ Ｐゴシック" panose="020B0600070205080204" pitchFamily="50" charset="-128"/>
            </a:rPr>
            <a:t>扶助費、物件費等の増大により、類似団体と同様に増加傾向にある。中でも財政を圧迫しているのは、医療費や給付費、各特別会計への繰出金などで、年々増加傾向にあり歯止めが効かない。</a:t>
          </a:r>
        </a:p>
        <a:p>
          <a:r>
            <a:rPr kumimoji="1" lang="ja-JP" altLang="en-US" sz="1200">
              <a:latin typeface="ＭＳ Ｐゴシック" panose="020B0600070205080204" pitchFamily="50" charset="-128"/>
              <a:ea typeface="ＭＳ Ｐゴシック" panose="020B0600070205080204" pitchFamily="50" charset="-128"/>
            </a:rPr>
            <a:t>　各特別会計への繰出金を減らすべく料金の見直し、適正化を図り、税収を含めた財源の確保を主目標とし財政の健全化を図っていく。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21844</xdr:rowOff>
    </xdr:to>
    <xdr:cxnSp macro="">
      <xdr:nvCxnSpPr>
        <xdr:cNvPr id="427" name="直線コネクタ 426"/>
        <xdr:cNvCxnSpPr/>
      </xdr:nvCxnSpPr>
      <xdr:spPr>
        <a:xfrm flipV="1">
          <a:off x="15671800" y="133492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78</xdr:row>
      <xdr:rowOff>21844</xdr:rowOff>
    </xdr:to>
    <xdr:cxnSp macro="">
      <xdr:nvCxnSpPr>
        <xdr:cNvPr id="430" name="直線コネクタ 429"/>
        <xdr:cNvCxnSpPr/>
      </xdr:nvCxnSpPr>
      <xdr:spPr>
        <a:xfrm>
          <a:off x="14782800" y="132897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88137</xdr:rowOff>
    </xdr:to>
    <xdr:cxnSp macro="">
      <xdr:nvCxnSpPr>
        <xdr:cNvPr id="433" name="直線コネクタ 432"/>
        <xdr:cNvCxnSpPr/>
      </xdr:nvCxnSpPr>
      <xdr:spPr>
        <a:xfrm>
          <a:off x="13893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65278</xdr:rowOff>
    </xdr:to>
    <xdr:cxnSp macro="">
      <xdr:nvCxnSpPr>
        <xdr:cNvPr id="436" name="直線コネクタ 435"/>
        <xdr:cNvCxnSpPr/>
      </xdr:nvCxnSpPr>
      <xdr:spPr>
        <a:xfrm>
          <a:off x="13004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6" name="楕円 445"/>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113301</xdr:rowOff>
    </xdr:from>
    <xdr:ext cx="762000" cy="259045"/>
    <xdr:sp macro="" textlink="">
      <xdr:nvSpPr>
        <xdr:cNvPr id="447" name="公債費以外該当値テキスト"/>
        <xdr:cNvSpPr txBox="1"/>
      </xdr:nvSpPr>
      <xdr:spPr>
        <a:xfrm>
          <a:off x="16598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8" name="楕円 447"/>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49" name="テキスト ボックス 448"/>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0" name="楕円 449"/>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1" name="テキスト ボックス 450"/>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2" name="楕円 451"/>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3" name="テキスト ボックス 452"/>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4" name="楕円 453"/>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5" name="テキスト ボックス 454"/>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51458</xdr:rowOff>
    </xdr:from>
    <xdr:to>
      <xdr:col>29</xdr:col>
      <xdr:colOff>127000</xdr:colOff>
      <xdr:row>19</xdr:row>
      <xdr:rowOff>56308</xdr:rowOff>
    </xdr:to>
    <xdr:cxnSp macro="">
      <xdr:nvCxnSpPr>
        <xdr:cNvPr id="52" name="直線コネクタ 51"/>
        <xdr:cNvCxnSpPr/>
      </xdr:nvCxnSpPr>
      <xdr:spPr bwMode="auto">
        <a:xfrm flipV="1">
          <a:off x="5003800" y="3356633"/>
          <a:ext cx="647700" cy="4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56308</xdr:rowOff>
    </xdr:from>
    <xdr:to>
      <xdr:col>26</xdr:col>
      <xdr:colOff>50800</xdr:colOff>
      <xdr:row>19</xdr:row>
      <xdr:rowOff>66579</xdr:rowOff>
    </xdr:to>
    <xdr:cxnSp macro="">
      <xdr:nvCxnSpPr>
        <xdr:cNvPr id="55" name="直線コネクタ 54"/>
        <xdr:cNvCxnSpPr/>
      </xdr:nvCxnSpPr>
      <xdr:spPr bwMode="auto">
        <a:xfrm flipV="1">
          <a:off x="4305300" y="3361483"/>
          <a:ext cx="698500" cy="10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66579</xdr:rowOff>
    </xdr:from>
    <xdr:to>
      <xdr:col>22</xdr:col>
      <xdr:colOff>114300</xdr:colOff>
      <xdr:row>19</xdr:row>
      <xdr:rowOff>78139</xdr:rowOff>
    </xdr:to>
    <xdr:cxnSp macro="">
      <xdr:nvCxnSpPr>
        <xdr:cNvPr id="58" name="直線コネクタ 57"/>
        <xdr:cNvCxnSpPr/>
      </xdr:nvCxnSpPr>
      <xdr:spPr bwMode="auto">
        <a:xfrm flipV="1">
          <a:off x="3606800" y="3371754"/>
          <a:ext cx="698500" cy="11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78139</xdr:rowOff>
    </xdr:from>
    <xdr:to>
      <xdr:col>18</xdr:col>
      <xdr:colOff>177800</xdr:colOff>
      <xdr:row>19</xdr:row>
      <xdr:rowOff>84540</xdr:rowOff>
    </xdr:to>
    <xdr:cxnSp macro="">
      <xdr:nvCxnSpPr>
        <xdr:cNvPr id="61" name="直線コネクタ 60"/>
        <xdr:cNvCxnSpPr/>
      </xdr:nvCxnSpPr>
      <xdr:spPr bwMode="auto">
        <a:xfrm flipV="1">
          <a:off x="2908300" y="3383314"/>
          <a:ext cx="6985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658</xdr:rowOff>
    </xdr:from>
    <xdr:to>
      <xdr:col>29</xdr:col>
      <xdr:colOff>177800</xdr:colOff>
      <xdr:row>19</xdr:row>
      <xdr:rowOff>102258</xdr:rowOff>
    </xdr:to>
    <xdr:sp macro="" textlink="">
      <xdr:nvSpPr>
        <xdr:cNvPr id="71" name="楕円 70"/>
        <xdr:cNvSpPr/>
      </xdr:nvSpPr>
      <xdr:spPr bwMode="auto">
        <a:xfrm>
          <a:off x="5600700" y="330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144185</xdr:rowOff>
    </xdr:from>
    <xdr:ext cx="762000" cy="259045"/>
    <xdr:sp macro="" textlink="">
      <xdr:nvSpPr>
        <xdr:cNvPr id="72" name="人口1人当たり決算額の推移該当値テキスト130"/>
        <xdr:cNvSpPr txBox="1"/>
      </xdr:nvSpPr>
      <xdr:spPr>
        <a:xfrm>
          <a:off x="5740400" y="327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5508</xdr:rowOff>
    </xdr:from>
    <xdr:to>
      <xdr:col>26</xdr:col>
      <xdr:colOff>101600</xdr:colOff>
      <xdr:row>19</xdr:row>
      <xdr:rowOff>107108</xdr:rowOff>
    </xdr:to>
    <xdr:sp macro="" textlink="">
      <xdr:nvSpPr>
        <xdr:cNvPr id="73" name="楕円 72"/>
        <xdr:cNvSpPr/>
      </xdr:nvSpPr>
      <xdr:spPr bwMode="auto">
        <a:xfrm>
          <a:off x="4953000" y="331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91885</xdr:rowOff>
    </xdr:from>
    <xdr:ext cx="736600" cy="259045"/>
    <xdr:sp macro="" textlink="">
      <xdr:nvSpPr>
        <xdr:cNvPr id="74" name="テキスト ボックス 73"/>
        <xdr:cNvSpPr txBox="1"/>
      </xdr:nvSpPr>
      <xdr:spPr>
        <a:xfrm>
          <a:off x="4622800" y="3397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15779</xdr:rowOff>
    </xdr:from>
    <xdr:to>
      <xdr:col>22</xdr:col>
      <xdr:colOff>165100</xdr:colOff>
      <xdr:row>19</xdr:row>
      <xdr:rowOff>117379</xdr:rowOff>
    </xdr:to>
    <xdr:sp macro="" textlink="">
      <xdr:nvSpPr>
        <xdr:cNvPr id="75" name="楕円 74"/>
        <xdr:cNvSpPr/>
      </xdr:nvSpPr>
      <xdr:spPr bwMode="auto">
        <a:xfrm>
          <a:off x="4254500" y="332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102156</xdr:rowOff>
    </xdr:from>
    <xdr:ext cx="762000" cy="259045"/>
    <xdr:sp macro="" textlink="">
      <xdr:nvSpPr>
        <xdr:cNvPr id="76" name="テキスト ボックス 75"/>
        <xdr:cNvSpPr txBox="1"/>
      </xdr:nvSpPr>
      <xdr:spPr>
        <a:xfrm>
          <a:off x="3924300" y="340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27339</xdr:rowOff>
    </xdr:from>
    <xdr:to>
      <xdr:col>19</xdr:col>
      <xdr:colOff>38100</xdr:colOff>
      <xdr:row>19</xdr:row>
      <xdr:rowOff>128939</xdr:rowOff>
    </xdr:to>
    <xdr:sp macro="" textlink="">
      <xdr:nvSpPr>
        <xdr:cNvPr id="77" name="楕円 76"/>
        <xdr:cNvSpPr/>
      </xdr:nvSpPr>
      <xdr:spPr bwMode="auto">
        <a:xfrm>
          <a:off x="3556000" y="333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113716</xdr:rowOff>
    </xdr:from>
    <xdr:ext cx="762000" cy="259045"/>
    <xdr:sp macro="" textlink="">
      <xdr:nvSpPr>
        <xdr:cNvPr id="78" name="テキスト ボックス 77"/>
        <xdr:cNvSpPr txBox="1"/>
      </xdr:nvSpPr>
      <xdr:spPr>
        <a:xfrm>
          <a:off x="3225800" y="341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33740</xdr:rowOff>
    </xdr:from>
    <xdr:to>
      <xdr:col>15</xdr:col>
      <xdr:colOff>101600</xdr:colOff>
      <xdr:row>19</xdr:row>
      <xdr:rowOff>135340</xdr:rowOff>
    </xdr:to>
    <xdr:sp macro="" textlink="">
      <xdr:nvSpPr>
        <xdr:cNvPr id="79" name="楕円 78"/>
        <xdr:cNvSpPr/>
      </xdr:nvSpPr>
      <xdr:spPr bwMode="auto">
        <a:xfrm>
          <a:off x="2857500" y="333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120117</xdr:rowOff>
    </xdr:from>
    <xdr:ext cx="762000" cy="259045"/>
    <xdr:sp macro="" textlink="">
      <xdr:nvSpPr>
        <xdr:cNvPr id="80" name="テキスト ボックス 79"/>
        <xdr:cNvSpPr txBox="1"/>
      </xdr:nvSpPr>
      <xdr:spPr>
        <a:xfrm>
          <a:off x="2527300" y="342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202928</xdr:rowOff>
    </xdr:from>
    <xdr:to>
      <xdr:col>29</xdr:col>
      <xdr:colOff>127000</xdr:colOff>
      <xdr:row>35</xdr:row>
      <xdr:rowOff>235356</xdr:rowOff>
    </xdr:to>
    <xdr:cxnSp macro="">
      <xdr:nvCxnSpPr>
        <xdr:cNvPr id="115" name="直線コネクタ 114"/>
        <xdr:cNvCxnSpPr/>
      </xdr:nvCxnSpPr>
      <xdr:spPr bwMode="auto">
        <a:xfrm flipV="1">
          <a:off x="5003800" y="6813278"/>
          <a:ext cx="647700" cy="32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187705</xdr:rowOff>
    </xdr:from>
    <xdr:ext cx="762000" cy="259045"/>
    <xdr:sp macro="" textlink="">
      <xdr:nvSpPr>
        <xdr:cNvPr id="116" name="人口1人当たり決算額の推移平均値テキスト445"/>
        <xdr:cNvSpPr txBox="1"/>
      </xdr:nvSpPr>
      <xdr:spPr>
        <a:xfrm>
          <a:off x="5740400" y="679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235356</xdr:rowOff>
    </xdr:from>
    <xdr:to>
      <xdr:col>26</xdr:col>
      <xdr:colOff>50800</xdr:colOff>
      <xdr:row>35</xdr:row>
      <xdr:rowOff>274741</xdr:rowOff>
    </xdr:to>
    <xdr:cxnSp macro="">
      <xdr:nvCxnSpPr>
        <xdr:cNvPr id="118" name="直線コネクタ 117"/>
        <xdr:cNvCxnSpPr/>
      </xdr:nvCxnSpPr>
      <xdr:spPr bwMode="auto">
        <a:xfrm flipV="1">
          <a:off x="4305300" y="6845706"/>
          <a:ext cx="698500" cy="3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245088</xdr:rowOff>
    </xdr:from>
    <xdr:to>
      <xdr:col>22</xdr:col>
      <xdr:colOff>114300</xdr:colOff>
      <xdr:row>35</xdr:row>
      <xdr:rowOff>274741</xdr:rowOff>
    </xdr:to>
    <xdr:cxnSp macro="">
      <xdr:nvCxnSpPr>
        <xdr:cNvPr id="121" name="直線コネクタ 120"/>
        <xdr:cNvCxnSpPr/>
      </xdr:nvCxnSpPr>
      <xdr:spPr bwMode="auto">
        <a:xfrm>
          <a:off x="3606800" y="6855438"/>
          <a:ext cx="698500" cy="29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227943</xdr:rowOff>
    </xdr:from>
    <xdr:to>
      <xdr:col>18</xdr:col>
      <xdr:colOff>177800</xdr:colOff>
      <xdr:row>35</xdr:row>
      <xdr:rowOff>245088</xdr:rowOff>
    </xdr:to>
    <xdr:cxnSp macro="">
      <xdr:nvCxnSpPr>
        <xdr:cNvPr id="124" name="直線コネクタ 123"/>
        <xdr:cNvCxnSpPr/>
      </xdr:nvCxnSpPr>
      <xdr:spPr bwMode="auto">
        <a:xfrm>
          <a:off x="2908300" y="6838293"/>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152128</xdr:rowOff>
    </xdr:from>
    <xdr:to>
      <xdr:col>29</xdr:col>
      <xdr:colOff>177800</xdr:colOff>
      <xdr:row>35</xdr:row>
      <xdr:rowOff>253728</xdr:rowOff>
    </xdr:to>
    <xdr:sp macro="" textlink="">
      <xdr:nvSpPr>
        <xdr:cNvPr id="134" name="楕円 133"/>
        <xdr:cNvSpPr/>
      </xdr:nvSpPr>
      <xdr:spPr bwMode="auto">
        <a:xfrm>
          <a:off x="5600700" y="676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340105</xdr:rowOff>
    </xdr:from>
    <xdr:ext cx="762000" cy="259045"/>
    <xdr:sp macro="" textlink="">
      <xdr:nvSpPr>
        <xdr:cNvPr id="135" name="人口1人当たり決算額の推移該当値テキスト445"/>
        <xdr:cNvSpPr txBox="1"/>
      </xdr:nvSpPr>
      <xdr:spPr>
        <a:xfrm>
          <a:off x="5740400" y="660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184556</xdr:rowOff>
    </xdr:from>
    <xdr:to>
      <xdr:col>26</xdr:col>
      <xdr:colOff>101600</xdr:colOff>
      <xdr:row>35</xdr:row>
      <xdr:rowOff>286156</xdr:rowOff>
    </xdr:to>
    <xdr:sp macro="" textlink="">
      <xdr:nvSpPr>
        <xdr:cNvPr id="136" name="楕円 135"/>
        <xdr:cNvSpPr/>
      </xdr:nvSpPr>
      <xdr:spPr bwMode="auto">
        <a:xfrm>
          <a:off x="4953000" y="679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296333</xdr:rowOff>
    </xdr:from>
    <xdr:ext cx="736600" cy="259045"/>
    <xdr:sp macro="" textlink="">
      <xdr:nvSpPr>
        <xdr:cNvPr id="137" name="テキスト ボックス 136"/>
        <xdr:cNvSpPr txBox="1"/>
      </xdr:nvSpPr>
      <xdr:spPr>
        <a:xfrm>
          <a:off x="4622800" y="656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223941</xdr:rowOff>
    </xdr:from>
    <xdr:to>
      <xdr:col>22</xdr:col>
      <xdr:colOff>165100</xdr:colOff>
      <xdr:row>35</xdr:row>
      <xdr:rowOff>325541</xdr:rowOff>
    </xdr:to>
    <xdr:sp macro="" textlink="">
      <xdr:nvSpPr>
        <xdr:cNvPr id="138" name="楕円 137"/>
        <xdr:cNvSpPr/>
      </xdr:nvSpPr>
      <xdr:spPr bwMode="auto">
        <a:xfrm>
          <a:off x="4254500" y="683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335718</xdr:rowOff>
    </xdr:from>
    <xdr:ext cx="762000" cy="259045"/>
    <xdr:sp macro="" textlink="">
      <xdr:nvSpPr>
        <xdr:cNvPr id="139" name="テキスト ボックス 138"/>
        <xdr:cNvSpPr txBox="1"/>
      </xdr:nvSpPr>
      <xdr:spPr>
        <a:xfrm>
          <a:off x="3924300" y="660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194288</xdr:rowOff>
    </xdr:from>
    <xdr:to>
      <xdr:col>19</xdr:col>
      <xdr:colOff>38100</xdr:colOff>
      <xdr:row>35</xdr:row>
      <xdr:rowOff>295888</xdr:rowOff>
    </xdr:to>
    <xdr:sp macro="" textlink="">
      <xdr:nvSpPr>
        <xdr:cNvPr id="140" name="楕円 139"/>
        <xdr:cNvSpPr/>
      </xdr:nvSpPr>
      <xdr:spPr bwMode="auto">
        <a:xfrm>
          <a:off x="3556000" y="6804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280665</xdr:rowOff>
    </xdr:from>
    <xdr:ext cx="762000" cy="259045"/>
    <xdr:sp macro="" textlink="">
      <xdr:nvSpPr>
        <xdr:cNvPr id="141" name="テキスト ボックス 140"/>
        <xdr:cNvSpPr txBox="1"/>
      </xdr:nvSpPr>
      <xdr:spPr>
        <a:xfrm>
          <a:off x="3225800" y="68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177143</xdr:rowOff>
    </xdr:from>
    <xdr:to>
      <xdr:col>15</xdr:col>
      <xdr:colOff>101600</xdr:colOff>
      <xdr:row>35</xdr:row>
      <xdr:rowOff>278743</xdr:rowOff>
    </xdr:to>
    <xdr:sp macro="" textlink="">
      <xdr:nvSpPr>
        <xdr:cNvPr id="142" name="楕円 141"/>
        <xdr:cNvSpPr/>
      </xdr:nvSpPr>
      <xdr:spPr bwMode="auto">
        <a:xfrm>
          <a:off x="2857500" y="678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263520</xdr:rowOff>
    </xdr:from>
    <xdr:ext cx="762000" cy="259045"/>
    <xdr:sp macro="" textlink="">
      <xdr:nvSpPr>
        <xdr:cNvPr id="143" name="テキスト ボックス 142"/>
        <xdr:cNvSpPr txBox="1"/>
      </xdr:nvSpPr>
      <xdr:spPr>
        <a:xfrm>
          <a:off x="2527300" y="687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28,084
27,858
16.31
8,841,499
8,501,835
339,664
5,535,790
6,681,394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49125</xdr:rowOff>
    </xdr:from>
    <xdr:to>
      <xdr:col>24</xdr:col>
      <xdr:colOff>63500</xdr:colOff>
      <xdr:row>37</xdr:row>
      <xdr:rowOff>62270</xdr:rowOff>
    </xdr:to>
    <xdr:cxnSp macro="">
      <xdr:nvCxnSpPr>
        <xdr:cNvPr id="63" name="直線コネクタ 62"/>
        <xdr:cNvCxnSpPr/>
      </xdr:nvCxnSpPr>
      <xdr:spPr>
        <a:xfrm flipV="1">
          <a:off x="3797300" y="6392775"/>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62270</xdr:rowOff>
    </xdr:from>
    <xdr:to>
      <xdr:col>19</xdr:col>
      <xdr:colOff>177800</xdr:colOff>
      <xdr:row>37</xdr:row>
      <xdr:rowOff>76476</xdr:rowOff>
    </xdr:to>
    <xdr:cxnSp macro="">
      <xdr:nvCxnSpPr>
        <xdr:cNvPr id="66" name="直線コネクタ 65"/>
        <xdr:cNvCxnSpPr/>
      </xdr:nvCxnSpPr>
      <xdr:spPr>
        <a:xfrm flipV="1">
          <a:off x="2908300" y="6405920"/>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59053</xdr:rowOff>
    </xdr:from>
    <xdr:to>
      <xdr:col>15</xdr:col>
      <xdr:colOff>50800</xdr:colOff>
      <xdr:row>37</xdr:row>
      <xdr:rowOff>76476</xdr:rowOff>
    </xdr:to>
    <xdr:cxnSp macro="">
      <xdr:nvCxnSpPr>
        <xdr:cNvPr id="69" name="直線コネクタ 68"/>
        <xdr:cNvCxnSpPr/>
      </xdr:nvCxnSpPr>
      <xdr:spPr>
        <a:xfrm>
          <a:off x="2019300" y="6402703"/>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44357</xdr:rowOff>
    </xdr:from>
    <xdr:to>
      <xdr:col>10</xdr:col>
      <xdr:colOff>114300</xdr:colOff>
      <xdr:row>37</xdr:row>
      <xdr:rowOff>59053</xdr:rowOff>
    </xdr:to>
    <xdr:cxnSp macro="">
      <xdr:nvCxnSpPr>
        <xdr:cNvPr id="72" name="直線コネクタ 71"/>
        <xdr:cNvCxnSpPr/>
      </xdr:nvCxnSpPr>
      <xdr:spPr>
        <a:xfrm>
          <a:off x="1130300" y="638800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169775</xdr:rowOff>
    </xdr:from>
    <xdr:to>
      <xdr:col>24</xdr:col>
      <xdr:colOff>114300</xdr:colOff>
      <xdr:row>37</xdr:row>
      <xdr:rowOff>99925</xdr:rowOff>
    </xdr:to>
    <xdr:sp macro="" textlink="">
      <xdr:nvSpPr>
        <xdr:cNvPr id="82" name="楕円 81"/>
        <xdr:cNvSpPr/>
      </xdr:nvSpPr>
      <xdr:spPr>
        <a:xfrm>
          <a:off x="4584700" y="6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148202</xdr:rowOff>
    </xdr:from>
    <xdr:ext cx="534377" cy="259045"/>
    <xdr:sp macro="" textlink="">
      <xdr:nvSpPr>
        <xdr:cNvPr id="83" name="人件費該当値テキスト"/>
        <xdr:cNvSpPr txBox="1"/>
      </xdr:nvSpPr>
      <xdr:spPr>
        <a:xfrm>
          <a:off x="4686300" y="632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11470</xdr:rowOff>
    </xdr:from>
    <xdr:to>
      <xdr:col>20</xdr:col>
      <xdr:colOff>38100</xdr:colOff>
      <xdr:row>37</xdr:row>
      <xdr:rowOff>113070</xdr:rowOff>
    </xdr:to>
    <xdr:sp macro="" textlink="">
      <xdr:nvSpPr>
        <xdr:cNvPr id="84" name="楕円 83"/>
        <xdr:cNvSpPr/>
      </xdr:nvSpPr>
      <xdr:spPr>
        <a:xfrm>
          <a:off x="3746500" y="63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104197</xdr:rowOff>
    </xdr:from>
    <xdr:ext cx="534377" cy="259045"/>
    <xdr:sp macro="" textlink="">
      <xdr:nvSpPr>
        <xdr:cNvPr id="85" name="テキスト ボックス 84"/>
        <xdr:cNvSpPr txBox="1"/>
      </xdr:nvSpPr>
      <xdr:spPr>
        <a:xfrm>
          <a:off x="3530111" y="64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25676</xdr:rowOff>
    </xdr:from>
    <xdr:to>
      <xdr:col>15</xdr:col>
      <xdr:colOff>101600</xdr:colOff>
      <xdr:row>37</xdr:row>
      <xdr:rowOff>127276</xdr:rowOff>
    </xdr:to>
    <xdr:sp macro="" textlink="">
      <xdr:nvSpPr>
        <xdr:cNvPr id="86" name="楕円 85"/>
        <xdr:cNvSpPr/>
      </xdr:nvSpPr>
      <xdr:spPr>
        <a:xfrm>
          <a:off x="2857500" y="63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118403</xdr:rowOff>
    </xdr:from>
    <xdr:ext cx="534377" cy="259045"/>
    <xdr:sp macro="" textlink="">
      <xdr:nvSpPr>
        <xdr:cNvPr id="87" name="テキスト ボックス 86"/>
        <xdr:cNvSpPr txBox="1"/>
      </xdr:nvSpPr>
      <xdr:spPr>
        <a:xfrm>
          <a:off x="2641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8253</xdr:rowOff>
    </xdr:from>
    <xdr:to>
      <xdr:col>10</xdr:col>
      <xdr:colOff>165100</xdr:colOff>
      <xdr:row>37</xdr:row>
      <xdr:rowOff>109853</xdr:rowOff>
    </xdr:to>
    <xdr:sp macro="" textlink="">
      <xdr:nvSpPr>
        <xdr:cNvPr id="88" name="楕円 87"/>
        <xdr:cNvSpPr/>
      </xdr:nvSpPr>
      <xdr:spPr>
        <a:xfrm>
          <a:off x="1968500" y="63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100980</xdr:rowOff>
    </xdr:from>
    <xdr:ext cx="534377" cy="259045"/>
    <xdr:sp macro="" textlink="">
      <xdr:nvSpPr>
        <xdr:cNvPr id="89" name="テキスト ボックス 88"/>
        <xdr:cNvSpPr txBox="1"/>
      </xdr:nvSpPr>
      <xdr:spPr>
        <a:xfrm>
          <a:off x="1752111" y="644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165007</xdr:rowOff>
    </xdr:from>
    <xdr:to>
      <xdr:col>6</xdr:col>
      <xdr:colOff>38100</xdr:colOff>
      <xdr:row>37</xdr:row>
      <xdr:rowOff>95157</xdr:rowOff>
    </xdr:to>
    <xdr:sp macro="" textlink="">
      <xdr:nvSpPr>
        <xdr:cNvPr id="90" name="楕円 89"/>
        <xdr:cNvSpPr/>
      </xdr:nvSpPr>
      <xdr:spPr>
        <a:xfrm>
          <a:off x="1079500" y="63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86284</xdr:rowOff>
    </xdr:from>
    <xdr:ext cx="534377" cy="259045"/>
    <xdr:sp macro="" textlink="">
      <xdr:nvSpPr>
        <xdr:cNvPr id="91" name="テキスト ボックス 90"/>
        <xdr:cNvSpPr txBox="1"/>
      </xdr:nvSpPr>
      <xdr:spPr>
        <a:xfrm>
          <a:off x="863111" y="642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19979</xdr:rowOff>
    </xdr:from>
    <xdr:to>
      <xdr:col>24</xdr:col>
      <xdr:colOff>63500</xdr:colOff>
      <xdr:row>58</xdr:row>
      <xdr:rowOff>20904</xdr:rowOff>
    </xdr:to>
    <xdr:cxnSp macro="">
      <xdr:nvCxnSpPr>
        <xdr:cNvPr id="123" name="直線コネクタ 122"/>
        <xdr:cNvCxnSpPr/>
      </xdr:nvCxnSpPr>
      <xdr:spPr>
        <a:xfrm>
          <a:off x="3797300" y="9964079"/>
          <a:ext cx="8382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165891</xdr:rowOff>
    </xdr:from>
    <xdr:to>
      <xdr:col>19</xdr:col>
      <xdr:colOff>177800</xdr:colOff>
      <xdr:row>58</xdr:row>
      <xdr:rowOff>19979</xdr:rowOff>
    </xdr:to>
    <xdr:cxnSp macro="">
      <xdr:nvCxnSpPr>
        <xdr:cNvPr id="126" name="直線コネクタ 125"/>
        <xdr:cNvCxnSpPr/>
      </xdr:nvCxnSpPr>
      <xdr:spPr>
        <a:xfrm>
          <a:off x="2908300" y="9938541"/>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165891</xdr:rowOff>
    </xdr:from>
    <xdr:to>
      <xdr:col>15</xdr:col>
      <xdr:colOff>50800</xdr:colOff>
      <xdr:row>58</xdr:row>
      <xdr:rowOff>50578</xdr:rowOff>
    </xdr:to>
    <xdr:cxnSp macro="">
      <xdr:nvCxnSpPr>
        <xdr:cNvPr id="129" name="直線コネクタ 128"/>
        <xdr:cNvCxnSpPr/>
      </xdr:nvCxnSpPr>
      <xdr:spPr>
        <a:xfrm flipV="1">
          <a:off x="2019300" y="9938541"/>
          <a:ext cx="889000" cy="5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50578</xdr:rowOff>
    </xdr:from>
    <xdr:to>
      <xdr:col>10</xdr:col>
      <xdr:colOff>114300</xdr:colOff>
      <xdr:row>58</xdr:row>
      <xdr:rowOff>132156</xdr:rowOff>
    </xdr:to>
    <xdr:cxnSp macro="">
      <xdr:nvCxnSpPr>
        <xdr:cNvPr id="132" name="直線コネクタ 131"/>
        <xdr:cNvCxnSpPr/>
      </xdr:nvCxnSpPr>
      <xdr:spPr>
        <a:xfrm flipV="1">
          <a:off x="1130300" y="9994678"/>
          <a:ext cx="889000" cy="8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141554</xdr:rowOff>
    </xdr:from>
    <xdr:to>
      <xdr:col>24</xdr:col>
      <xdr:colOff>114300</xdr:colOff>
      <xdr:row>58</xdr:row>
      <xdr:rowOff>71704</xdr:rowOff>
    </xdr:to>
    <xdr:sp macro="" textlink="">
      <xdr:nvSpPr>
        <xdr:cNvPr id="142" name="楕円 141"/>
        <xdr:cNvSpPr/>
      </xdr:nvSpPr>
      <xdr:spPr>
        <a:xfrm>
          <a:off x="4584700" y="99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119981</xdr:rowOff>
    </xdr:from>
    <xdr:ext cx="534377" cy="259045"/>
    <xdr:sp macro="" textlink="">
      <xdr:nvSpPr>
        <xdr:cNvPr id="143" name="物件費該当値テキスト"/>
        <xdr:cNvSpPr txBox="1"/>
      </xdr:nvSpPr>
      <xdr:spPr>
        <a:xfrm>
          <a:off x="4686300" y="98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140629</xdr:rowOff>
    </xdr:from>
    <xdr:to>
      <xdr:col>20</xdr:col>
      <xdr:colOff>38100</xdr:colOff>
      <xdr:row>58</xdr:row>
      <xdr:rowOff>70779</xdr:rowOff>
    </xdr:to>
    <xdr:sp macro="" textlink="">
      <xdr:nvSpPr>
        <xdr:cNvPr id="144" name="楕円 143"/>
        <xdr:cNvSpPr/>
      </xdr:nvSpPr>
      <xdr:spPr>
        <a:xfrm>
          <a:off x="3746500" y="99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61906</xdr:rowOff>
    </xdr:from>
    <xdr:ext cx="534377" cy="259045"/>
    <xdr:sp macro="" textlink="">
      <xdr:nvSpPr>
        <xdr:cNvPr id="145" name="テキスト ボックス 144"/>
        <xdr:cNvSpPr txBox="1"/>
      </xdr:nvSpPr>
      <xdr:spPr>
        <a:xfrm>
          <a:off x="3530111" y="1000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115091</xdr:rowOff>
    </xdr:from>
    <xdr:to>
      <xdr:col>15</xdr:col>
      <xdr:colOff>101600</xdr:colOff>
      <xdr:row>58</xdr:row>
      <xdr:rowOff>45241</xdr:rowOff>
    </xdr:to>
    <xdr:sp macro="" textlink="">
      <xdr:nvSpPr>
        <xdr:cNvPr id="146" name="楕円 145"/>
        <xdr:cNvSpPr/>
      </xdr:nvSpPr>
      <xdr:spPr>
        <a:xfrm>
          <a:off x="2857500" y="98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61768</xdr:rowOff>
    </xdr:from>
    <xdr:ext cx="534377" cy="259045"/>
    <xdr:sp macro="" textlink="">
      <xdr:nvSpPr>
        <xdr:cNvPr id="147" name="テキスト ボックス 146"/>
        <xdr:cNvSpPr txBox="1"/>
      </xdr:nvSpPr>
      <xdr:spPr>
        <a:xfrm>
          <a:off x="2641111" y="96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171228</xdr:rowOff>
    </xdr:from>
    <xdr:to>
      <xdr:col>10</xdr:col>
      <xdr:colOff>165100</xdr:colOff>
      <xdr:row>58</xdr:row>
      <xdr:rowOff>101378</xdr:rowOff>
    </xdr:to>
    <xdr:sp macro="" textlink="">
      <xdr:nvSpPr>
        <xdr:cNvPr id="148" name="楕円 147"/>
        <xdr:cNvSpPr/>
      </xdr:nvSpPr>
      <xdr:spPr>
        <a:xfrm>
          <a:off x="1968500" y="99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92505</xdr:rowOff>
    </xdr:from>
    <xdr:ext cx="534377" cy="259045"/>
    <xdr:sp macro="" textlink="">
      <xdr:nvSpPr>
        <xdr:cNvPr id="149" name="テキスト ボックス 148"/>
        <xdr:cNvSpPr txBox="1"/>
      </xdr:nvSpPr>
      <xdr:spPr>
        <a:xfrm>
          <a:off x="1752111" y="1003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81356</xdr:rowOff>
    </xdr:from>
    <xdr:to>
      <xdr:col>6</xdr:col>
      <xdr:colOff>38100</xdr:colOff>
      <xdr:row>59</xdr:row>
      <xdr:rowOff>11506</xdr:rowOff>
    </xdr:to>
    <xdr:sp macro="" textlink="">
      <xdr:nvSpPr>
        <xdr:cNvPr id="150" name="楕円 149"/>
        <xdr:cNvSpPr/>
      </xdr:nvSpPr>
      <xdr:spPr>
        <a:xfrm>
          <a:off x="1079500" y="100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2633</xdr:rowOff>
    </xdr:from>
    <xdr:ext cx="534377" cy="259045"/>
    <xdr:sp macro="" textlink="">
      <xdr:nvSpPr>
        <xdr:cNvPr id="151" name="テキスト ボックス 150"/>
        <xdr:cNvSpPr txBox="1"/>
      </xdr:nvSpPr>
      <xdr:spPr>
        <a:xfrm>
          <a:off x="863111" y="101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171017</xdr:rowOff>
    </xdr:from>
    <xdr:to>
      <xdr:col>24</xdr:col>
      <xdr:colOff>63500</xdr:colOff>
      <xdr:row>78</xdr:row>
      <xdr:rowOff>22658</xdr:rowOff>
    </xdr:to>
    <xdr:cxnSp macro="">
      <xdr:nvCxnSpPr>
        <xdr:cNvPr id="180" name="直線コネクタ 179"/>
        <xdr:cNvCxnSpPr/>
      </xdr:nvCxnSpPr>
      <xdr:spPr>
        <a:xfrm>
          <a:off x="3797300" y="13372667"/>
          <a:ext cx="838200" cy="2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119583</xdr:rowOff>
    </xdr:from>
    <xdr:to>
      <xdr:col>19</xdr:col>
      <xdr:colOff>177800</xdr:colOff>
      <xdr:row>77</xdr:row>
      <xdr:rowOff>171017</xdr:rowOff>
    </xdr:to>
    <xdr:cxnSp macro="">
      <xdr:nvCxnSpPr>
        <xdr:cNvPr id="183" name="直線コネクタ 182"/>
        <xdr:cNvCxnSpPr/>
      </xdr:nvCxnSpPr>
      <xdr:spPr>
        <a:xfrm>
          <a:off x="2908300" y="13321233"/>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119583</xdr:rowOff>
    </xdr:from>
    <xdr:to>
      <xdr:col>15</xdr:col>
      <xdr:colOff>50800</xdr:colOff>
      <xdr:row>78</xdr:row>
      <xdr:rowOff>19228</xdr:rowOff>
    </xdr:to>
    <xdr:cxnSp macro="">
      <xdr:nvCxnSpPr>
        <xdr:cNvPr id="186" name="直線コネクタ 185"/>
        <xdr:cNvCxnSpPr/>
      </xdr:nvCxnSpPr>
      <xdr:spPr>
        <a:xfrm flipV="1">
          <a:off x="2019300" y="13321233"/>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19228</xdr:rowOff>
    </xdr:from>
    <xdr:to>
      <xdr:col>10</xdr:col>
      <xdr:colOff>114300</xdr:colOff>
      <xdr:row>78</xdr:row>
      <xdr:rowOff>43154</xdr:rowOff>
    </xdr:to>
    <xdr:cxnSp macro="">
      <xdr:nvCxnSpPr>
        <xdr:cNvPr id="189" name="直線コネクタ 188"/>
        <xdr:cNvCxnSpPr/>
      </xdr:nvCxnSpPr>
      <xdr:spPr>
        <a:xfrm flipV="1">
          <a:off x="1130300" y="13392328"/>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143308</xdr:rowOff>
    </xdr:from>
    <xdr:to>
      <xdr:col>24</xdr:col>
      <xdr:colOff>114300</xdr:colOff>
      <xdr:row>78</xdr:row>
      <xdr:rowOff>73458</xdr:rowOff>
    </xdr:to>
    <xdr:sp macro="" textlink="">
      <xdr:nvSpPr>
        <xdr:cNvPr id="199" name="楕円 198"/>
        <xdr:cNvSpPr/>
      </xdr:nvSpPr>
      <xdr:spPr>
        <a:xfrm>
          <a:off x="45847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121735</xdr:rowOff>
    </xdr:from>
    <xdr:ext cx="469744" cy="259045"/>
    <xdr:sp macro="" textlink="">
      <xdr:nvSpPr>
        <xdr:cNvPr id="200" name="維持補修費該当値テキスト"/>
        <xdr:cNvSpPr txBox="1"/>
      </xdr:nvSpPr>
      <xdr:spPr>
        <a:xfrm>
          <a:off x="4686300" y="1332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120217</xdr:rowOff>
    </xdr:from>
    <xdr:to>
      <xdr:col>20</xdr:col>
      <xdr:colOff>38100</xdr:colOff>
      <xdr:row>78</xdr:row>
      <xdr:rowOff>50367</xdr:rowOff>
    </xdr:to>
    <xdr:sp macro="" textlink="">
      <xdr:nvSpPr>
        <xdr:cNvPr id="201" name="楕円 200"/>
        <xdr:cNvSpPr/>
      </xdr:nvSpPr>
      <xdr:spPr>
        <a:xfrm>
          <a:off x="3746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41494</xdr:rowOff>
    </xdr:from>
    <xdr:ext cx="469744" cy="259045"/>
    <xdr:sp macro="" textlink="">
      <xdr:nvSpPr>
        <xdr:cNvPr id="202" name="テキスト ボックス 201"/>
        <xdr:cNvSpPr txBox="1"/>
      </xdr:nvSpPr>
      <xdr:spPr>
        <a:xfrm>
          <a:off x="3562428" y="134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68783</xdr:rowOff>
    </xdr:from>
    <xdr:to>
      <xdr:col>15</xdr:col>
      <xdr:colOff>101600</xdr:colOff>
      <xdr:row>77</xdr:row>
      <xdr:rowOff>170383</xdr:rowOff>
    </xdr:to>
    <xdr:sp macro="" textlink="">
      <xdr:nvSpPr>
        <xdr:cNvPr id="203" name="楕円 202"/>
        <xdr:cNvSpPr/>
      </xdr:nvSpPr>
      <xdr:spPr>
        <a:xfrm>
          <a:off x="2857500" y="132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15460</xdr:rowOff>
    </xdr:from>
    <xdr:ext cx="469744" cy="259045"/>
    <xdr:sp macro="" textlink="">
      <xdr:nvSpPr>
        <xdr:cNvPr id="204" name="テキスト ボックス 203"/>
        <xdr:cNvSpPr txBox="1"/>
      </xdr:nvSpPr>
      <xdr:spPr>
        <a:xfrm>
          <a:off x="2673428" y="1304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139878</xdr:rowOff>
    </xdr:from>
    <xdr:to>
      <xdr:col>10</xdr:col>
      <xdr:colOff>165100</xdr:colOff>
      <xdr:row>78</xdr:row>
      <xdr:rowOff>70028</xdr:rowOff>
    </xdr:to>
    <xdr:sp macro="" textlink="">
      <xdr:nvSpPr>
        <xdr:cNvPr id="205" name="楕円 204"/>
        <xdr:cNvSpPr/>
      </xdr:nvSpPr>
      <xdr:spPr>
        <a:xfrm>
          <a:off x="1968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61155</xdr:rowOff>
    </xdr:from>
    <xdr:ext cx="469744" cy="259045"/>
    <xdr:sp macro="" textlink="">
      <xdr:nvSpPr>
        <xdr:cNvPr id="206" name="テキスト ボックス 205"/>
        <xdr:cNvSpPr txBox="1"/>
      </xdr:nvSpPr>
      <xdr:spPr>
        <a:xfrm>
          <a:off x="1784428" y="1343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163804</xdr:rowOff>
    </xdr:from>
    <xdr:to>
      <xdr:col>6</xdr:col>
      <xdr:colOff>38100</xdr:colOff>
      <xdr:row>78</xdr:row>
      <xdr:rowOff>93954</xdr:rowOff>
    </xdr:to>
    <xdr:sp macro="" textlink="">
      <xdr:nvSpPr>
        <xdr:cNvPr id="207" name="楕円 206"/>
        <xdr:cNvSpPr/>
      </xdr:nvSpPr>
      <xdr:spPr>
        <a:xfrm>
          <a:off x="1079500" y="13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85081</xdr:rowOff>
    </xdr:from>
    <xdr:ext cx="469744" cy="259045"/>
    <xdr:sp macro="" textlink="">
      <xdr:nvSpPr>
        <xdr:cNvPr id="208" name="テキスト ボックス 207"/>
        <xdr:cNvSpPr txBox="1"/>
      </xdr:nvSpPr>
      <xdr:spPr>
        <a:xfrm>
          <a:off x="895428" y="134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75202</xdr:rowOff>
    </xdr:from>
    <xdr:to>
      <xdr:col>24</xdr:col>
      <xdr:colOff>63500</xdr:colOff>
      <xdr:row>97</xdr:row>
      <xdr:rowOff>148975</xdr:rowOff>
    </xdr:to>
    <xdr:cxnSp macro="">
      <xdr:nvCxnSpPr>
        <xdr:cNvPr id="240" name="直線コネクタ 239"/>
        <xdr:cNvCxnSpPr/>
      </xdr:nvCxnSpPr>
      <xdr:spPr>
        <a:xfrm flipV="1">
          <a:off x="3797300" y="16705852"/>
          <a:ext cx="838200" cy="7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148975</xdr:rowOff>
    </xdr:from>
    <xdr:to>
      <xdr:col>19</xdr:col>
      <xdr:colOff>177800</xdr:colOff>
      <xdr:row>97</xdr:row>
      <xdr:rowOff>160127</xdr:rowOff>
    </xdr:to>
    <xdr:cxnSp macro="">
      <xdr:nvCxnSpPr>
        <xdr:cNvPr id="243" name="直線コネクタ 242"/>
        <xdr:cNvCxnSpPr/>
      </xdr:nvCxnSpPr>
      <xdr:spPr>
        <a:xfrm flipV="1">
          <a:off x="2908300" y="16779625"/>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159489</xdr:rowOff>
    </xdr:from>
    <xdr:to>
      <xdr:col>15</xdr:col>
      <xdr:colOff>50800</xdr:colOff>
      <xdr:row>97</xdr:row>
      <xdr:rowOff>160127</xdr:rowOff>
    </xdr:to>
    <xdr:cxnSp macro="">
      <xdr:nvCxnSpPr>
        <xdr:cNvPr id="246" name="直線コネクタ 245"/>
        <xdr:cNvCxnSpPr/>
      </xdr:nvCxnSpPr>
      <xdr:spPr>
        <a:xfrm>
          <a:off x="2019300" y="16790139"/>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159489</xdr:rowOff>
    </xdr:from>
    <xdr:to>
      <xdr:col>10</xdr:col>
      <xdr:colOff>114300</xdr:colOff>
      <xdr:row>98</xdr:row>
      <xdr:rowOff>68425</xdr:rowOff>
    </xdr:to>
    <xdr:cxnSp macro="">
      <xdr:nvCxnSpPr>
        <xdr:cNvPr id="249" name="直線コネクタ 248"/>
        <xdr:cNvCxnSpPr/>
      </xdr:nvCxnSpPr>
      <xdr:spPr>
        <a:xfrm flipV="1">
          <a:off x="1130300" y="16790139"/>
          <a:ext cx="889000" cy="8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24402</xdr:rowOff>
    </xdr:from>
    <xdr:to>
      <xdr:col>24</xdr:col>
      <xdr:colOff>114300</xdr:colOff>
      <xdr:row>97</xdr:row>
      <xdr:rowOff>126002</xdr:rowOff>
    </xdr:to>
    <xdr:sp macro="" textlink="">
      <xdr:nvSpPr>
        <xdr:cNvPr id="259" name="楕円 258"/>
        <xdr:cNvSpPr/>
      </xdr:nvSpPr>
      <xdr:spPr>
        <a:xfrm>
          <a:off x="4584700" y="166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2829</xdr:rowOff>
    </xdr:from>
    <xdr:ext cx="534377" cy="259045"/>
    <xdr:sp macro="" textlink="">
      <xdr:nvSpPr>
        <xdr:cNvPr id="260" name="扶助費該当値テキスト"/>
        <xdr:cNvSpPr txBox="1"/>
      </xdr:nvSpPr>
      <xdr:spPr>
        <a:xfrm>
          <a:off x="4686300" y="16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98175</xdr:rowOff>
    </xdr:from>
    <xdr:to>
      <xdr:col>20</xdr:col>
      <xdr:colOff>38100</xdr:colOff>
      <xdr:row>98</xdr:row>
      <xdr:rowOff>28325</xdr:rowOff>
    </xdr:to>
    <xdr:sp macro="" textlink="">
      <xdr:nvSpPr>
        <xdr:cNvPr id="261" name="楕円 260"/>
        <xdr:cNvSpPr/>
      </xdr:nvSpPr>
      <xdr:spPr>
        <a:xfrm>
          <a:off x="3746500" y="167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19452</xdr:rowOff>
    </xdr:from>
    <xdr:ext cx="534377" cy="259045"/>
    <xdr:sp macro="" textlink="">
      <xdr:nvSpPr>
        <xdr:cNvPr id="262" name="テキスト ボックス 261"/>
        <xdr:cNvSpPr txBox="1"/>
      </xdr:nvSpPr>
      <xdr:spPr>
        <a:xfrm>
          <a:off x="3530111" y="1682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109327</xdr:rowOff>
    </xdr:from>
    <xdr:to>
      <xdr:col>15</xdr:col>
      <xdr:colOff>101600</xdr:colOff>
      <xdr:row>98</xdr:row>
      <xdr:rowOff>39477</xdr:rowOff>
    </xdr:to>
    <xdr:sp macro="" textlink="">
      <xdr:nvSpPr>
        <xdr:cNvPr id="263" name="楕円 262"/>
        <xdr:cNvSpPr/>
      </xdr:nvSpPr>
      <xdr:spPr>
        <a:xfrm>
          <a:off x="2857500" y="167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30604</xdr:rowOff>
    </xdr:from>
    <xdr:ext cx="534377" cy="259045"/>
    <xdr:sp macro="" textlink="">
      <xdr:nvSpPr>
        <xdr:cNvPr id="264" name="テキスト ボックス 263"/>
        <xdr:cNvSpPr txBox="1"/>
      </xdr:nvSpPr>
      <xdr:spPr>
        <a:xfrm>
          <a:off x="2641111" y="1683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108689</xdr:rowOff>
    </xdr:from>
    <xdr:to>
      <xdr:col>10</xdr:col>
      <xdr:colOff>165100</xdr:colOff>
      <xdr:row>98</xdr:row>
      <xdr:rowOff>38839</xdr:rowOff>
    </xdr:to>
    <xdr:sp macro="" textlink="">
      <xdr:nvSpPr>
        <xdr:cNvPr id="265" name="楕円 264"/>
        <xdr:cNvSpPr/>
      </xdr:nvSpPr>
      <xdr:spPr>
        <a:xfrm>
          <a:off x="1968500" y="167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55366</xdr:rowOff>
    </xdr:from>
    <xdr:ext cx="534377" cy="259045"/>
    <xdr:sp macro="" textlink="">
      <xdr:nvSpPr>
        <xdr:cNvPr id="266" name="テキスト ボックス 265"/>
        <xdr:cNvSpPr txBox="1"/>
      </xdr:nvSpPr>
      <xdr:spPr>
        <a:xfrm>
          <a:off x="1752111" y="165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17625</xdr:rowOff>
    </xdr:from>
    <xdr:to>
      <xdr:col>6</xdr:col>
      <xdr:colOff>38100</xdr:colOff>
      <xdr:row>98</xdr:row>
      <xdr:rowOff>119225</xdr:rowOff>
    </xdr:to>
    <xdr:sp macro="" textlink="">
      <xdr:nvSpPr>
        <xdr:cNvPr id="267" name="楕円 266"/>
        <xdr:cNvSpPr/>
      </xdr:nvSpPr>
      <xdr:spPr>
        <a:xfrm>
          <a:off x="1079500" y="168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135752</xdr:rowOff>
    </xdr:from>
    <xdr:ext cx="534377" cy="259045"/>
    <xdr:sp macro="" textlink="">
      <xdr:nvSpPr>
        <xdr:cNvPr id="268" name="テキスト ボックス 267"/>
        <xdr:cNvSpPr txBox="1"/>
      </xdr:nvSpPr>
      <xdr:spPr>
        <a:xfrm>
          <a:off x="863111" y="1659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94677</xdr:rowOff>
    </xdr:from>
    <xdr:to>
      <xdr:col>55</xdr:col>
      <xdr:colOff>0</xdr:colOff>
      <xdr:row>36</xdr:row>
      <xdr:rowOff>97375</xdr:rowOff>
    </xdr:to>
    <xdr:cxnSp macro="">
      <xdr:nvCxnSpPr>
        <xdr:cNvPr id="293" name="直線コネクタ 292"/>
        <xdr:cNvCxnSpPr/>
      </xdr:nvCxnSpPr>
      <xdr:spPr>
        <a:xfrm flipV="1">
          <a:off x="9639300" y="6266877"/>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97375</xdr:rowOff>
    </xdr:from>
    <xdr:to>
      <xdr:col>50</xdr:col>
      <xdr:colOff>114300</xdr:colOff>
      <xdr:row>36</xdr:row>
      <xdr:rowOff>105953</xdr:rowOff>
    </xdr:to>
    <xdr:cxnSp macro="">
      <xdr:nvCxnSpPr>
        <xdr:cNvPr id="296" name="直線コネクタ 295"/>
        <xdr:cNvCxnSpPr/>
      </xdr:nvCxnSpPr>
      <xdr:spPr>
        <a:xfrm flipV="1">
          <a:off x="8750300" y="6269575"/>
          <a:ext cx="8890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105953</xdr:rowOff>
    </xdr:from>
    <xdr:to>
      <xdr:col>45</xdr:col>
      <xdr:colOff>177800</xdr:colOff>
      <xdr:row>36</xdr:row>
      <xdr:rowOff>140843</xdr:rowOff>
    </xdr:to>
    <xdr:cxnSp macro="">
      <xdr:nvCxnSpPr>
        <xdr:cNvPr id="299" name="直線コネクタ 298"/>
        <xdr:cNvCxnSpPr/>
      </xdr:nvCxnSpPr>
      <xdr:spPr>
        <a:xfrm flipV="1">
          <a:off x="7861300" y="6278153"/>
          <a:ext cx="889000" cy="3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130887</xdr:rowOff>
    </xdr:from>
    <xdr:to>
      <xdr:col>41</xdr:col>
      <xdr:colOff>50800</xdr:colOff>
      <xdr:row>36</xdr:row>
      <xdr:rowOff>140843</xdr:rowOff>
    </xdr:to>
    <xdr:cxnSp macro="">
      <xdr:nvCxnSpPr>
        <xdr:cNvPr id="302" name="直線コネクタ 301"/>
        <xdr:cNvCxnSpPr/>
      </xdr:nvCxnSpPr>
      <xdr:spPr>
        <a:xfrm>
          <a:off x="6972300" y="6303087"/>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43877</xdr:rowOff>
    </xdr:from>
    <xdr:to>
      <xdr:col>55</xdr:col>
      <xdr:colOff>50800</xdr:colOff>
      <xdr:row>36</xdr:row>
      <xdr:rowOff>145477</xdr:rowOff>
    </xdr:to>
    <xdr:sp macro="" textlink="">
      <xdr:nvSpPr>
        <xdr:cNvPr id="312" name="楕円 311"/>
        <xdr:cNvSpPr/>
      </xdr:nvSpPr>
      <xdr:spPr>
        <a:xfrm>
          <a:off x="10426700" y="62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66754</xdr:rowOff>
    </xdr:from>
    <xdr:ext cx="534377" cy="259045"/>
    <xdr:sp macro="" textlink="">
      <xdr:nvSpPr>
        <xdr:cNvPr id="313" name="補助費等該当値テキスト"/>
        <xdr:cNvSpPr txBox="1"/>
      </xdr:nvSpPr>
      <xdr:spPr>
        <a:xfrm>
          <a:off x="10528300" y="60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46575</xdr:rowOff>
    </xdr:from>
    <xdr:to>
      <xdr:col>50</xdr:col>
      <xdr:colOff>165100</xdr:colOff>
      <xdr:row>36</xdr:row>
      <xdr:rowOff>148175</xdr:rowOff>
    </xdr:to>
    <xdr:sp macro="" textlink="">
      <xdr:nvSpPr>
        <xdr:cNvPr id="314" name="楕円 313"/>
        <xdr:cNvSpPr/>
      </xdr:nvSpPr>
      <xdr:spPr>
        <a:xfrm>
          <a:off x="9588500" y="62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164702</xdr:rowOff>
    </xdr:from>
    <xdr:ext cx="534377" cy="259045"/>
    <xdr:sp macro="" textlink="">
      <xdr:nvSpPr>
        <xdr:cNvPr id="315" name="テキスト ボックス 314"/>
        <xdr:cNvSpPr txBox="1"/>
      </xdr:nvSpPr>
      <xdr:spPr>
        <a:xfrm>
          <a:off x="9372111" y="59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55153</xdr:rowOff>
    </xdr:from>
    <xdr:to>
      <xdr:col>46</xdr:col>
      <xdr:colOff>38100</xdr:colOff>
      <xdr:row>36</xdr:row>
      <xdr:rowOff>156753</xdr:rowOff>
    </xdr:to>
    <xdr:sp macro="" textlink="">
      <xdr:nvSpPr>
        <xdr:cNvPr id="316" name="楕円 315"/>
        <xdr:cNvSpPr/>
      </xdr:nvSpPr>
      <xdr:spPr>
        <a:xfrm>
          <a:off x="8699500" y="622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1830</xdr:rowOff>
    </xdr:from>
    <xdr:ext cx="534377" cy="259045"/>
    <xdr:sp macro="" textlink="">
      <xdr:nvSpPr>
        <xdr:cNvPr id="317" name="テキスト ボックス 316"/>
        <xdr:cNvSpPr txBox="1"/>
      </xdr:nvSpPr>
      <xdr:spPr>
        <a:xfrm>
          <a:off x="8483111" y="60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90043</xdr:rowOff>
    </xdr:from>
    <xdr:to>
      <xdr:col>41</xdr:col>
      <xdr:colOff>101600</xdr:colOff>
      <xdr:row>37</xdr:row>
      <xdr:rowOff>20193</xdr:rowOff>
    </xdr:to>
    <xdr:sp macro="" textlink="">
      <xdr:nvSpPr>
        <xdr:cNvPr id="318" name="楕円 317"/>
        <xdr:cNvSpPr/>
      </xdr:nvSpPr>
      <xdr:spPr>
        <a:xfrm>
          <a:off x="78105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11320</xdr:rowOff>
    </xdr:from>
    <xdr:ext cx="534377" cy="259045"/>
    <xdr:sp macro="" textlink="">
      <xdr:nvSpPr>
        <xdr:cNvPr id="319" name="テキスト ボックス 318"/>
        <xdr:cNvSpPr txBox="1"/>
      </xdr:nvSpPr>
      <xdr:spPr>
        <a:xfrm>
          <a:off x="7594111" y="635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80087</xdr:rowOff>
    </xdr:from>
    <xdr:to>
      <xdr:col>36</xdr:col>
      <xdr:colOff>165100</xdr:colOff>
      <xdr:row>37</xdr:row>
      <xdr:rowOff>10237</xdr:rowOff>
    </xdr:to>
    <xdr:sp macro="" textlink="">
      <xdr:nvSpPr>
        <xdr:cNvPr id="320" name="楕円 319"/>
        <xdr:cNvSpPr/>
      </xdr:nvSpPr>
      <xdr:spPr>
        <a:xfrm>
          <a:off x="6921500" y="62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1364</xdr:rowOff>
    </xdr:from>
    <xdr:ext cx="534377" cy="259045"/>
    <xdr:sp macro="" textlink="">
      <xdr:nvSpPr>
        <xdr:cNvPr id="321" name="テキスト ボックス 320"/>
        <xdr:cNvSpPr txBox="1"/>
      </xdr:nvSpPr>
      <xdr:spPr>
        <a:xfrm>
          <a:off x="6705111" y="63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76873</xdr:rowOff>
    </xdr:from>
    <xdr:to>
      <xdr:col>55</xdr:col>
      <xdr:colOff>0</xdr:colOff>
      <xdr:row>58</xdr:row>
      <xdr:rowOff>8087</xdr:rowOff>
    </xdr:to>
    <xdr:cxnSp macro="">
      <xdr:nvCxnSpPr>
        <xdr:cNvPr id="350" name="直線コネクタ 349"/>
        <xdr:cNvCxnSpPr/>
      </xdr:nvCxnSpPr>
      <xdr:spPr>
        <a:xfrm>
          <a:off x="9639300" y="9849523"/>
          <a:ext cx="838200" cy="10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76873</xdr:rowOff>
    </xdr:from>
    <xdr:to>
      <xdr:col>50</xdr:col>
      <xdr:colOff>114300</xdr:colOff>
      <xdr:row>57</xdr:row>
      <xdr:rowOff>78450</xdr:rowOff>
    </xdr:to>
    <xdr:cxnSp macro="">
      <xdr:nvCxnSpPr>
        <xdr:cNvPr id="353" name="直線コネクタ 352"/>
        <xdr:cNvCxnSpPr/>
      </xdr:nvCxnSpPr>
      <xdr:spPr>
        <a:xfrm flipV="1">
          <a:off x="8750300" y="984952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78450</xdr:rowOff>
    </xdr:from>
    <xdr:to>
      <xdr:col>45</xdr:col>
      <xdr:colOff>177800</xdr:colOff>
      <xdr:row>58</xdr:row>
      <xdr:rowOff>95123</xdr:rowOff>
    </xdr:to>
    <xdr:cxnSp macro="">
      <xdr:nvCxnSpPr>
        <xdr:cNvPr id="356" name="直線コネクタ 355"/>
        <xdr:cNvCxnSpPr/>
      </xdr:nvCxnSpPr>
      <xdr:spPr>
        <a:xfrm flipV="1">
          <a:off x="7861300" y="9851100"/>
          <a:ext cx="889000" cy="18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12332</xdr:rowOff>
    </xdr:from>
    <xdr:to>
      <xdr:col>41</xdr:col>
      <xdr:colOff>50800</xdr:colOff>
      <xdr:row>58</xdr:row>
      <xdr:rowOff>95123</xdr:rowOff>
    </xdr:to>
    <xdr:cxnSp macro="">
      <xdr:nvCxnSpPr>
        <xdr:cNvPr id="359" name="直線コネクタ 358"/>
        <xdr:cNvCxnSpPr/>
      </xdr:nvCxnSpPr>
      <xdr:spPr>
        <a:xfrm>
          <a:off x="6972300" y="9956432"/>
          <a:ext cx="8890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128737</xdr:rowOff>
    </xdr:from>
    <xdr:to>
      <xdr:col>55</xdr:col>
      <xdr:colOff>50800</xdr:colOff>
      <xdr:row>58</xdr:row>
      <xdr:rowOff>58887</xdr:rowOff>
    </xdr:to>
    <xdr:sp macro="" textlink="">
      <xdr:nvSpPr>
        <xdr:cNvPr id="369" name="楕円 368"/>
        <xdr:cNvSpPr/>
      </xdr:nvSpPr>
      <xdr:spPr>
        <a:xfrm>
          <a:off x="10426700" y="99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107164</xdr:rowOff>
    </xdr:from>
    <xdr:ext cx="534377" cy="259045"/>
    <xdr:sp macro="" textlink="">
      <xdr:nvSpPr>
        <xdr:cNvPr id="370" name="普通建設事業費該当値テキスト"/>
        <xdr:cNvSpPr txBox="1"/>
      </xdr:nvSpPr>
      <xdr:spPr>
        <a:xfrm>
          <a:off x="10528300" y="987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26073</xdr:rowOff>
    </xdr:from>
    <xdr:to>
      <xdr:col>50</xdr:col>
      <xdr:colOff>165100</xdr:colOff>
      <xdr:row>57</xdr:row>
      <xdr:rowOff>127673</xdr:rowOff>
    </xdr:to>
    <xdr:sp macro="" textlink="">
      <xdr:nvSpPr>
        <xdr:cNvPr id="371" name="楕円 370"/>
        <xdr:cNvSpPr/>
      </xdr:nvSpPr>
      <xdr:spPr>
        <a:xfrm>
          <a:off x="9588500" y="97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118800</xdr:rowOff>
    </xdr:from>
    <xdr:ext cx="534377" cy="259045"/>
    <xdr:sp macro="" textlink="">
      <xdr:nvSpPr>
        <xdr:cNvPr id="372" name="テキスト ボックス 371"/>
        <xdr:cNvSpPr txBox="1"/>
      </xdr:nvSpPr>
      <xdr:spPr>
        <a:xfrm>
          <a:off x="9372111" y="98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27650</xdr:rowOff>
    </xdr:from>
    <xdr:to>
      <xdr:col>46</xdr:col>
      <xdr:colOff>38100</xdr:colOff>
      <xdr:row>57</xdr:row>
      <xdr:rowOff>129250</xdr:rowOff>
    </xdr:to>
    <xdr:sp macro="" textlink="">
      <xdr:nvSpPr>
        <xdr:cNvPr id="373" name="楕円 372"/>
        <xdr:cNvSpPr/>
      </xdr:nvSpPr>
      <xdr:spPr>
        <a:xfrm>
          <a:off x="8699500" y="98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120377</xdr:rowOff>
    </xdr:from>
    <xdr:ext cx="534377" cy="259045"/>
    <xdr:sp macro="" textlink="">
      <xdr:nvSpPr>
        <xdr:cNvPr id="374" name="テキスト ボックス 373"/>
        <xdr:cNvSpPr txBox="1"/>
      </xdr:nvSpPr>
      <xdr:spPr>
        <a:xfrm>
          <a:off x="8483111" y="98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44323</xdr:rowOff>
    </xdr:from>
    <xdr:to>
      <xdr:col>41</xdr:col>
      <xdr:colOff>101600</xdr:colOff>
      <xdr:row>58</xdr:row>
      <xdr:rowOff>145923</xdr:rowOff>
    </xdr:to>
    <xdr:sp macro="" textlink="">
      <xdr:nvSpPr>
        <xdr:cNvPr id="375" name="楕円 374"/>
        <xdr:cNvSpPr/>
      </xdr:nvSpPr>
      <xdr:spPr>
        <a:xfrm>
          <a:off x="7810500" y="99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137050</xdr:rowOff>
    </xdr:from>
    <xdr:ext cx="534377" cy="259045"/>
    <xdr:sp macro="" textlink="">
      <xdr:nvSpPr>
        <xdr:cNvPr id="376" name="テキスト ボックス 375"/>
        <xdr:cNvSpPr txBox="1"/>
      </xdr:nvSpPr>
      <xdr:spPr>
        <a:xfrm>
          <a:off x="7594111" y="100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132982</xdr:rowOff>
    </xdr:from>
    <xdr:to>
      <xdr:col>36</xdr:col>
      <xdr:colOff>165100</xdr:colOff>
      <xdr:row>58</xdr:row>
      <xdr:rowOff>63132</xdr:rowOff>
    </xdr:to>
    <xdr:sp macro="" textlink="">
      <xdr:nvSpPr>
        <xdr:cNvPr id="377" name="楕円 376"/>
        <xdr:cNvSpPr/>
      </xdr:nvSpPr>
      <xdr:spPr>
        <a:xfrm>
          <a:off x="6921500" y="99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54259</xdr:rowOff>
    </xdr:from>
    <xdr:ext cx="534377" cy="259045"/>
    <xdr:sp macro="" textlink="">
      <xdr:nvSpPr>
        <xdr:cNvPr id="378" name="テキスト ボックス 377"/>
        <xdr:cNvSpPr txBox="1"/>
      </xdr:nvSpPr>
      <xdr:spPr>
        <a:xfrm>
          <a:off x="6705111" y="99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85865</xdr:rowOff>
    </xdr:from>
    <xdr:to>
      <xdr:col>55</xdr:col>
      <xdr:colOff>0</xdr:colOff>
      <xdr:row>79</xdr:row>
      <xdr:rowOff>98879</xdr:rowOff>
    </xdr:to>
    <xdr:cxnSp macro="">
      <xdr:nvCxnSpPr>
        <xdr:cNvPr id="409" name="直線コネクタ 408"/>
        <xdr:cNvCxnSpPr/>
      </xdr:nvCxnSpPr>
      <xdr:spPr>
        <a:xfrm>
          <a:off x="9639300" y="13630415"/>
          <a:ext cx="8382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85865</xdr:rowOff>
    </xdr:from>
    <xdr:to>
      <xdr:col>50</xdr:col>
      <xdr:colOff>114300</xdr:colOff>
      <xdr:row>79</xdr:row>
      <xdr:rowOff>93360</xdr:rowOff>
    </xdr:to>
    <xdr:cxnSp macro="">
      <xdr:nvCxnSpPr>
        <xdr:cNvPr id="412" name="直線コネクタ 411"/>
        <xdr:cNvCxnSpPr/>
      </xdr:nvCxnSpPr>
      <xdr:spPr>
        <a:xfrm flipV="1">
          <a:off x="8750300" y="13630415"/>
          <a:ext cx="889000" cy="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93360</xdr:rowOff>
    </xdr:from>
    <xdr:to>
      <xdr:col>45</xdr:col>
      <xdr:colOff>177800</xdr:colOff>
      <xdr:row>79</xdr:row>
      <xdr:rowOff>98879</xdr:rowOff>
    </xdr:to>
    <xdr:cxnSp macro="">
      <xdr:nvCxnSpPr>
        <xdr:cNvPr id="415" name="直線コネクタ 414"/>
        <xdr:cNvCxnSpPr/>
      </xdr:nvCxnSpPr>
      <xdr:spPr>
        <a:xfrm flipV="1">
          <a:off x="7861300" y="13637910"/>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5" name="楕円 424"/>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6"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35065</xdr:rowOff>
    </xdr:from>
    <xdr:to>
      <xdr:col>50</xdr:col>
      <xdr:colOff>165100</xdr:colOff>
      <xdr:row>79</xdr:row>
      <xdr:rowOff>136665</xdr:rowOff>
    </xdr:to>
    <xdr:sp macro="" textlink="">
      <xdr:nvSpPr>
        <xdr:cNvPr id="427" name="楕円 426"/>
        <xdr:cNvSpPr/>
      </xdr:nvSpPr>
      <xdr:spPr>
        <a:xfrm>
          <a:off x="9588500" y="135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127792</xdr:rowOff>
    </xdr:from>
    <xdr:ext cx="378565" cy="259045"/>
    <xdr:sp macro="" textlink="">
      <xdr:nvSpPr>
        <xdr:cNvPr id="428" name="テキスト ボックス 427"/>
        <xdr:cNvSpPr txBox="1"/>
      </xdr:nvSpPr>
      <xdr:spPr>
        <a:xfrm>
          <a:off x="9450017" y="13672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42560</xdr:rowOff>
    </xdr:from>
    <xdr:to>
      <xdr:col>46</xdr:col>
      <xdr:colOff>38100</xdr:colOff>
      <xdr:row>79</xdr:row>
      <xdr:rowOff>144160</xdr:rowOff>
    </xdr:to>
    <xdr:sp macro="" textlink="">
      <xdr:nvSpPr>
        <xdr:cNvPr id="429" name="楕円 428"/>
        <xdr:cNvSpPr/>
      </xdr:nvSpPr>
      <xdr:spPr>
        <a:xfrm>
          <a:off x="8699500" y="13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135287</xdr:rowOff>
    </xdr:from>
    <xdr:ext cx="378565" cy="259045"/>
    <xdr:sp macro="" textlink="">
      <xdr:nvSpPr>
        <xdr:cNvPr id="430" name="テキスト ボックス 429"/>
        <xdr:cNvSpPr txBox="1"/>
      </xdr:nvSpPr>
      <xdr:spPr>
        <a:xfrm>
          <a:off x="8561017" y="136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1" name="楕円 430"/>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2" name="テキスト ボックス 431"/>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55296</xdr:rowOff>
    </xdr:from>
    <xdr:to>
      <xdr:col>55</xdr:col>
      <xdr:colOff>0</xdr:colOff>
      <xdr:row>97</xdr:row>
      <xdr:rowOff>67005</xdr:rowOff>
    </xdr:to>
    <xdr:cxnSp macro="">
      <xdr:nvCxnSpPr>
        <xdr:cNvPr id="461" name="直線コネクタ 460"/>
        <xdr:cNvCxnSpPr/>
      </xdr:nvCxnSpPr>
      <xdr:spPr>
        <a:xfrm>
          <a:off x="9639300" y="16514496"/>
          <a:ext cx="838200" cy="18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55296</xdr:rowOff>
    </xdr:from>
    <xdr:to>
      <xdr:col>50</xdr:col>
      <xdr:colOff>114300</xdr:colOff>
      <xdr:row>96</xdr:row>
      <xdr:rowOff>103987</xdr:rowOff>
    </xdr:to>
    <xdr:cxnSp macro="">
      <xdr:nvCxnSpPr>
        <xdr:cNvPr id="464" name="直線コネクタ 463"/>
        <xdr:cNvCxnSpPr/>
      </xdr:nvCxnSpPr>
      <xdr:spPr>
        <a:xfrm flipV="1">
          <a:off x="8750300" y="16514496"/>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103987</xdr:rowOff>
    </xdr:from>
    <xdr:to>
      <xdr:col>45</xdr:col>
      <xdr:colOff>177800</xdr:colOff>
      <xdr:row>98</xdr:row>
      <xdr:rowOff>17729</xdr:rowOff>
    </xdr:to>
    <xdr:cxnSp macro="">
      <xdr:nvCxnSpPr>
        <xdr:cNvPr id="467" name="直線コネクタ 466"/>
        <xdr:cNvCxnSpPr/>
      </xdr:nvCxnSpPr>
      <xdr:spPr>
        <a:xfrm flipV="1">
          <a:off x="7861300" y="16563187"/>
          <a:ext cx="889000" cy="2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16205</xdr:rowOff>
    </xdr:from>
    <xdr:to>
      <xdr:col>55</xdr:col>
      <xdr:colOff>50800</xdr:colOff>
      <xdr:row>97</xdr:row>
      <xdr:rowOff>117805</xdr:rowOff>
    </xdr:to>
    <xdr:sp macro="" textlink="">
      <xdr:nvSpPr>
        <xdr:cNvPr id="477" name="楕円 476"/>
        <xdr:cNvSpPr/>
      </xdr:nvSpPr>
      <xdr:spPr>
        <a:xfrm>
          <a:off x="10426700" y="166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166082</xdr:rowOff>
    </xdr:from>
    <xdr:ext cx="534377" cy="259045"/>
    <xdr:sp macro="" textlink="">
      <xdr:nvSpPr>
        <xdr:cNvPr id="478" name="普通建設事業費 （ うち更新整備　）該当値テキスト"/>
        <xdr:cNvSpPr txBox="1"/>
      </xdr:nvSpPr>
      <xdr:spPr>
        <a:xfrm>
          <a:off x="10528300" y="1662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4496</xdr:rowOff>
    </xdr:from>
    <xdr:to>
      <xdr:col>50</xdr:col>
      <xdr:colOff>165100</xdr:colOff>
      <xdr:row>96</xdr:row>
      <xdr:rowOff>106096</xdr:rowOff>
    </xdr:to>
    <xdr:sp macro="" textlink="">
      <xdr:nvSpPr>
        <xdr:cNvPr id="479" name="楕円 478"/>
        <xdr:cNvSpPr/>
      </xdr:nvSpPr>
      <xdr:spPr>
        <a:xfrm>
          <a:off x="9588500" y="164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122623</xdr:rowOff>
    </xdr:from>
    <xdr:ext cx="534377" cy="259045"/>
    <xdr:sp macro="" textlink="">
      <xdr:nvSpPr>
        <xdr:cNvPr id="480" name="テキスト ボックス 479"/>
        <xdr:cNvSpPr txBox="1"/>
      </xdr:nvSpPr>
      <xdr:spPr>
        <a:xfrm>
          <a:off x="9372111" y="162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53187</xdr:rowOff>
    </xdr:from>
    <xdr:to>
      <xdr:col>46</xdr:col>
      <xdr:colOff>38100</xdr:colOff>
      <xdr:row>96</xdr:row>
      <xdr:rowOff>154787</xdr:rowOff>
    </xdr:to>
    <xdr:sp macro="" textlink="">
      <xdr:nvSpPr>
        <xdr:cNvPr id="481" name="楕円 480"/>
        <xdr:cNvSpPr/>
      </xdr:nvSpPr>
      <xdr:spPr>
        <a:xfrm>
          <a:off x="8699500" y="165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171314</xdr:rowOff>
    </xdr:from>
    <xdr:ext cx="534377" cy="259045"/>
    <xdr:sp macro="" textlink="">
      <xdr:nvSpPr>
        <xdr:cNvPr id="482" name="テキスト ボックス 481"/>
        <xdr:cNvSpPr txBox="1"/>
      </xdr:nvSpPr>
      <xdr:spPr>
        <a:xfrm>
          <a:off x="8483111" y="162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138379</xdr:rowOff>
    </xdr:from>
    <xdr:to>
      <xdr:col>41</xdr:col>
      <xdr:colOff>101600</xdr:colOff>
      <xdr:row>98</xdr:row>
      <xdr:rowOff>68529</xdr:rowOff>
    </xdr:to>
    <xdr:sp macro="" textlink="">
      <xdr:nvSpPr>
        <xdr:cNvPr id="483" name="楕円 482"/>
        <xdr:cNvSpPr/>
      </xdr:nvSpPr>
      <xdr:spPr>
        <a:xfrm>
          <a:off x="7810500" y="167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59656</xdr:rowOff>
    </xdr:from>
    <xdr:ext cx="534377" cy="259045"/>
    <xdr:sp macro="" textlink="">
      <xdr:nvSpPr>
        <xdr:cNvPr id="484" name="テキスト ボックス 483"/>
        <xdr:cNvSpPr txBox="1"/>
      </xdr:nvSpPr>
      <xdr:spPr>
        <a:xfrm>
          <a:off x="7594111" y="168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139353</xdr:rowOff>
    </xdr:from>
    <xdr:to>
      <xdr:col>85</xdr:col>
      <xdr:colOff>127000</xdr:colOff>
      <xdr:row>38</xdr:row>
      <xdr:rowOff>139599</xdr:rowOff>
    </xdr:to>
    <xdr:cxnSp macro="">
      <xdr:nvCxnSpPr>
        <xdr:cNvPr id="511" name="直線コネクタ 510"/>
        <xdr:cNvCxnSpPr/>
      </xdr:nvCxnSpPr>
      <xdr:spPr>
        <a:xfrm>
          <a:off x="15481300" y="6654453"/>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139353</xdr:rowOff>
    </xdr:from>
    <xdr:to>
      <xdr:col>81</xdr:col>
      <xdr:colOff>50800</xdr:colOff>
      <xdr:row>38</xdr:row>
      <xdr:rowOff>139453</xdr:rowOff>
    </xdr:to>
    <xdr:cxnSp macro="">
      <xdr:nvCxnSpPr>
        <xdr:cNvPr id="514" name="直線コネクタ 513"/>
        <xdr:cNvCxnSpPr/>
      </xdr:nvCxnSpPr>
      <xdr:spPr>
        <a:xfrm flipV="1">
          <a:off x="14592300" y="6654453"/>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134844</xdr:rowOff>
    </xdr:from>
    <xdr:to>
      <xdr:col>76</xdr:col>
      <xdr:colOff>114300</xdr:colOff>
      <xdr:row>38</xdr:row>
      <xdr:rowOff>139453</xdr:rowOff>
    </xdr:to>
    <xdr:cxnSp macro="">
      <xdr:nvCxnSpPr>
        <xdr:cNvPr id="517" name="直線コネクタ 516"/>
        <xdr:cNvCxnSpPr/>
      </xdr:nvCxnSpPr>
      <xdr:spPr>
        <a:xfrm>
          <a:off x="13703300" y="6649944"/>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134844</xdr:rowOff>
    </xdr:from>
    <xdr:to>
      <xdr:col>71</xdr:col>
      <xdr:colOff>177800</xdr:colOff>
      <xdr:row>38</xdr:row>
      <xdr:rowOff>138758</xdr:rowOff>
    </xdr:to>
    <xdr:cxnSp macro="">
      <xdr:nvCxnSpPr>
        <xdr:cNvPr id="520" name="直線コネクタ 519"/>
        <xdr:cNvCxnSpPr/>
      </xdr:nvCxnSpPr>
      <xdr:spPr>
        <a:xfrm flipV="1">
          <a:off x="12814300" y="6649944"/>
          <a:ext cx="8890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88799</xdr:rowOff>
    </xdr:from>
    <xdr:to>
      <xdr:col>85</xdr:col>
      <xdr:colOff>177800</xdr:colOff>
      <xdr:row>39</xdr:row>
      <xdr:rowOff>18949</xdr:rowOff>
    </xdr:to>
    <xdr:sp macro="" textlink="">
      <xdr:nvSpPr>
        <xdr:cNvPr id="530" name="楕円 529"/>
        <xdr:cNvSpPr/>
      </xdr:nvSpPr>
      <xdr:spPr>
        <a:xfrm>
          <a:off x="16268700" y="66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61090</xdr:rowOff>
    </xdr:from>
    <xdr:ext cx="313932" cy="259045"/>
    <xdr:sp macro="" textlink="">
      <xdr:nvSpPr>
        <xdr:cNvPr id="531" name="災害復旧事業費該当値テキスト"/>
        <xdr:cNvSpPr txBox="1"/>
      </xdr:nvSpPr>
      <xdr:spPr>
        <a:xfrm>
          <a:off x="16370300" y="6576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88553</xdr:rowOff>
    </xdr:from>
    <xdr:to>
      <xdr:col>81</xdr:col>
      <xdr:colOff>101600</xdr:colOff>
      <xdr:row>39</xdr:row>
      <xdr:rowOff>18703</xdr:rowOff>
    </xdr:to>
    <xdr:sp macro="" textlink="">
      <xdr:nvSpPr>
        <xdr:cNvPr id="532" name="楕円 531"/>
        <xdr:cNvSpPr/>
      </xdr:nvSpPr>
      <xdr:spPr>
        <a:xfrm>
          <a:off x="15430500" y="66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9830</xdr:rowOff>
    </xdr:from>
    <xdr:ext cx="313932" cy="259045"/>
    <xdr:sp macro="" textlink="">
      <xdr:nvSpPr>
        <xdr:cNvPr id="533" name="テキスト ボックス 532"/>
        <xdr:cNvSpPr txBox="1"/>
      </xdr:nvSpPr>
      <xdr:spPr>
        <a:xfrm>
          <a:off x="15324333" y="6696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88653</xdr:rowOff>
    </xdr:from>
    <xdr:to>
      <xdr:col>76</xdr:col>
      <xdr:colOff>165100</xdr:colOff>
      <xdr:row>39</xdr:row>
      <xdr:rowOff>18803</xdr:rowOff>
    </xdr:to>
    <xdr:sp macro="" textlink="">
      <xdr:nvSpPr>
        <xdr:cNvPr id="534" name="楕円 533"/>
        <xdr:cNvSpPr/>
      </xdr:nvSpPr>
      <xdr:spPr>
        <a:xfrm>
          <a:off x="14541500" y="660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9930</xdr:rowOff>
    </xdr:from>
    <xdr:ext cx="313932" cy="259045"/>
    <xdr:sp macro="" textlink="">
      <xdr:nvSpPr>
        <xdr:cNvPr id="535" name="テキスト ボックス 534"/>
        <xdr:cNvSpPr txBox="1"/>
      </xdr:nvSpPr>
      <xdr:spPr>
        <a:xfrm>
          <a:off x="14435333" y="66964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84044</xdr:rowOff>
    </xdr:from>
    <xdr:to>
      <xdr:col>72</xdr:col>
      <xdr:colOff>38100</xdr:colOff>
      <xdr:row>39</xdr:row>
      <xdr:rowOff>14194</xdr:rowOff>
    </xdr:to>
    <xdr:sp macro="" textlink="">
      <xdr:nvSpPr>
        <xdr:cNvPr id="536" name="楕円 535"/>
        <xdr:cNvSpPr/>
      </xdr:nvSpPr>
      <xdr:spPr>
        <a:xfrm>
          <a:off x="13652500" y="65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5321</xdr:rowOff>
    </xdr:from>
    <xdr:ext cx="378565" cy="259045"/>
    <xdr:sp macro="" textlink="">
      <xdr:nvSpPr>
        <xdr:cNvPr id="537" name="テキスト ボックス 536"/>
        <xdr:cNvSpPr txBox="1"/>
      </xdr:nvSpPr>
      <xdr:spPr>
        <a:xfrm>
          <a:off x="13514017" y="669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87958</xdr:rowOff>
    </xdr:from>
    <xdr:to>
      <xdr:col>67</xdr:col>
      <xdr:colOff>101600</xdr:colOff>
      <xdr:row>39</xdr:row>
      <xdr:rowOff>18108</xdr:rowOff>
    </xdr:to>
    <xdr:sp macro="" textlink="">
      <xdr:nvSpPr>
        <xdr:cNvPr id="538" name="楕円 537"/>
        <xdr:cNvSpPr/>
      </xdr:nvSpPr>
      <xdr:spPr>
        <a:xfrm>
          <a:off x="12763500" y="66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9235</xdr:rowOff>
    </xdr:from>
    <xdr:ext cx="378565" cy="259045"/>
    <xdr:sp macro="" textlink="">
      <xdr:nvSpPr>
        <xdr:cNvPr id="539" name="テキスト ボックス 538"/>
        <xdr:cNvSpPr txBox="1"/>
      </xdr:nvSpPr>
      <xdr:spPr>
        <a:xfrm>
          <a:off x="12625017" y="6695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88919</xdr:rowOff>
    </xdr:from>
    <xdr:to>
      <xdr:col>85</xdr:col>
      <xdr:colOff>127000</xdr:colOff>
      <xdr:row>77</xdr:row>
      <xdr:rowOff>114636</xdr:rowOff>
    </xdr:to>
    <xdr:cxnSp macro="">
      <xdr:nvCxnSpPr>
        <xdr:cNvPr id="619" name="直線コネクタ 618"/>
        <xdr:cNvCxnSpPr/>
      </xdr:nvCxnSpPr>
      <xdr:spPr>
        <a:xfrm>
          <a:off x="15481300" y="13290569"/>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88919</xdr:rowOff>
    </xdr:from>
    <xdr:to>
      <xdr:col>81</xdr:col>
      <xdr:colOff>50800</xdr:colOff>
      <xdr:row>77</xdr:row>
      <xdr:rowOff>105426</xdr:rowOff>
    </xdr:to>
    <xdr:cxnSp macro="">
      <xdr:nvCxnSpPr>
        <xdr:cNvPr id="622" name="直線コネクタ 621"/>
        <xdr:cNvCxnSpPr/>
      </xdr:nvCxnSpPr>
      <xdr:spPr>
        <a:xfrm flipV="1">
          <a:off x="14592300" y="13290569"/>
          <a:ext cx="889000" cy="1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46089</xdr:rowOff>
    </xdr:from>
    <xdr:to>
      <xdr:col>76</xdr:col>
      <xdr:colOff>114300</xdr:colOff>
      <xdr:row>77</xdr:row>
      <xdr:rowOff>105426</xdr:rowOff>
    </xdr:to>
    <xdr:cxnSp macro="">
      <xdr:nvCxnSpPr>
        <xdr:cNvPr id="625" name="直線コネクタ 624"/>
        <xdr:cNvCxnSpPr/>
      </xdr:nvCxnSpPr>
      <xdr:spPr>
        <a:xfrm>
          <a:off x="13703300" y="13247739"/>
          <a:ext cx="889000" cy="5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40260</xdr:rowOff>
    </xdr:from>
    <xdr:to>
      <xdr:col>71</xdr:col>
      <xdr:colOff>177800</xdr:colOff>
      <xdr:row>77</xdr:row>
      <xdr:rowOff>46089</xdr:rowOff>
    </xdr:to>
    <xdr:cxnSp macro="">
      <xdr:nvCxnSpPr>
        <xdr:cNvPr id="628" name="直線コネクタ 627"/>
        <xdr:cNvCxnSpPr/>
      </xdr:nvCxnSpPr>
      <xdr:spPr>
        <a:xfrm>
          <a:off x="12814300" y="13241910"/>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63836</xdr:rowOff>
    </xdr:from>
    <xdr:to>
      <xdr:col>85</xdr:col>
      <xdr:colOff>177800</xdr:colOff>
      <xdr:row>77</xdr:row>
      <xdr:rowOff>165436</xdr:rowOff>
    </xdr:to>
    <xdr:sp macro="" textlink="">
      <xdr:nvSpPr>
        <xdr:cNvPr id="638" name="楕円 637"/>
        <xdr:cNvSpPr/>
      </xdr:nvSpPr>
      <xdr:spPr>
        <a:xfrm>
          <a:off x="16268700" y="1326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150213</xdr:rowOff>
    </xdr:from>
    <xdr:ext cx="534377" cy="259045"/>
    <xdr:sp macro="" textlink="">
      <xdr:nvSpPr>
        <xdr:cNvPr id="639" name="公債費該当値テキスト"/>
        <xdr:cNvSpPr txBox="1"/>
      </xdr:nvSpPr>
      <xdr:spPr>
        <a:xfrm>
          <a:off x="16370300" y="131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38119</xdr:rowOff>
    </xdr:from>
    <xdr:to>
      <xdr:col>81</xdr:col>
      <xdr:colOff>101600</xdr:colOff>
      <xdr:row>77</xdr:row>
      <xdr:rowOff>139719</xdr:rowOff>
    </xdr:to>
    <xdr:sp macro="" textlink="">
      <xdr:nvSpPr>
        <xdr:cNvPr id="640" name="楕円 639"/>
        <xdr:cNvSpPr/>
      </xdr:nvSpPr>
      <xdr:spPr>
        <a:xfrm>
          <a:off x="15430500" y="132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130846</xdr:rowOff>
    </xdr:from>
    <xdr:ext cx="534377" cy="259045"/>
    <xdr:sp macro="" textlink="">
      <xdr:nvSpPr>
        <xdr:cNvPr id="641" name="テキスト ボックス 640"/>
        <xdr:cNvSpPr txBox="1"/>
      </xdr:nvSpPr>
      <xdr:spPr>
        <a:xfrm>
          <a:off x="15214111" y="1333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54626</xdr:rowOff>
    </xdr:from>
    <xdr:to>
      <xdr:col>76</xdr:col>
      <xdr:colOff>165100</xdr:colOff>
      <xdr:row>77</xdr:row>
      <xdr:rowOff>156226</xdr:rowOff>
    </xdr:to>
    <xdr:sp macro="" textlink="">
      <xdr:nvSpPr>
        <xdr:cNvPr id="642" name="楕円 641"/>
        <xdr:cNvSpPr/>
      </xdr:nvSpPr>
      <xdr:spPr>
        <a:xfrm>
          <a:off x="14541500" y="132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147353</xdr:rowOff>
    </xdr:from>
    <xdr:ext cx="534377" cy="259045"/>
    <xdr:sp macro="" textlink="">
      <xdr:nvSpPr>
        <xdr:cNvPr id="643" name="テキスト ボックス 642"/>
        <xdr:cNvSpPr txBox="1"/>
      </xdr:nvSpPr>
      <xdr:spPr>
        <a:xfrm>
          <a:off x="14325111" y="1334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166739</xdr:rowOff>
    </xdr:from>
    <xdr:to>
      <xdr:col>72</xdr:col>
      <xdr:colOff>38100</xdr:colOff>
      <xdr:row>77</xdr:row>
      <xdr:rowOff>96889</xdr:rowOff>
    </xdr:to>
    <xdr:sp macro="" textlink="">
      <xdr:nvSpPr>
        <xdr:cNvPr id="644" name="楕円 643"/>
        <xdr:cNvSpPr/>
      </xdr:nvSpPr>
      <xdr:spPr>
        <a:xfrm>
          <a:off x="13652500" y="131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88016</xdr:rowOff>
    </xdr:from>
    <xdr:ext cx="534377" cy="259045"/>
    <xdr:sp macro="" textlink="">
      <xdr:nvSpPr>
        <xdr:cNvPr id="645" name="テキスト ボックス 644"/>
        <xdr:cNvSpPr txBox="1"/>
      </xdr:nvSpPr>
      <xdr:spPr>
        <a:xfrm>
          <a:off x="13436111" y="132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160910</xdr:rowOff>
    </xdr:from>
    <xdr:to>
      <xdr:col>67</xdr:col>
      <xdr:colOff>101600</xdr:colOff>
      <xdr:row>77</xdr:row>
      <xdr:rowOff>91060</xdr:rowOff>
    </xdr:to>
    <xdr:sp macro="" textlink="">
      <xdr:nvSpPr>
        <xdr:cNvPr id="646" name="楕円 645"/>
        <xdr:cNvSpPr/>
      </xdr:nvSpPr>
      <xdr:spPr>
        <a:xfrm>
          <a:off x="12763500" y="13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82187</xdr:rowOff>
    </xdr:from>
    <xdr:ext cx="534377" cy="259045"/>
    <xdr:sp macro="" textlink="">
      <xdr:nvSpPr>
        <xdr:cNvPr id="647" name="テキスト ボックス 646"/>
        <xdr:cNvSpPr txBox="1"/>
      </xdr:nvSpPr>
      <xdr:spPr>
        <a:xfrm>
          <a:off x="12547111" y="1328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135384</xdr:rowOff>
    </xdr:from>
    <xdr:to>
      <xdr:col>85</xdr:col>
      <xdr:colOff>127000</xdr:colOff>
      <xdr:row>98</xdr:row>
      <xdr:rowOff>138790</xdr:rowOff>
    </xdr:to>
    <xdr:cxnSp macro="">
      <xdr:nvCxnSpPr>
        <xdr:cNvPr id="674" name="直線コネクタ 673"/>
        <xdr:cNvCxnSpPr/>
      </xdr:nvCxnSpPr>
      <xdr:spPr>
        <a:xfrm flipV="1">
          <a:off x="15481300" y="16937484"/>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137551</xdr:rowOff>
    </xdr:from>
    <xdr:to>
      <xdr:col>81</xdr:col>
      <xdr:colOff>50800</xdr:colOff>
      <xdr:row>98</xdr:row>
      <xdr:rowOff>138790</xdr:rowOff>
    </xdr:to>
    <xdr:cxnSp macro="">
      <xdr:nvCxnSpPr>
        <xdr:cNvPr id="677" name="直線コネクタ 676"/>
        <xdr:cNvCxnSpPr/>
      </xdr:nvCxnSpPr>
      <xdr:spPr>
        <a:xfrm>
          <a:off x="14592300" y="16939651"/>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137551</xdr:rowOff>
    </xdr:from>
    <xdr:to>
      <xdr:col>76</xdr:col>
      <xdr:colOff>114300</xdr:colOff>
      <xdr:row>98</xdr:row>
      <xdr:rowOff>138516</xdr:rowOff>
    </xdr:to>
    <xdr:cxnSp macro="">
      <xdr:nvCxnSpPr>
        <xdr:cNvPr id="680" name="直線コネクタ 679"/>
        <xdr:cNvCxnSpPr/>
      </xdr:nvCxnSpPr>
      <xdr:spPr>
        <a:xfrm flipV="1">
          <a:off x="13703300" y="16939651"/>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89235</xdr:rowOff>
    </xdr:from>
    <xdr:to>
      <xdr:col>71</xdr:col>
      <xdr:colOff>177800</xdr:colOff>
      <xdr:row>98</xdr:row>
      <xdr:rowOff>138516</xdr:rowOff>
    </xdr:to>
    <xdr:cxnSp macro="">
      <xdr:nvCxnSpPr>
        <xdr:cNvPr id="683" name="直線コネクタ 682"/>
        <xdr:cNvCxnSpPr/>
      </xdr:nvCxnSpPr>
      <xdr:spPr>
        <a:xfrm>
          <a:off x="12814300" y="16891335"/>
          <a:ext cx="889000" cy="4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84584</xdr:rowOff>
    </xdr:from>
    <xdr:to>
      <xdr:col>85</xdr:col>
      <xdr:colOff>177800</xdr:colOff>
      <xdr:row>99</xdr:row>
      <xdr:rowOff>14734</xdr:rowOff>
    </xdr:to>
    <xdr:sp macro="" textlink="">
      <xdr:nvSpPr>
        <xdr:cNvPr id="693" name="楕円 692"/>
        <xdr:cNvSpPr/>
      </xdr:nvSpPr>
      <xdr:spPr>
        <a:xfrm>
          <a:off x="16268700" y="1688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170961</xdr:rowOff>
    </xdr:from>
    <xdr:ext cx="378565" cy="259045"/>
    <xdr:sp macro="" textlink="">
      <xdr:nvSpPr>
        <xdr:cNvPr id="694" name="積立金該当値テキスト"/>
        <xdr:cNvSpPr txBox="1"/>
      </xdr:nvSpPr>
      <xdr:spPr>
        <a:xfrm>
          <a:off x="16370300" y="16801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87990</xdr:rowOff>
    </xdr:from>
    <xdr:to>
      <xdr:col>81</xdr:col>
      <xdr:colOff>101600</xdr:colOff>
      <xdr:row>99</xdr:row>
      <xdr:rowOff>18140</xdr:rowOff>
    </xdr:to>
    <xdr:sp macro="" textlink="">
      <xdr:nvSpPr>
        <xdr:cNvPr id="695" name="楕円 694"/>
        <xdr:cNvSpPr/>
      </xdr:nvSpPr>
      <xdr:spPr>
        <a:xfrm>
          <a:off x="15430500" y="168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9267</xdr:rowOff>
    </xdr:from>
    <xdr:ext cx="378565" cy="259045"/>
    <xdr:sp macro="" textlink="">
      <xdr:nvSpPr>
        <xdr:cNvPr id="696" name="テキスト ボックス 695"/>
        <xdr:cNvSpPr txBox="1"/>
      </xdr:nvSpPr>
      <xdr:spPr>
        <a:xfrm>
          <a:off x="15292017" y="16982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86751</xdr:rowOff>
    </xdr:from>
    <xdr:to>
      <xdr:col>76</xdr:col>
      <xdr:colOff>165100</xdr:colOff>
      <xdr:row>99</xdr:row>
      <xdr:rowOff>16901</xdr:rowOff>
    </xdr:to>
    <xdr:sp macro="" textlink="">
      <xdr:nvSpPr>
        <xdr:cNvPr id="697" name="楕円 696"/>
        <xdr:cNvSpPr/>
      </xdr:nvSpPr>
      <xdr:spPr>
        <a:xfrm>
          <a:off x="14541500" y="168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8028</xdr:rowOff>
    </xdr:from>
    <xdr:ext cx="378565" cy="259045"/>
    <xdr:sp macro="" textlink="">
      <xdr:nvSpPr>
        <xdr:cNvPr id="698" name="テキスト ボックス 697"/>
        <xdr:cNvSpPr txBox="1"/>
      </xdr:nvSpPr>
      <xdr:spPr>
        <a:xfrm>
          <a:off x="14403017" y="1698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87716</xdr:rowOff>
    </xdr:from>
    <xdr:to>
      <xdr:col>72</xdr:col>
      <xdr:colOff>38100</xdr:colOff>
      <xdr:row>99</xdr:row>
      <xdr:rowOff>17866</xdr:rowOff>
    </xdr:to>
    <xdr:sp macro="" textlink="">
      <xdr:nvSpPr>
        <xdr:cNvPr id="699" name="楕円 698"/>
        <xdr:cNvSpPr/>
      </xdr:nvSpPr>
      <xdr:spPr>
        <a:xfrm>
          <a:off x="13652500" y="168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8993</xdr:rowOff>
    </xdr:from>
    <xdr:ext cx="378565" cy="259045"/>
    <xdr:sp macro="" textlink="">
      <xdr:nvSpPr>
        <xdr:cNvPr id="700" name="テキスト ボックス 699"/>
        <xdr:cNvSpPr txBox="1"/>
      </xdr:nvSpPr>
      <xdr:spPr>
        <a:xfrm>
          <a:off x="13514017" y="16982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38435</xdr:rowOff>
    </xdr:from>
    <xdr:to>
      <xdr:col>67</xdr:col>
      <xdr:colOff>101600</xdr:colOff>
      <xdr:row>98</xdr:row>
      <xdr:rowOff>140035</xdr:rowOff>
    </xdr:to>
    <xdr:sp macro="" textlink="">
      <xdr:nvSpPr>
        <xdr:cNvPr id="701" name="楕円 700"/>
        <xdr:cNvSpPr/>
      </xdr:nvSpPr>
      <xdr:spPr>
        <a:xfrm>
          <a:off x="12763500" y="168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131162</xdr:rowOff>
    </xdr:from>
    <xdr:ext cx="534377" cy="259045"/>
    <xdr:sp macro="" textlink="">
      <xdr:nvSpPr>
        <xdr:cNvPr id="702" name="テキスト ボックス 701"/>
        <xdr:cNvSpPr txBox="1"/>
      </xdr:nvSpPr>
      <xdr:spPr>
        <a:xfrm>
          <a:off x="12547111" y="1693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34544</xdr:rowOff>
    </xdr:from>
    <xdr:to>
      <xdr:col>116</xdr:col>
      <xdr:colOff>63500</xdr:colOff>
      <xdr:row>39</xdr:row>
      <xdr:rowOff>39334</xdr:rowOff>
    </xdr:to>
    <xdr:cxnSp macro="">
      <xdr:nvCxnSpPr>
        <xdr:cNvPr id="733" name="直線コネクタ 732"/>
        <xdr:cNvCxnSpPr/>
      </xdr:nvCxnSpPr>
      <xdr:spPr>
        <a:xfrm>
          <a:off x="21323300" y="6721094"/>
          <a:ext cx="8382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21590</xdr:rowOff>
    </xdr:from>
    <xdr:to>
      <xdr:col>111</xdr:col>
      <xdr:colOff>177800</xdr:colOff>
      <xdr:row>39</xdr:row>
      <xdr:rowOff>34544</xdr:rowOff>
    </xdr:to>
    <xdr:cxnSp macro="">
      <xdr:nvCxnSpPr>
        <xdr:cNvPr id="736" name="直線コネクタ 735"/>
        <xdr:cNvCxnSpPr/>
      </xdr:nvCxnSpPr>
      <xdr:spPr>
        <a:xfrm>
          <a:off x="20434300" y="670814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17018</xdr:rowOff>
    </xdr:from>
    <xdr:to>
      <xdr:col>107</xdr:col>
      <xdr:colOff>50800</xdr:colOff>
      <xdr:row>39</xdr:row>
      <xdr:rowOff>21590</xdr:rowOff>
    </xdr:to>
    <xdr:cxnSp macro="">
      <xdr:nvCxnSpPr>
        <xdr:cNvPr id="739" name="直線コネクタ 738"/>
        <xdr:cNvCxnSpPr/>
      </xdr:nvCxnSpPr>
      <xdr:spPr>
        <a:xfrm>
          <a:off x="19545300" y="67035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73967</xdr:rowOff>
    </xdr:from>
    <xdr:ext cx="378565" cy="259045"/>
    <xdr:sp macro="" textlink="">
      <xdr:nvSpPr>
        <xdr:cNvPr id="741" name="テキスト ボックス 740"/>
        <xdr:cNvSpPr txBox="1"/>
      </xdr:nvSpPr>
      <xdr:spPr>
        <a:xfrm>
          <a:off x="20245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4935</xdr:rowOff>
    </xdr:from>
    <xdr:to>
      <xdr:col>102</xdr:col>
      <xdr:colOff>114300</xdr:colOff>
      <xdr:row>39</xdr:row>
      <xdr:rowOff>17018</xdr:rowOff>
    </xdr:to>
    <xdr:cxnSp macro="">
      <xdr:nvCxnSpPr>
        <xdr:cNvPr id="742" name="直線コネクタ 741"/>
        <xdr:cNvCxnSpPr/>
      </xdr:nvCxnSpPr>
      <xdr:spPr>
        <a:xfrm>
          <a:off x="18656300" y="6691485"/>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76036</xdr:rowOff>
    </xdr:from>
    <xdr:ext cx="378565" cy="259045"/>
    <xdr:sp macro="" textlink="">
      <xdr:nvSpPr>
        <xdr:cNvPr id="744" name="テキスト ボックス 743"/>
        <xdr:cNvSpPr txBox="1"/>
      </xdr:nvSpPr>
      <xdr:spPr>
        <a:xfrm>
          <a:off x="19356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71137</xdr:rowOff>
    </xdr:from>
    <xdr:ext cx="378565" cy="259045"/>
    <xdr:sp macro="" textlink="">
      <xdr:nvSpPr>
        <xdr:cNvPr id="746" name="テキスト ボックス 745"/>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159984</xdr:rowOff>
    </xdr:from>
    <xdr:to>
      <xdr:col>116</xdr:col>
      <xdr:colOff>114300</xdr:colOff>
      <xdr:row>39</xdr:row>
      <xdr:rowOff>90134</xdr:rowOff>
    </xdr:to>
    <xdr:sp macro="" textlink="">
      <xdr:nvSpPr>
        <xdr:cNvPr id="752" name="楕円 751"/>
        <xdr:cNvSpPr/>
      </xdr:nvSpPr>
      <xdr:spPr>
        <a:xfrm>
          <a:off x="22110700" y="667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80717</xdr:rowOff>
    </xdr:from>
    <xdr:ext cx="378565" cy="259045"/>
    <xdr:sp macro="" textlink="">
      <xdr:nvSpPr>
        <xdr:cNvPr id="753" name="投資及び出資金該当値テキスト"/>
        <xdr:cNvSpPr txBox="1"/>
      </xdr:nvSpPr>
      <xdr:spPr>
        <a:xfrm>
          <a:off x="22212300" y="6595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155194</xdr:rowOff>
    </xdr:from>
    <xdr:to>
      <xdr:col>112</xdr:col>
      <xdr:colOff>38100</xdr:colOff>
      <xdr:row>39</xdr:row>
      <xdr:rowOff>85344</xdr:rowOff>
    </xdr:to>
    <xdr:sp macro="" textlink="">
      <xdr:nvSpPr>
        <xdr:cNvPr id="754" name="楕円 753"/>
        <xdr:cNvSpPr/>
      </xdr:nvSpPr>
      <xdr:spPr>
        <a:xfrm>
          <a:off x="21272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76471</xdr:rowOff>
    </xdr:from>
    <xdr:ext cx="378565" cy="259045"/>
    <xdr:sp macro="" textlink="">
      <xdr:nvSpPr>
        <xdr:cNvPr id="755" name="テキスト ボックス 754"/>
        <xdr:cNvSpPr txBox="1"/>
      </xdr:nvSpPr>
      <xdr:spPr>
        <a:xfrm>
          <a:off x="21134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142240</xdr:rowOff>
    </xdr:from>
    <xdr:to>
      <xdr:col>107</xdr:col>
      <xdr:colOff>101600</xdr:colOff>
      <xdr:row>39</xdr:row>
      <xdr:rowOff>72390</xdr:rowOff>
    </xdr:to>
    <xdr:sp macro="" textlink="">
      <xdr:nvSpPr>
        <xdr:cNvPr id="756" name="楕円 755"/>
        <xdr:cNvSpPr/>
      </xdr:nvSpPr>
      <xdr:spPr>
        <a:xfrm>
          <a:off x="20383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88917</xdr:rowOff>
    </xdr:from>
    <xdr:ext cx="378565" cy="259045"/>
    <xdr:sp macro="" textlink="">
      <xdr:nvSpPr>
        <xdr:cNvPr id="757" name="テキスト ボックス 756"/>
        <xdr:cNvSpPr txBox="1"/>
      </xdr:nvSpPr>
      <xdr:spPr>
        <a:xfrm>
          <a:off x="20245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137668</xdr:rowOff>
    </xdr:from>
    <xdr:to>
      <xdr:col>102</xdr:col>
      <xdr:colOff>165100</xdr:colOff>
      <xdr:row>39</xdr:row>
      <xdr:rowOff>67818</xdr:rowOff>
    </xdr:to>
    <xdr:sp macro="" textlink="">
      <xdr:nvSpPr>
        <xdr:cNvPr id="758" name="楕円 757"/>
        <xdr:cNvSpPr/>
      </xdr:nvSpPr>
      <xdr:spPr>
        <a:xfrm>
          <a:off x="19494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59" name="テキスト ボックス 758"/>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125585</xdr:rowOff>
    </xdr:from>
    <xdr:to>
      <xdr:col>98</xdr:col>
      <xdr:colOff>38100</xdr:colOff>
      <xdr:row>39</xdr:row>
      <xdr:rowOff>55735</xdr:rowOff>
    </xdr:to>
    <xdr:sp macro="" textlink="">
      <xdr:nvSpPr>
        <xdr:cNvPr id="760" name="楕円 759"/>
        <xdr:cNvSpPr/>
      </xdr:nvSpPr>
      <xdr:spPr>
        <a:xfrm>
          <a:off x="18605500" y="66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72262</xdr:rowOff>
    </xdr:from>
    <xdr:ext cx="378565" cy="259045"/>
    <xdr:sp macro="" textlink="">
      <xdr:nvSpPr>
        <xdr:cNvPr id="761" name="テキスト ボックス 760"/>
        <xdr:cNvSpPr txBox="1"/>
      </xdr:nvSpPr>
      <xdr:spPr>
        <a:xfrm>
          <a:off x="18467017" y="6415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103193</xdr:rowOff>
    </xdr:from>
    <xdr:to>
      <xdr:col>116</xdr:col>
      <xdr:colOff>63500</xdr:colOff>
      <xdr:row>75</xdr:row>
      <xdr:rowOff>130099</xdr:rowOff>
    </xdr:to>
    <xdr:cxnSp macro="">
      <xdr:nvCxnSpPr>
        <xdr:cNvPr id="844" name="直線コネクタ 843"/>
        <xdr:cNvCxnSpPr/>
      </xdr:nvCxnSpPr>
      <xdr:spPr>
        <a:xfrm flipV="1">
          <a:off x="21323300" y="12961943"/>
          <a:ext cx="838200" cy="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130099</xdr:rowOff>
    </xdr:from>
    <xdr:to>
      <xdr:col>111</xdr:col>
      <xdr:colOff>177800</xdr:colOff>
      <xdr:row>75</xdr:row>
      <xdr:rowOff>135425</xdr:rowOff>
    </xdr:to>
    <xdr:cxnSp macro="">
      <xdr:nvCxnSpPr>
        <xdr:cNvPr id="847" name="直線コネクタ 846"/>
        <xdr:cNvCxnSpPr/>
      </xdr:nvCxnSpPr>
      <xdr:spPr>
        <a:xfrm flipV="1">
          <a:off x="20434300" y="12988849"/>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135425</xdr:rowOff>
    </xdr:from>
    <xdr:to>
      <xdr:col>107</xdr:col>
      <xdr:colOff>50800</xdr:colOff>
      <xdr:row>75</xdr:row>
      <xdr:rowOff>144272</xdr:rowOff>
    </xdr:to>
    <xdr:cxnSp macro="">
      <xdr:nvCxnSpPr>
        <xdr:cNvPr id="850" name="直線コネクタ 849"/>
        <xdr:cNvCxnSpPr/>
      </xdr:nvCxnSpPr>
      <xdr:spPr>
        <a:xfrm flipV="1">
          <a:off x="19545300" y="12994175"/>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48649</xdr:rowOff>
    </xdr:from>
    <xdr:to>
      <xdr:col>102</xdr:col>
      <xdr:colOff>114300</xdr:colOff>
      <xdr:row>75</xdr:row>
      <xdr:rowOff>144272</xdr:rowOff>
    </xdr:to>
    <xdr:cxnSp macro="">
      <xdr:nvCxnSpPr>
        <xdr:cNvPr id="853" name="直線コネクタ 852"/>
        <xdr:cNvCxnSpPr/>
      </xdr:nvCxnSpPr>
      <xdr:spPr>
        <a:xfrm>
          <a:off x="18656300" y="12907399"/>
          <a:ext cx="889000" cy="9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52393</xdr:rowOff>
    </xdr:from>
    <xdr:to>
      <xdr:col>116</xdr:col>
      <xdr:colOff>114300</xdr:colOff>
      <xdr:row>75</xdr:row>
      <xdr:rowOff>153994</xdr:rowOff>
    </xdr:to>
    <xdr:sp macro="" textlink="">
      <xdr:nvSpPr>
        <xdr:cNvPr id="863" name="楕円 862"/>
        <xdr:cNvSpPr/>
      </xdr:nvSpPr>
      <xdr:spPr>
        <a:xfrm>
          <a:off x="22110700" y="12911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75270</xdr:rowOff>
    </xdr:from>
    <xdr:ext cx="534377" cy="259045"/>
    <xdr:sp macro="" textlink="">
      <xdr:nvSpPr>
        <xdr:cNvPr id="864" name="繰出金該当値テキスト"/>
        <xdr:cNvSpPr txBox="1"/>
      </xdr:nvSpPr>
      <xdr:spPr>
        <a:xfrm>
          <a:off x="22212300" y="127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79299</xdr:rowOff>
    </xdr:from>
    <xdr:to>
      <xdr:col>112</xdr:col>
      <xdr:colOff>38100</xdr:colOff>
      <xdr:row>76</xdr:row>
      <xdr:rowOff>9449</xdr:rowOff>
    </xdr:to>
    <xdr:sp macro="" textlink="">
      <xdr:nvSpPr>
        <xdr:cNvPr id="865" name="楕円 864"/>
        <xdr:cNvSpPr/>
      </xdr:nvSpPr>
      <xdr:spPr>
        <a:xfrm>
          <a:off x="21272500" y="129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25976</xdr:rowOff>
    </xdr:from>
    <xdr:ext cx="534377" cy="259045"/>
    <xdr:sp macro="" textlink="">
      <xdr:nvSpPr>
        <xdr:cNvPr id="866" name="テキスト ボックス 865"/>
        <xdr:cNvSpPr txBox="1"/>
      </xdr:nvSpPr>
      <xdr:spPr>
        <a:xfrm>
          <a:off x="21056111" y="127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84625</xdr:rowOff>
    </xdr:from>
    <xdr:to>
      <xdr:col>107</xdr:col>
      <xdr:colOff>101600</xdr:colOff>
      <xdr:row>76</xdr:row>
      <xdr:rowOff>14774</xdr:rowOff>
    </xdr:to>
    <xdr:sp macro="" textlink="">
      <xdr:nvSpPr>
        <xdr:cNvPr id="867" name="楕円 866"/>
        <xdr:cNvSpPr/>
      </xdr:nvSpPr>
      <xdr:spPr>
        <a:xfrm>
          <a:off x="20383500" y="129433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31302</xdr:rowOff>
    </xdr:from>
    <xdr:ext cx="534377" cy="259045"/>
    <xdr:sp macro="" textlink="">
      <xdr:nvSpPr>
        <xdr:cNvPr id="868" name="テキスト ボックス 867"/>
        <xdr:cNvSpPr txBox="1"/>
      </xdr:nvSpPr>
      <xdr:spPr>
        <a:xfrm>
          <a:off x="20167111" y="127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93472</xdr:rowOff>
    </xdr:from>
    <xdr:to>
      <xdr:col>102</xdr:col>
      <xdr:colOff>165100</xdr:colOff>
      <xdr:row>76</xdr:row>
      <xdr:rowOff>23622</xdr:rowOff>
    </xdr:to>
    <xdr:sp macro="" textlink="">
      <xdr:nvSpPr>
        <xdr:cNvPr id="869" name="楕円 868"/>
        <xdr:cNvSpPr/>
      </xdr:nvSpPr>
      <xdr:spPr>
        <a:xfrm>
          <a:off x="19494500" y="129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40149</xdr:rowOff>
    </xdr:from>
    <xdr:ext cx="534377" cy="259045"/>
    <xdr:sp macro="" textlink="">
      <xdr:nvSpPr>
        <xdr:cNvPr id="870" name="テキスト ボックス 869"/>
        <xdr:cNvSpPr txBox="1"/>
      </xdr:nvSpPr>
      <xdr:spPr>
        <a:xfrm>
          <a:off x="19278111" y="127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169299</xdr:rowOff>
    </xdr:from>
    <xdr:to>
      <xdr:col>98</xdr:col>
      <xdr:colOff>38100</xdr:colOff>
      <xdr:row>75</xdr:row>
      <xdr:rowOff>99449</xdr:rowOff>
    </xdr:to>
    <xdr:sp macro="" textlink="">
      <xdr:nvSpPr>
        <xdr:cNvPr id="871" name="楕円 870"/>
        <xdr:cNvSpPr/>
      </xdr:nvSpPr>
      <xdr:spPr>
        <a:xfrm>
          <a:off x="18605500" y="128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115976</xdr:rowOff>
    </xdr:from>
    <xdr:ext cx="534377" cy="259045"/>
    <xdr:sp macro="" textlink="">
      <xdr:nvSpPr>
        <xdr:cNvPr id="872" name="テキスト ボックス 871"/>
        <xdr:cNvSpPr txBox="1"/>
      </xdr:nvSpPr>
      <xdr:spPr>
        <a:xfrm>
          <a:off x="18389111" y="126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302,730</a:t>
          </a:r>
          <a:r>
            <a:rPr kumimoji="1" lang="ja-JP" altLang="en-US" sz="1100">
              <a:latin typeface="ＭＳ Ｐゴシック" panose="020B0600070205080204" pitchFamily="50" charset="-128"/>
              <a:ea typeface="ＭＳ Ｐゴシック" panose="020B0600070205080204" pitchFamily="50" charset="-128"/>
            </a:rPr>
            <a:t>円で前年度と比較し</a:t>
          </a:r>
          <a:r>
            <a:rPr kumimoji="1" lang="en-US" altLang="ja-JP" sz="1100">
              <a:latin typeface="ＭＳ Ｐゴシック" panose="020B0600070205080204" pitchFamily="50" charset="-128"/>
              <a:ea typeface="ＭＳ Ｐゴシック" panose="020B0600070205080204" pitchFamily="50" charset="-128"/>
            </a:rPr>
            <a:t>7,790</a:t>
          </a:r>
          <a:r>
            <a:rPr kumimoji="1" lang="ja-JP" altLang="en-US" sz="1100">
              <a:latin typeface="ＭＳ Ｐゴシック" panose="020B0600070205080204" pitchFamily="50" charset="-128"/>
              <a:ea typeface="ＭＳ Ｐゴシック" panose="020B0600070205080204" pitchFamily="50" charset="-128"/>
            </a:rPr>
            <a:t>円の減となっている。</a:t>
          </a:r>
        </a:p>
        <a:p>
          <a:r>
            <a:rPr kumimoji="1" lang="ja-JP" altLang="en-US" sz="1100">
              <a:latin typeface="ＭＳ Ｐゴシック" panose="020B0600070205080204" pitchFamily="50" charset="-128"/>
              <a:ea typeface="ＭＳ Ｐゴシック" panose="020B0600070205080204" pitchFamily="50" charset="-128"/>
            </a:rPr>
            <a:t>　性質別歳出で類似団体とかい離が大きなものは、人件費、普通建設事業費、公債費、積立金であり、いずれも類似団体を下回っている。</a:t>
          </a:r>
        </a:p>
        <a:p>
          <a:r>
            <a:rPr kumimoji="1" lang="ja-JP" altLang="en-US" sz="1100">
              <a:latin typeface="ＭＳ Ｐゴシック" panose="020B0600070205080204" pitchFamily="50" charset="-128"/>
              <a:ea typeface="ＭＳ Ｐゴシック" panose="020B0600070205080204" pitchFamily="50" charset="-128"/>
            </a:rPr>
            <a:t>　人件費は</a:t>
          </a:r>
          <a:r>
            <a:rPr kumimoji="1" lang="en-US" altLang="ja-JP" sz="1100">
              <a:latin typeface="ＭＳ Ｐゴシック" panose="020B0600070205080204" pitchFamily="50" charset="-128"/>
              <a:ea typeface="ＭＳ Ｐゴシック" panose="020B0600070205080204" pitchFamily="50" charset="-128"/>
            </a:rPr>
            <a:t>44,047</a:t>
          </a:r>
          <a:r>
            <a:rPr kumimoji="1" lang="ja-JP" altLang="en-US" sz="1100">
              <a:latin typeface="ＭＳ Ｐゴシック" panose="020B0600070205080204" pitchFamily="50" charset="-128"/>
              <a:ea typeface="ＭＳ Ｐゴシック" panose="020B0600070205080204" pitchFamily="50" charset="-128"/>
            </a:rPr>
            <a:t>円で、類似団体よりも</a:t>
          </a:r>
          <a:r>
            <a:rPr kumimoji="1" lang="en-US" altLang="ja-JP" sz="1100">
              <a:latin typeface="ＭＳ Ｐゴシック" panose="020B0600070205080204" pitchFamily="50" charset="-128"/>
              <a:ea typeface="ＭＳ Ｐゴシック" panose="020B0600070205080204" pitchFamily="50" charset="-128"/>
            </a:rPr>
            <a:t>11,948</a:t>
          </a:r>
          <a:r>
            <a:rPr kumimoji="1" lang="ja-JP" altLang="en-US" sz="1100">
              <a:latin typeface="ＭＳ Ｐゴシック" panose="020B0600070205080204" pitchFamily="50" charset="-128"/>
              <a:ea typeface="ＭＳ Ｐゴシック" panose="020B0600070205080204" pitchFamily="50" charset="-128"/>
            </a:rPr>
            <a:t>円低い数値となってるが、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年以上前から職員数の縮減を進めており、以降類似団体と比較しても常に低い水準を維持できている。</a:t>
          </a:r>
        </a:p>
        <a:p>
          <a:r>
            <a:rPr kumimoji="1" lang="ja-JP" altLang="en-US" sz="1100">
              <a:latin typeface="ＭＳ Ｐゴシック" panose="020B0600070205080204" pitchFamily="50" charset="-128"/>
              <a:ea typeface="ＭＳ Ｐゴシック" panose="020B0600070205080204" pitchFamily="50" charset="-128"/>
            </a:rPr>
            <a:t>　普通建設事業費は、新規整備分は平成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円だったが、更新整備分が類似団体と同水準の数値となっており、教育施設や幼児園の更新に係る経費が増加している。今後も既存公共施設の修繕等が控えているが、事業費の縮小を目指し努力していく。</a:t>
          </a:r>
        </a:p>
        <a:p>
          <a:r>
            <a:rPr kumimoji="1" lang="ja-JP" altLang="en-US" sz="1100">
              <a:latin typeface="ＭＳ Ｐゴシック" panose="020B0600070205080204" pitchFamily="50" charset="-128"/>
              <a:ea typeface="ＭＳ Ｐゴシック" panose="020B0600070205080204" pitchFamily="50" charset="-128"/>
            </a:rPr>
            <a:t>　公債費は、近年減少傾向にあったが、平成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年度以降は、学校教育施設等の大規模改修や幼児園</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園の更新等により下げ留まりとなっている。今後もこの水準を維持できるよう、公共施設等総合管理計画を活用し償還費の平準化を目指す。</a:t>
          </a:r>
        </a:p>
        <a:p>
          <a:r>
            <a:rPr kumimoji="1" lang="ja-JP" altLang="en-US" sz="1100">
              <a:latin typeface="ＭＳ Ｐゴシック" panose="020B0600070205080204" pitchFamily="50" charset="-128"/>
              <a:ea typeface="ＭＳ Ｐゴシック" panose="020B0600070205080204" pitchFamily="50" charset="-128"/>
            </a:rPr>
            <a:t>　積立金は、平成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までは不動産売払収入等で毎年基金を増額出来ていたが、今後は施設の更新等により積立よりも基金の取崩しが上回ることが見込まれる。年々事業の縮減を押し進めてはいるが、歳入金額が歳出金額を下回らないよう更に事業の見直しと同時にふるさと応援寄附金等歳入の増収についても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28,084
27,858
16.31
8,841,499
8,501,835
339,664
5,535,790
6,681,394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145034</xdr:rowOff>
    </xdr:from>
    <xdr:to>
      <xdr:col>24</xdr:col>
      <xdr:colOff>63500</xdr:colOff>
      <xdr:row>34</xdr:row>
      <xdr:rowOff>153797</xdr:rowOff>
    </xdr:to>
    <xdr:cxnSp macro="">
      <xdr:nvCxnSpPr>
        <xdr:cNvPr id="61" name="直線コネクタ 60"/>
        <xdr:cNvCxnSpPr/>
      </xdr:nvCxnSpPr>
      <xdr:spPr>
        <a:xfrm flipV="1">
          <a:off x="3797300" y="5974334"/>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19304</xdr:rowOff>
    </xdr:from>
    <xdr:to>
      <xdr:col>19</xdr:col>
      <xdr:colOff>177800</xdr:colOff>
      <xdr:row>34</xdr:row>
      <xdr:rowOff>153797</xdr:rowOff>
    </xdr:to>
    <xdr:cxnSp macro="">
      <xdr:nvCxnSpPr>
        <xdr:cNvPr id="64" name="直線コネクタ 63"/>
        <xdr:cNvCxnSpPr/>
      </xdr:nvCxnSpPr>
      <xdr:spPr>
        <a:xfrm>
          <a:off x="2908300" y="5848604"/>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19304</xdr:rowOff>
    </xdr:from>
    <xdr:to>
      <xdr:col>15</xdr:col>
      <xdr:colOff>50800</xdr:colOff>
      <xdr:row>34</xdr:row>
      <xdr:rowOff>132842</xdr:rowOff>
    </xdr:to>
    <xdr:cxnSp macro="">
      <xdr:nvCxnSpPr>
        <xdr:cNvPr id="67" name="直線コネクタ 66"/>
        <xdr:cNvCxnSpPr/>
      </xdr:nvCxnSpPr>
      <xdr:spPr>
        <a:xfrm flipV="1">
          <a:off x="2019300" y="5848604"/>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95885</xdr:rowOff>
    </xdr:from>
    <xdr:to>
      <xdr:col>10</xdr:col>
      <xdr:colOff>114300</xdr:colOff>
      <xdr:row>34</xdr:row>
      <xdr:rowOff>132842</xdr:rowOff>
    </xdr:to>
    <xdr:cxnSp macro="">
      <xdr:nvCxnSpPr>
        <xdr:cNvPr id="70" name="直線コネクタ 69"/>
        <xdr:cNvCxnSpPr/>
      </xdr:nvCxnSpPr>
      <xdr:spPr>
        <a:xfrm>
          <a:off x="1130300" y="5925185"/>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94234</xdr:rowOff>
    </xdr:from>
    <xdr:to>
      <xdr:col>24</xdr:col>
      <xdr:colOff>114300</xdr:colOff>
      <xdr:row>35</xdr:row>
      <xdr:rowOff>24384</xdr:rowOff>
    </xdr:to>
    <xdr:sp macro="" textlink="">
      <xdr:nvSpPr>
        <xdr:cNvPr id="80" name="楕円 79"/>
        <xdr:cNvSpPr/>
      </xdr:nvSpPr>
      <xdr:spPr>
        <a:xfrm>
          <a:off x="45847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117111</xdr:rowOff>
    </xdr:from>
    <xdr:ext cx="469744" cy="259045"/>
    <xdr:sp macro="" textlink="">
      <xdr:nvSpPr>
        <xdr:cNvPr id="81" name="議会費該当値テキスト"/>
        <xdr:cNvSpPr txBox="1"/>
      </xdr:nvSpPr>
      <xdr:spPr>
        <a:xfrm>
          <a:off x="4686300"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102997</xdr:rowOff>
    </xdr:from>
    <xdr:to>
      <xdr:col>20</xdr:col>
      <xdr:colOff>38100</xdr:colOff>
      <xdr:row>35</xdr:row>
      <xdr:rowOff>33147</xdr:rowOff>
    </xdr:to>
    <xdr:sp macro="" textlink="">
      <xdr:nvSpPr>
        <xdr:cNvPr id="82" name="楕円 81"/>
        <xdr:cNvSpPr/>
      </xdr:nvSpPr>
      <xdr:spPr>
        <a:xfrm>
          <a:off x="3746500" y="59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49674</xdr:rowOff>
    </xdr:from>
    <xdr:ext cx="469744" cy="259045"/>
    <xdr:sp macro="" textlink="">
      <xdr:nvSpPr>
        <xdr:cNvPr id="83" name="テキスト ボックス 82"/>
        <xdr:cNvSpPr txBox="1"/>
      </xdr:nvSpPr>
      <xdr:spPr>
        <a:xfrm>
          <a:off x="3562428" y="570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139954</xdr:rowOff>
    </xdr:from>
    <xdr:to>
      <xdr:col>15</xdr:col>
      <xdr:colOff>101600</xdr:colOff>
      <xdr:row>34</xdr:row>
      <xdr:rowOff>70104</xdr:rowOff>
    </xdr:to>
    <xdr:sp macro="" textlink="">
      <xdr:nvSpPr>
        <xdr:cNvPr id="84" name="楕円 83"/>
        <xdr:cNvSpPr/>
      </xdr:nvSpPr>
      <xdr:spPr>
        <a:xfrm>
          <a:off x="2857500" y="57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86631</xdr:rowOff>
    </xdr:from>
    <xdr:ext cx="469744" cy="259045"/>
    <xdr:sp macro="" textlink="">
      <xdr:nvSpPr>
        <xdr:cNvPr id="85" name="テキスト ボックス 84"/>
        <xdr:cNvSpPr txBox="1"/>
      </xdr:nvSpPr>
      <xdr:spPr>
        <a:xfrm>
          <a:off x="2673428" y="557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82042</xdr:rowOff>
    </xdr:from>
    <xdr:to>
      <xdr:col>10</xdr:col>
      <xdr:colOff>165100</xdr:colOff>
      <xdr:row>35</xdr:row>
      <xdr:rowOff>12192</xdr:rowOff>
    </xdr:to>
    <xdr:sp macro="" textlink="">
      <xdr:nvSpPr>
        <xdr:cNvPr id="86" name="楕円 85"/>
        <xdr:cNvSpPr/>
      </xdr:nvSpPr>
      <xdr:spPr>
        <a:xfrm>
          <a:off x="1968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3319</xdr:rowOff>
    </xdr:from>
    <xdr:ext cx="469744" cy="259045"/>
    <xdr:sp macro="" textlink="">
      <xdr:nvSpPr>
        <xdr:cNvPr id="87" name="テキスト ボックス 86"/>
        <xdr:cNvSpPr txBox="1"/>
      </xdr:nvSpPr>
      <xdr:spPr>
        <a:xfrm>
          <a:off x="1784428"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45085</xdr:rowOff>
    </xdr:from>
    <xdr:to>
      <xdr:col>6</xdr:col>
      <xdr:colOff>38100</xdr:colOff>
      <xdr:row>34</xdr:row>
      <xdr:rowOff>146685</xdr:rowOff>
    </xdr:to>
    <xdr:sp macro="" textlink="">
      <xdr:nvSpPr>
        <xdr:cNvPr id="88" name="楕円 87"/>
        <xdr:cNvSpPr/>
      </xdr:nvSpPr>
      <xdr:spPr>
        <a:xfrm>
          <a:off x="10795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163212</xdr:rowOff>
    </xdr:from>
    <xdr:ext cx="469744" cy="259045"/>
    <xdr:sp macro="" textlink="">
      <xdr:nvSpPr>
        <xdr:cNvPr id="89" name="テキスト ボックス 88"/>
        <xdr:cNvSpPr txBox="1"/>
      </xdr:nvSpPr>
      <xdr:spPr>
        <a:xfrm>
          <a:off x="895428"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143025</xdr:rowOff>
    </xdr:from>
    <xdr:to>
      <xdr:col>24</xdr:col>
      <xdr:colOff>63500</xdr:colOff>
      <xdr:row>58</xdr:row>
      <xdr:rowOff>163106</xdr:rowOff>
    </xdr:to>
    <xdr:cxnSp macro="">
      <xdr:nvCxnSpPr>
        <xdr:cNvPr id="120" name="直線コネクタ 119"/>
        <xdr:cNvCxnSpPr/>
      </xdr:nvCxnSpPr>
      <xdr:spPr>
        <a:xfrm>
          <a:off x="3797300" y="10087125"/>
          <a:ext cx="838200" cy="2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135043</xdr:rowOff>
    </xdr:from>
    <xdr:to>
      <xdr:col>19</xdr:col>
      <xdr:colOff>177800</xdr:colOff>
      <xdr:row>58</xdr:row>
      <xdr:rowOff>143025</xdr:rowOff>
    </xdr:to>
    <xdr:cxnSp macro="">
      <xdr:nvCxnSpPr>
        <xdr:cNvPr id="123" name="直線コネクタ 122"/>
        <xdr:cNvCxnSpPr/>
      </xdr:nvCxnSpPr>
      <xdr:spPr>
        <a:xfrm>
          <a:off x="2908300" y="10079143"/>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135043</xdr:rowOff>
    </xdr:from>
    <xdr:to>
      <xdr:col>15</xdr:col>
      <xdr:colOff>50800</xdr:colOff>
      <xdr:row>58</xdr:row>
      <xdr:rowOff>171273</xdr:rowOff>
    </xdr:to>
    <xdr:cxnSp macro="">
      <xdr:nvCxnSpPr>
        <xdr:cNvPr id="126" name="直線コネクタ 125"/>
        <xdr:cNvCxnSpPr/>
      </xdr:nvCxnSpPr>
      <xdr:spPr>
        <a:xfrm flipV="1">
          <a:off x="2019300" y="10079143"/>
          <a:ext cx="889000" cy="3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130259</xdr:rowOff>
    </xdr:from>
    <xdr:to>
      <xdr:col>10</xdr:col>
      <xdr:colOff>114300</xdr:colOff>
      <xdr:row>58</xdr:row>
      <xdr:rowOff>171273</xdr:rowOff>
    </xdr:to>
    <xdr:cxnSp macro="">
      <xdr:nvCxnSpPr>
        <xdr:cNvPr id="129" name="直線コネクタ 128"/>
        <xdr:cNvCxnSpPr/>
      </xdr:nvCxnSpPr>
      <xdr:spPr>
        <a:xfrm>
          <a:off x="1130300" y="10074359"/>
          <a:ext cx="889000" cy="4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112306</xdr:rowOff>
    </xdr:from>
    <xdr:to>
      <xdr:col>24</xdr:col>
      <xdr:colOff>114300</xdr:colOff>
      <xdr:row>59</xdr:row>
      <xdr:rowOff>42456</xdr:rowOff>
    </xdr:to>
    <xdr:sp macro="" textlink="">
      <xdr:nvSpPr>
        <xdr:cNvPr id="139" name="楕円 138"/>
        <xdr:cNvSpPr/>
      </xdr:nvSpPr>
      <xdr:spPr>
        <a:xfrm>
          <a:off x="4584700" y="100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27233</xdr:rowOff>
    </xdr:from>
    <xdr:ext cx="534377" cy="259045"/>
    <xdr:sp macro="" textlink="">
      <xdr:nvSpPr>
        <xdr:cNvPr id="140" name="総務費該当値テキスト"/>
        <xdr:cNvSpPr txBox="1"/>
      </xdr:nvSpPr>
      <xdr:spPr>
        <a:xfrm>
          <a:off x="4686300" y="99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92225</xdr:rowOff>
    </xdr:from>
    <xdr:to>
      <xdr:col>20</xdr:col>
      <xdr:colOff>38100</xdr:colOff>
      <xdr:row>59</xdr:row>
      <xdr:rowOff>22375</xdr:rowOff>
    </xdr:to>
    <xdr:sp macro="" textlink="">
      <xdr:nvSpPr>
        <xdr:cNvPr id="141" name="楕円 140"/>
        <xdr:cNvSpPr/>
      </xdr:nvSpPr>
      <xdr:spPr>
        <a:xfrm>
          <a:off x="3746500" y="100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13502</xdr:rowOff>
    </xdr:from>
    <xdr:ext cx="534377" cy="259045"/>
    <xdr:sp macro="" textlink="">
      <xdr:nvSpPr>
        <xdr:cNvPr id="142" name="テキスト ボックス 141"/>
        <xdr:cNvSpPr txBox="1"/>
      </xdr:nvSpPr>
      <xdr:spPr>
        <a:xfrm>
          <a:off x="3530111" y="1012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84243</xdr:rowOff>
    </xdr:from>
    <xdr:to>
      <xdr:col>15</xdr:col>
      <xdr:colOff>101600</xdr:colOff>
      <xdr:row>59</xdr:row>
      <xdr:rowOff>14393</xdr:rowOff>
    </xdr:to>
    <xdr:sp macro="" textlink="">
      <xdr:nvSpPr>
        <xdr:cNvPr id="143" name="楕円 142"/>
        <xdr:cNvSpPr/>
      </xdr:nvSpPr>
      <xdr:spPr>
        <a:xfrm>
          <a:off x="2857500" y="100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5520</xdr:rowOff>
    </xdr:from>
    <xdr:ext cx="534377" cy="259045"/>
    <xdr:sp macro="" textlink="">
      <xdr:nvSpPr>
        <xdr:cNvPr id="144" name="テキスト ボックス 143"/>
        <xdr:cNvSpPr txBox="1"/>
      </xdr:nvSpPr>
      <xdr:spPr>
        <a:xfrm>
          <a:off x="2641111" y="1012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120473</xdr:rowOff>
    </xdr:from>
    <xdr:to>
      <xdr:col>10</xdr:col>
      <xdr:colOff>165100</xdr:colOff>
      <xdr:row>59</xdr:row>
      <xdr:rowOff>50623</xdr:rowOff>
    </xdr:to>
    <xdr:sp macro="" textlink="">
      <xdr:nvSpPr>
        <xdr:cNvPr id="145" name="楕円 144"/>
        <xdr:cNvSpPr/>
      </xdr:nvSpPr>
      <xdr:spPr>
        <a:xfrm>
          <a:off x="1968500" y="100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41750</xdr:rowOff>
    </xdr:from>
    <xdr:ext cx="534377" cy="259045"/>
    <xdr:sp macro="" textlink="">
      <xdr:nvSpPr>
        <xdr:cNvPr id="146" name="テキスト ボックス 145"/>
        <xdr:cNvSpPr txBox="1"/>
      </xdr:nvSpPr>
      <xdr:spPr>
        <a:xfrm>
          <a:off x="1752111" y="101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79459</xdr:rowOff>
    </xdr:from>
    <xdr:to>
      <xdr:col>6</xdr:col>
      <xdr:colOff>38100</xdr:colOff>
      <xdr:row>59</xdr:row>
      <xdr:rowOff>9609</xdr:rowOff>
    </xdr:to>
    <xdr:sp macro="" textlink="">
      <xdr:nvSpPr>
        <xdr:cNvPr id="147" name="楕円 146"/>
        <xdr:cNvSpPr/>
      </xdr:nvSpPr>
      <xdr:spPr>
        <a:xfrm>
          <a:off x="1079500" y="100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736</xdr:rowOff>
    </xdr:from>
    <xdr:ext cx="534377" cy="259045"/>
    <xdr:sp macro="" textlink="">
      <xdr:nvSpPr>
        <xdr:cNvPr id="148" name="テキスト ボックス 147"/>
        <xdr:cNvSpPr txBox="1"/>
      </xdr:nvSpPr>
      <xdr:spPr>
        <a:xfrm>
          <a:off x="863111" y="101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111937</xdr:rowOff>
    </xdr:from>
    <xdr:to>
      <xdr:col>24</xdr:col>
      <xdr:colOff>63500</xdr:colOff>
      <xdr:row>76</xdr:row>
      <xdr:rowOff>127839</xdr:rowOff>
    </xdr:to>
    <xdr:cxnSp macro="">
      <xdr:nvCxnSpPr>
        <xdr:cNvPr id="178" name="直線コネクタ 177"/>
        <xdr:cNvCxnSpPr/>
      </xdr:nvCxnSpPr>
      <xdr:spPr>
        <a:xfrm flipV="1">
          <a:off x="3797300" y="13142137"/>
          <a:ext cx="8382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127839</xdr:rowOff>
    </xdr:from>
    <xdr:to>
      <xdr:col>19</xdr:col>
      <xdr:colOff>177800</xdr:colOff>
      <xdr:row>76</xdr:row>
      <xdr:rowOff>144450</xdr:rowOff>
    </xdr:to>
    <xdr:cxnSp macro="">
      <xdr:nvCxnSpPr>
        <xdr:cNvPr id="181" name="直線コネクタ 180"/>
        <xdr:cNvCxnSpPr/>
      </xdr:nvCxnSpPr>
      <xdr:spPr>
        <a:xfrm flipV="1">
          <a:off x="2908300" y="13158039"/>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144450</xdr:rowOff>
    </xdr:from>
    <xdr:to>
      <xdr:col>15</xdr:col>
      <xdr:colOff>50800</xdr:colOff>
      <xdr:row>78</xdr:row>
      <xdr:rowOff>27139</xdr:rowOff>
    </xdr:to>
    <xdr:cxnSp macro="">
      <xdr:nvCxnSpPr>
        <xdr:cNvPr id="184" name="直線コネクタ 183"/>
        <xdr:cNvCxnSpPr/>
      </xdr:nvCxnSpPr>
      <xdr:spPr>
        <a:xfrm flipV="1">
          <a:off x="2019300" y="13174650"/>
          <a:ext cx="889000" cy="2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2947</xdr:rowOff>
    </xdr:from>
    <xdr:to>
      <xdr:col>10</xdr:col>
      <xdr:colOff>114300</xdr:colOff>
      <xdr:row>78</xdr:row>
      <xdr:rowOff>27139</xdr:rowOff>
    </xdr:to>
    <xdr:cxnSp macro="">
      <xdr:nvCxnSpPr>
        <xdr:cNvPr id="187" name="直線コネクタ 186"/>
        <xdr:cNvCxnSpPr/>
      </xdr:nvCxnSpPr>
      <xdr:spPr>
        <a:xfrm>
          <a:off x="1130300" y="13376047"/>
          <a:ext cx="8890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61137</xdr:rowOff>
    </xdr:from>
    <xdr:to>
      <xdr:col>24</xdr:col>
      <xdr:colOff>114300</xdr:colOff>
      <xdr:row>76</xdr:row>
      <xdr:rowOff>162737</xdr:rowOff>
    </xdr:to>
    <xdr:sp macro="" textlink="">
      <xdr:nvSpPr>
        <xdr:cNvPr id="197" name="楕円 196"/>
        <xdr:cNvSpPr/>
      </xdr:nvSpPr>
      <xdr:spPr>
        <a:xfrm>
          <a:off x="4584700" y="130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84015</xdr:rowOff>
    </xdr:from>
    <xdr:ext cx="599010" cy="259045"/>
    <xdr:sp macro="" textlink="">
      <xdr:nvSpPr>
        <xdr:cNvPr id="198" name="民生費該当値テキスト"/>
        <xdr:cNvSpPr txBox="1"/>
      </xdr:nvSpPr>
      <xdr:spPr>
        <a:xfrm>
          <a:off x="4686300" y="12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77039</xdr:rowOff>
    </xdr:from>
    <xdr:to>
      <xdr:col>20</xdr:col>
      <xdr:colOff>38100</xdr:colOff>
      <xdr:row>77</xdr:row>
      <xdr:rowOff>7189</xdr:rowOff>
    </xdr:to>
    <xdr:sp macro="" textlink="">
      <xdr:nvSpPr>
        <xdr:cNvPr id="199" name="楕円 198"/>
        <xdr:cNvSpPr/>
      </xdr:nvSpPr>
      <xdr:spPr>
        <a:xfrm>
          <a:off x="3746500" y="131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23715</xdr:rowOff>
    </xdr:from>
    <xdr:ext cx="599010" cy="259045"/>
    <xdr:sp macro="" textlink="">
      <xdr:nvSpPr>
        <xdr:cNvPr id="200" name="テキスト ボックス 199"/>
        <xdr:cNvSpPr txBox="1"/>
      </xdr:nvSpPr>
      <xdr:spPr>
        <a:xfrm>
          <a:off x="3497795" y="1288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93650</xdr:rowOff>
    </xdr:from>
    <xdr:to>
      <xdr:col>15</xdr:col>
      <xdr:colOff>101600</xdr:colOff>
      <xdr:row>77</xdr:row>
      <xdr:rowOff>23800</xdr:rowOff>
    </xdr:to>
    <xdr:sp macro="" textlink="">
      <xdr:nvSpPr>
        <xdr:cNvPr id="201" name="楕円 200"/>
        <xdr:cNvSpPr/>
      </xdr:nvSpPr>
      <xdr:spPr>
        <a:xfrm>
          <a:off x="2857500" y="131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40327</xdr:rowOff>
    </xdr:from>
    <xdr:ext cx="599010" cy="259045"/>
    <xdr:sp macro="" textlink="">
      <xdr:nvSpPr>
        <xdr:cNvPr id="202" name="テキスト ボックス 201"/>
        <xdr:cNvSpPr txBox="1"/>
      </xdr:nvSpPr>
      <xdr:spPr>
        <a:xfrm>
          <a:off x="2608795" y="1289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147789</xdr:rowOff>
    </xdr:from>
    <xdr:to>
      <xdr:col>10</xdr:col>
      <xdr:colOff>165100</xdr:colOff>
      <xdr:row>78</xdr:row>
      <xdr:rowOff>77939</xdr:rowOff>
    </xdr:to>
    <xdr:sp macro="" textlink="">
      <xdr:nvSpPr>
        <xdr:cNvPr id="203" name="楕円 202"/>
        <xdr:cNvSpPr/>
      </xdr:nvSpPr>
      <xdr:spPr>
        <a:xfrm>
          <a:off x="1968500" y="1334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69066</xdr:rowOff>
    </xdr:from>
    <xdr:ext cx="599010" cy="259045"/>
    <xdr:sp macro="" textlink="">
      <xdr:nvSpPr>
        <xdr:cNvPr id="204" name="テキスト ボックス 203"/>
        <xdr:cNvSpPr txBox="1"/>
      </xdr:nvSpPr>
      <xdr:spPr>
        <a:xfrm>
          <a:off x="1719795" y="1344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123597</xdr:rowOff>
    </xdr:from>
    <xdr:to>
      <xdr:col>6</xdr:col>
      <xdr:colOff>38100</xdr:colOff>
      <xdr:row>78</xdr:row>
      <xdr:rowOff>53747</xdr:rowOff>
    </xdr:to>
    <xdr:sp macro="" textlink="">
      <xdr:nvSpPr>
        <xdr:cNvPr id="205" name="楕円 204"/>
        <xdr:cNvSpPr/>
      </xdr:nvSpPr>
      <xdr:spPr>
        <a:xfrm>
          <a:off x="1079500" y="133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44874</xdr:rowOff>
    </xdr:from>
    <xdr:ext cx="599010" cy="259045"/>
    <xdr:sp macro="" textlink="">
      <xdr:nvSpPr>
        <xdr:cNvPr id="206" name="テキスト ボックス 205"/>
        <xdr:cNvSpPr txBox="1"/>
      </xdr:nvSpPr>
      <xdr:spPr>
        <a:xfrm>
          <a:off x="830795" y="1341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167115</xdr:rowOff>
    </xdr:from>
    <xdr:to>
      <xdr:col>24</xdr:col>
      <xdr:colOff>63500</xdr:colOff>
      <xdr:row>97</xdr:row>
      <xdr:rowOff>5432</xdr:rowOff>
    </xdr:to>
    <xdr:cxnSp macro="">
      <xdr:nvCxnSpPr>
        <xdr:cNvPr id="231" name="直線コネクタ 230"/>
        <xdr:cNvCxnSpPr/>
      </xdr:nvCxnSpPr>
      <xdr:spPr>
        <a:xfrm>
          <a:off x="3797300" y="16626315"/>
          <a:ext cx="8382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159863</xdr:rowOff>
    </xdr:from>
    <xdr:to>
      <xdr:col>19</xdr:col>
      <xdr:colOff>177800</xdr:colOff>
      <xdr:row>96</xdr:row>
      <xdr:rowOff>167115</xdr:rowOff>
    </xdr:to>
    <xdr:cxnSp macro="">
      <xdr:nvCxnSpPr>
        <xdr:cNvPr id="234" name="直線コネクタ 233"/>
        <xdr:cNvCxnSpPr/>
      </xdr:nvCxnSpPr>
      <xdr:spPr>
        <a:xfrm>
          <a:off x="2908300" y="16619063"/>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154234</xdr:rowOff>
    </xdr:from>
    <xdr:to>
      <xdr:col>15</xdr:col>
      <xdr:colOff>50800</xdr:colOff>
      <xdr:row>96</xdr:row>
      <xdr:rowOff>159863</xdr:rowOff>
    </xdr:to>
    <xdr:cxnSp macro="">
      <xdr:nvCxnSpPr>
        <xdr:cNvPr id="237" name="直線コネクタ 236"/>
        <xdr:cNvCxnSpPr/>
      </xdr:nvCxnSpPr>
      <xdr:spPr>
        <a:xfrm>
          <a:off x="2019300" y="16613434"/>
          <a:ext cx="8890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154234</xdr:rowOff>
    </xdr:from>
    <xdr:to>
      <xdr:col>10</xdr:col>
      <xdr:colOff>114300</xdr:colOff>
      <xdr:row>96</xdr:row>
      <xdr:rowOff>158989</xdr:rowOff>
    </xdr:to>
    <xdr:cxnSp macro="">
      <xdr:nvCxnSpPr>
        <xdr:cNvPr id="240" name="直線コネクタ 239"/>
        <xdr:cNvCxnSpPr/>
      </xdr:nvCxnSpPr>
      <xdr:spPr>
        <a:xfrm flipV="1">
          <a:off x="1130300" y="16613434"/>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126082</xdr:rowOff>
    </xdr:from>
    <xdr:to>
      <xdr:col>24</xdr:col>
      <xdr:colOff>114300</xdr:colOff>
      <xdr:row>97</xdr:row>
      <xdr:rowOff>56232</xdr:rowOff>
    </xdr:to>
    <xdr:sp macro="" textlink="">
      <xdr:nvSpPr>
        <xdr:cNvPr id="250" name="楕円 249"/>
        <xdr:cNvSpPr/>
      </xdr:nvSpPr>
      <xdr:spPr>
        <a:xfrm>
          <a:off x="4584700" y="165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116315</xdr:rowOff>
    </xdr:from>
    <xdr:to>
      <xdr:col>20</xdr:col>
      <xdr:colOff>38100</xdr:colOff>
      <xdr:row>97</xdr:row>
      <xdr:rowOff>46465</xdr:rowOff>
    </xdr:to>
    <xdr:sp macro="" textlink="">
      <xdr:nvSpPr>
        <xdr:cNvPr id="252" name="楕円 251"/>
        <xdr:cNvSpPr/>
      </xdr:nvSpPr>
      <xdr:spPr>
        <a:xfrm>
          <a:off x="3746500" y="165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37592</xdr:rowOff>
    </xdr:from>
    <xdr:ext cx="534377" cy="259045"/>
    <xdr:sp macro="" textlink="">
      <xdr:nvSpPr>
        <xdr:cNvPr id="253" name="テキスト ボックス 252"/>
        <xdr:cNvSpPr txBox="1"/>
      </xdr:nvSpPr>
      <xdr:spPr>
        <a:xfrm>
          <a:off x="3530111" y="166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109063</xdr:rowOff>
    </xdr:from>
    <xdr:to>
      <xdr:col>15</xdr:col>
      <xdr:colOff>101600</xdr:colOff>
      <xdr:row>97</xdr:row>
      <xdr:rowOff>39213</xdr:rowOff>
    </xdr:to>
    <xdr:sp macro="" textlink="">
      <xdr:nvSpPr>
        <xdr:cNvPr id="254" name="楕円 253"/>
        <xdr:cNvSpPr/>
      </xdr:nvSpPr>
      <xdr:spPr>
        <a:xfrm>
          <a:off x="2857500" y="165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55740</xdr:rowOff>
    </xdr:from>
    <xdr:ext cx="534377" cy="259045"/>
    <xdr:sp macro="" textlink="">
      <xdr:nvSpPr>
        <xdr:cNvPr id="255" name="テキスト ボックス 254"/>
        <xdr:cNvSpPr txBox="1"/>
      </xdr:nvSpPr>
      <xdr:spPr>
        <a:xfrm>
          <a:off x="2641111" y="163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103434</xdr:rowOff>
    </xdr:from>
    <xdr:to>
      <xdr:col>10</xdr:col>
      <xdr:colOff>165100</xdr:colOff>
      <xdr:row>97</xdr:row>
      <xdr:rowOff>33584</xdr:rowOff>
    </xdr:to>
    <xdr:sp macro="" textlink="">
      <xdr:nvSpPr>
        <xdr:cNvPr id="256" name="楕円 255"/>
        <xdr:cNvSpPr/>
      </xdr:nvSpPr>
      <xdr:spPr>
        <a:xfrm>
          <a:off x="1968500" y="165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50111</xdr:rowOff>
    </xdr:from>
    <xdr:ext cx="534377" cy="259045"/>
    <xdr:sp macro="" textlink="">
      <xdr:nvSpPr>
        <xdr:cNvPr id="257" name="テキスト ボックス 256"/>
        <xdr:cNvSpPr txBox="1"/>
      </xdr:nvSpPr>
      <xdr:spPr>
        <a:xfrm>
          <a:off x="1752111" y="1633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108189</xdr:rowOff>
    </xdr:from>
    <xdr:to>
      <xdr:col>6</xdr:col>
      <xdr:colOff>38100</xdr:colOff>
      <xdr:row>97</xdr:row>
      <xdr:rowOff>38339</xdr:rowOff>
    </xdr:to>
    <xdr:sp macro="" textlink="">
      <xdr:nvSpPr>
        <xdr:cNvPr id="258" name="楕円 257"/>
        <xdr:cNvSpPr/>
      </xdr:nvSpPr>
      <xdr:spPr>
        <a:xfrm>
          <a:off x="1079500" y="165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54866</xdr:rowOff>
    </xdr:from>
    <xdr:ext cx="534377" cy="259045"/>
    <xdr:sp macro="" textlink="">
      <xdr:nvSpPr>
        <xdr:cNvPr id="259" name="テキスト ボックス 258"/>
        <xdr:cNvSpPr txBox="1"/>
      </xdr:nvSpPr>
      <xdr:spPr>
        <a:xfrm>
          <a:off x="863111" y="163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58928</xdr:rowOff>
    </xdr:from>
    <xdr:to>
      <xdr:col>41</xdr:col>
      <xdr:colOff>50800</xdr:colOff>
      <xdr:row>39</xdr:row>
      <xdr:rowOff>44450</xdr:rowOff>
    </xdr:to>
    <xdr:cxnSp macro="">
      <xdr:nvCxnSpPr>
        <xdr:cNvPr id="297" name="直線コネクタ 296"/>
        <xdr:cNvCxnSpPr/>
      </xdr:nvCxnSpPr>
      <xdr:spPr>
        <a:xfrm>
          <a:off x="6972300" y="6574028"/>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8128</xdr:rowOff>
    </xdr:from>
    <xdr:to>
      <xdr:col>36</xdr:col>
      <xdr:colOff>165100</xdr:colOff>
      <xdr:row>38</xdr:row>
      <xdr:rowOff>109728</xdr:rowOff>
    </xdr:to>
    <xdr:sp macro="" textlink="">
      <xdr:nvSpPr>
        <xdr:cNvPr id="315" name="楕円 314"/>
        <xdr:cNvSpPr/>
      </xdr:nvSpPr>
      <xdr:spPr>
        <a:xfrm>
          <a:off x="6921500" y="65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100855</xdr:rowOff>
    </xdr:from>
    <xdr:ext cx="378565" cy="259045"/>
    <xdr:sp macro="" textlink="">
      <xdr:nvSpPr>
        <xdr:cNvPr id="316" name="テキスト ボックス 315"/>
        <xdr:cNvSpPr txBox="1"/>
      </xdr:nvSpPr>
      <xdr:spPr>
        <a:xfrm>
          <a:off x="6783017" y="661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131290</xdr:rowOff>
    </xdr:from>
    <xdr:to>
      <xdr:col>55</xdr:col>
      <xdr:colOff>0</xdr:colOff>
      <xdr:row>59</xdr:row>
      <xdr:rowOff>2589</xdr:rowOff>
    </xdr:to>
    <xdr:cxnSp macro="">
      <xdr:nvCxnSpPr>
        <xdr:cNvPr id="347" name="直線コネクタ 346"/>
        <xdr:cNvCxnSpPr/>
      </xdr:nvCxnSpPr>
      <xdr:spPr>
        <a:xfrm flipV="1">
          <a:off x="9639300" y="10075390"/>
          <a:ext cx="8382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157482</xdr:rowOff>
    </xdr:from>
    <xdr:to>
      <xdr:col>50</xdr:col>
      <xdr:colOff>114300</xdr:colOff>
      <xdr:row>59</xdr:row>
      <xdr:rowOff>2589</xdr:rowOff>
    </xdr:to>
    <xdr:cxnSp macro="">
      <xdr:nvCxnSpPr>
        <xdr:cNvPr id="350" name="直線コネクタ 349"/>
        <xdr:cNvCxnSpPr/>
      </xdr:nvCxnSpPr>
      <xdr:spPr>
        <a:xfrm>
          <a:off x="8750300" y="10101582"/>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157482</xdr:rowOff>
    </xdr:from>
    <xdr:to>
      <xdr:col>45</xdr:col>
      <xdr:colOff>177800</xdr:colOff>
      <xdr:row>58</xdr:row>
      <xdr:rowOff>163981</xdr:rowOff>
    </xdr:to>
    <xdr:cxnSp macro="">
      <xdr:nvCxnSpPr>
        <xdr:cNvPr id="353" name="直線コネクタ 352"/>
        <xdr:cNvCxnSpPr/>
      </xdr:nvCxnSpPr>
      <xdr:spPr>
        <a:xfrm flipV="1">
          <a:off x="7861300" y="10101582"/>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163981</xdr:rowOff>
    </xdr:from>
    <xdr:to>
      <xdr:col>41</xdr:col>
      <xdr:colOff>50800</xdr:colOff>
      <xdr:row>59</xdr:row>
      <xdr:rowOff>10639</xdr:rowOff>
    </xdr:to>
    <xdr:cxnSp macro="">
      <xdr:nvCxnSpPr>
        <xdr:cNvPr id="356" name="直線コネクタ 355"/>
        <xdr:cNvCxnSpPr/>
      </xdr:nvCxnSpPr>
      <xdr:spPr>
        <a:xfrm flipV="1">
          <a:off x="6972300" y="10108081"/>
          <a:ext cx="889000" cy="1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80490</xdr:rowOff>
    </xdr:from>
    <xdr:to>
      <xdr:col>55</xdr:col>
      <xdr:colOff>50800</xdr:colOff>
      <xdr:row>59</xdr:row>
      <xdr:rowOff>10640</xdr:rowOff>
    </xdr:to>
    <xdr:sp macro="" textlink="">
      <xdr:nvSpPr>
        <xdr:cNvPr id="366" name="楕円 365"/>
        <xdr:cNvSpPr/>
      </xdr:nvSpPr>
      <xdr:spPr>
        <a:xfrm>
          <a:off x="10426700" y="100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58917</xdr:rowOff>
    </xdr:from>
    <xdr:ext cx="469744" cy="259045"/>
    <xdr:sp macro="" textlink="">
      <xdr:nvSpPr>
        <xdr:cNvPr id="367" name="農林水産業費該当値テキスト"/>
        <xdr:cNvSpPr txBox="1"/>
      </xdr:nvSpPr>
      <xdr:spPr>
        <a:xfrm>
          <a:off x="10528300" y="100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123239</xdr:rowOff>
    </xdr:from>
    <xdr:to>
      <xdr:col>50</xdr:col>
      <xdr:colOff>165100</xdr:colOff>
      <xdr:row>59</xdr:row>
      <xdr:rowOff>53389</xdr:rowOff>
    </xdr:to>
    <xdr:sp macro="" textlink="">
      <xdr:nvSpPr>
        <xdr:cNvPr id="368" name="楕円 367"/>
        <xdr:cNvSpPr/>
      </xdr:nvSpPr>
      <xdr:spPr>
        <a:xfrm>
          <a:off x="9588500" y="100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44516</xdr:rowOff>
    </xdr:from>
    <xdr:ext cx="469744" cy="259045"/>
    <xdr:sp macro="" textlink="">
      <xdr:nvSpPr>
        <xdr:cNvPr id="369" name="テキスト ボックス 368"/>
        <xdr:cNvSpPr txBox="1"/>
      </xdr:nvSpPr>
      <xdr:spPr>
        <a:xfrm>
          <a:off x="9404428" y="101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106682</xdr:rowOff>
    </xdr:from>
    <xdr:to>
      <xdr:col>46</xdr:col>
      <xdr:colOff>38100</xdr:colOff>
      <xdr:row>59</xdr:row>
      <xdr:rowOff>36832</xdr:rowOff>
    </xdr:to>
    <xdr:sp macro="" textlink="">
      <xdr:nvSpPr>
        <xdr:cNvPr id="370" name="楕円 369"/>
        <xdr:cNvSpPr/>
      </xdr:nvSpPr>
      <xdr:spPr>
        <a:xfrm>
          <a:off x="8699500" y="100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27959</xdr:rowOff>
    </xdr:from>
    <xdr:ext cx="469744" cy="259045"/>
    <xdr:sp macro="" textlink="">
      <xdr:nvSpPr>
        <xdr:cNvPr id="371" name="テキスト ボックス 370"/>
        <xdr:cNvSpPr txBox="1"/>
      </xdr:nvSpPr>
      <xdr:spPr>
        <a:xfrm>
          <a:off x="8515428" y="101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113181</xdr:rowOff>
    </xdr:from>
    <xdr:to>
      <xdr:col>41</xdr:col>
      <xdr:colOff>101600</xdr:colOff>
      <xdr:row>59</xdr:row>
      <xdr:rowOff>43331</xdr:rowOff>
    </xdr:to>
    <xdr:sp macro="" textlink="">
      <xdr:nvSpPr>
        <xdr:cNvPr id="372" name="楕円 371"/>
        <xdr:cNvSpPr/>
      </xdr:nvSpPr>
      <xdr:spPr>
        <a:xfrm>
          <a:off x="7810500" y="100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34458</xdr:rowOff>
    </xdr:from>
    <xdr:ext cx="469744" cy="259045"/>
    <xdr:sp macro="" textlink="">
      <xdr:nvSpPr>
        <xdr:cNvPr id="373" name="テキスト ボックス 372"/>
        <xdr:cNvSpPr txBox="1"/>
      </xdr:nvSpPr>
      <xdr:spPr>
        <a:xfrm>
          <a:off x="7626428" y="1015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131289</xdr:rowOff>
    </xdr:from>
    <xdr:to>
      <xdr:col>36</xdr:col>
      <xdr:colOff>165100</xdr:colOff>
      <xdr:row>59</xdr:row>
      <xdr:rowOff>61439</xdr:rowOff>
    </xdr:to>
    <xdr:sp macro="" textlink="">
      <xdr:nvSpPr>
        <xdr:cNvPr id="374" name="楕円 373"/>
        <xdr:cNvSpPr/>
      </xdr:nvSpPr>
      <xdr:spPr>
        <a:xfrm>
          <a:off x="6921500" y="1007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52566</xdr:rowOff>
    </xdr:from>
    <xdr:ext cx="469744" cy="259045"/>
    <xdr:sp macro="" textlink="">
      <xdr:nvSpPr>
        <xdr:cNvPr id="375" name="テキスト ボックス 374"/>
        <xdr:cNvSpPr txBox="1"/>
      </xdr:nvSpPr>
      <xdr:spPr>
        <a:xfrm>
          <a:off x="6737428" y="1016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149644</xdr:rowOff>
    </xdr:from>
    <xdr:to>
      <xdr:col>55</xdr:col>
      <xdr:colOff>0</xdr:colOff>
      <xdr:row>79</xdr:row>
      <xdr:rowOff>16599</xdr:rowOff>
    </xdr:to>
    <xdr:cxnSp macro="">
      <xdr:nvCxnSpPr>
        <xdr:cNvPr id="404" name="直線コネクタ 403"/>
        <xdr:cNvCxnSpPr/>
      </xdr:nvCxnSpPr>
      <xdr:spPr>
        <a:xfrm flipV="1">
          <a:off x="9639300" y="13522744"/>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8065</xdr:rowOff>
    </xdr:from>
    <xdr:to>
      <xdr:col>50</xdr:col>
      <xdr:colOff>114300</xdr:colOff>
      <xdr:row>79</xdr:row>
      <xdr:rowOff>16599</xdr:rowOff>
    </xdr:to>
    <xdr:cxnSp macro="">
      <xdr:nvCxnSpPr>
        <xdr:cNvPr id="407" name="直線コネクタ 406"/>
        <xdr:cNvCxnSpPr/>
      </xdr:nvCxnSpPr>
      <xdr:spPr>
        <a:xfrm>
          <a:off x="8750300" y="13552615"/>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8065</xdr:rowOff>
    </xdr:from>
    <xdr:to>
      <xdr:col>45</xdr:col>
      <xdr:colOff>177800</xdr:colOff>
      <xdr:row>79</xdr:row>
      <xdr:rowOff>20332</xdr:rowOff>
    </xdr:to>
    <xdr:cxnSp macro="">
      <xdr:nvCxnSpPr>
        <xdr:cNvPr id="410" name="直線コネクタ 409"/>
        <xdr:cNvCxnSpPr/>
      </xdr:nvCxnSpPr>
      <xdr:spPr>
        <a:xfrm flipV="1">
          <a:off x="7861300" y="13552615"/>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20332</xdr:rowOff>
    </xdr:from>
    <xdr:to>
      <xdr:col>41</xdr:col>
      <xdr:colOff>50800</xdr:colOff>
      <xdr:row>79</xdr:row>
      <xdr:rowOff>27991</xdr:rowOff>
    </xdr:to>
    <xdr:cxnSp macro="">
      <xdr:nvCxnSpPr>
        <xdr:cNvPr id="413" name="直線コネクタ 412"/>
        <xdr:cNvCxnSpPr/>
      </xdr:nvCxnSpPr>
      <xdr:spPr>
        <a:xfrm flipV="1">
          <a:off x="6972300" y="13564882"/>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98844</xdr:rowOff>
    </xdr:from>
    <xdr:to>
      <xdr:col>55</xdr:col>
      <xdr:colOff>50800</xdr:colOff>
      <xdr:row>79</xdr:row>
      <xdr:rowOff>28994</xdr:rowOff>
    </xdr:to>
    <xdr:sp macro="" textlink="">
      <xdr:nvSpPr>
        <xdr:cNvPr id="423" name="楕円 422"/>
        <xdr:cNvSpPr/>
      </xdr:nvSpPr>
      <xdr:spPr>
        <a:xfrm>
          <a:off x="104267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13771</xdr:rowOff>
    </xdr:from>
    <xdr:ext cx="469744" cy="259045"/>
    <xdr:sp macro="" textlink="">
      <xdr:nvSpPr>
        <xdr:cNvPr id="424" name="商工費該当値テキスト"/>
        <xdr:cNvSpPr txBox="1"/>
      </xdr:nvSpPr>
      <xdr:spPr>
        <a:xfrm>
          <a:off x="10528300" y="133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137249</xdr:rowOff>
    </xdr:from>
    <xdr:to>
      <xdr:col>50</xdr:col>
      <xdr:colOff>165100</xdr:colOff>
      <xdr:row>79</xdr:row>
      <xdr:rowOff>67399</xdr:rowOff>
    </xdr:to>
    <xdr:sp macro="" textlink="">
      <xdr:nvSpPr>
        <xdr:cNvPr id="425" name="楕円 424"/>
        <xdr:cNvSpPr/>
      </xdr:nvSpPr>
      <xdr:spPr>
        <a:xfrm>
          <a:off x="9588500" y="135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58526</xdr:rowOff>
    </xdr:from>
    <xdr:ext cx="378565" cy="259045"/>
    <xdr:sp macro="" textlink="">
      <xdr:nvSpPr>
        <xdr:cNvPr id="426" name="テキスト ボックス 425"/>
        <xdr:cNvSpPr txBox="1"/>
      </xdr:nvSpPr>
      <xdr:spPr>
        <a:xfrm>
          <a:off x="9450017" y="1360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128715</xdr:rowOff>
    </xdr:from>
    <xdr:to>
      <xdr:col>46</xdr:col>
      <xdr:colOff>38100</xdr:colOff>
      <xdr:row>79</xdr:row>
      <xdr:rowOff>58865</xdr:rowOff>
    </xdr:to>
    <xdr:sp macro="" textlink="">
      <xdr:nvSpPr>
        <xdr:cNvPr id="427" name="楕円 426"/>
        <xdr:cNvSpPr/>
      </xdr:nvSpPr>
      <xdr:spPr>
        <a:xfrm>
          <a:off x="8699500" y="135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49992</xdr:rowOff>
    </xdr:from>
    <xdr:ext cx="378565" cy="259045"/>
    <xdr:sp macro="" textlink="">
      <xdr:nvSpPr>
        <xdr:cNvPr id="428" name="テキスト ボックス 427"/>
        <xdr:cNvSpPr txBox="1"/>
      </xdr:nvSpPr>
      <xdr:spPr>
        <a:xfrm>
          <a:off x="8561017" y="13594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140982</xdr:rowOff>
    </xdr:from>
    <xdr:to>
      <xdr:col>41</xdr:col>
      <xdr:colOff>101600</xdr:colOff>
      <xdr:row>79</xdr:row>
      <xdr:rowOff>71132</xdr:rowOff>
    </xdr:to>
    <xdr:sp macro="" textlink="">
      <xdr:nvSpPr>
        <xdr:cNvPr id="429" name="楕円 428"/>
        <xdr:cNvSpPr/>
      </xdr:nvSpPr>
      <xdr:spPr>
        <a:xfrm>
          <a:off x="7810500" y="135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62259</xdr:rowOff>
    </xdr:from>
    <xdr:ext cx="378565" cy="259045"/>
    <xdr:sp macro="" textlink="">
      <xdr:nvSpPr>
        <xdr:cNvPr id="430" name="テキスト ボックス 429"/>
        <xdr:cNvSpPr txBox="1"/>
      </xdr:nvSpPr>
      <xdr:spPr>
        <a:xfrm>
          <a:off x="7672017" y="13606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148641</xdr:rowOff>
    </xdr:from>
    <xdr:to>
      <xdr:col>36</xdr:col>
      <xdr:colOff>165100</xdr:colOff>
      <xdr:row>79</xdr:row>
      <xdr:rowOff>78791</xdr:rowOff>
    </xdr:to>
    <xdr:sp macro="" textlink="">
      <xdr:nvSpPr>
        <xdr:cNvPr id="431" name="楕円 430"/>
        <xdr:cNvSpPr/>
      </xdr:nvSpPr>
      <xdr:spPr>
        <a:xfrm>
          <a:off x="6921500" y="135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69918</xdr:rowOff>
    </xdr:from>
    <xdr:ext cx="378565" cy="259045"/>
    <xdr:sp macro="" textlink="">
      <xdr:nvSpPr>
        <xdr:cNvPr id="432" name="テキスト ボックス 431"/>
        <xdr:cNvSpPr txBox="1"/>
      </xdr:nvSpPr>
      <xdr:spPr>
        <a:xfrm>
          <a:off x="6783017" y="13614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91847</xdr:rowOff>
    </xdr:from>
    <xdr:to>
      <xdr:col>55</xdr:col>
      <xdr:colOff>0</xdr:colOff>
      <xdr:row>97</xdr:row>
      <xdr:rowOff>92748</xdr:rowOff>
    </xdr:to>
    <xdr:cxnSp macro="">
      <xdr:nvCxnSpPr>
        <xdr:cNvPr id="461" name="直線コネクタ 460"/>
        <xdr:cNvCxnSpPr/>
      </xdr:nvCxnSpPr>
      <xdr:spPr>
        <a:xfrm>
          <a:off x="9639300" y="16722497"/>
          <a:ext cx="8382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91847</xdr:rowOff>
    </xdr:from>
    <xdr:to>
      <xdr:col>50</xdr:col>
      <xdr:colOff>114300</xdr:colOff>
      <xdr:row>97</xdr:row>
      <xdr:rowOff>103009</xdr:rowOff>
    </xdr:to>
    <xdr:cxnSp macro="">
      <xdr:nvCxnSpPr>
        <xdr:cNvPr id="464" name="直線コネクタ 463"/>
        <xdr:cNvCxnSpPr/>
      </xdr:nvCxnSpPr>
      <xdr:spPr>
        <a:xfrm flipV="1">
          <a:off x="8750300" y="16722497"/>
          <a:ext cx="8890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92290</xdr:rowOff>
    </xdr:from>
    <xdr:to>
      <xdr:col>45</xdr:col>
      <xdr:colOff>177800</xdr:colOff>
      <xdr:row>97</xdr:row>
      <xdr:rowOff>103009</xdr:rowOff>
    </xdr:to>
    <xdr:cxnSp macro="">
      <xdr:nvCxnSpPr>
        <xdr:cNvPr id="467" name="直線コネクタ 466"/>
        <xdr:cNvCxnSpPr/>
      </xdr:nvCxnSpPr>
      <xdr:spPr>
        <a:xfrm>
          <a:off x="7861300" y="16722940"/>
          <a:ext cx="889000" cy="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81483</xdr:rowOff>
    </xdr:from>
    <xdr:to>
      <xdr:col>41</xdr:col>
      <xdr:colOff>50800</xdr:colOff>
      <xdr:row>97</xdr:row>
      <xdr:rowOff>92290</xdr:rowOff>
    </xdr:to>
    <xdr:cxnSp macro="">
      <xdr:nvCxnSpPr>
        <xdr:cNvPr id="470" name="直線コネクタ 469"/>
        <xdr:cNvCxnSpPr/>
      </xdr:nvCxnSpPr>
      <xdr:spPr>
        <a:xfrm>
          <a:off x="6972300" y="16712133"/>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41948</xdr:rowOff>
    </xdr:from>
    <xdr:to>
      <xdr:col>55</xdr:col>
      <xdr:colOff>50800</xdr:colOff>
      <xdr:row>97</xdr:row>
      <xdr:rowOff>143548</xdr:rowOff>
    </xdr:to>
    <xdr:sp macro="" textlink="">
      <xdr:nvSpPr>
        <xdr:cNvPr id="480" name="楕円 479"/>
        <xdr:cNvSpPr/>
      </xdr:nvSpPr>
      <xdr:spPr>
        <a:xfrm>
          <a:off x="10426700" y="166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128325</xdr:rowOff>
    </xdr:from>
    <xdr:ext cx="534377" cy="259045"/>
    <xdr:sp macro="" textlink="">
      <xdr:nvSpPr>
        <xdr:cNvPr id="481" name="土木費該当値テキスト"/>
        <xdr:cNvSpPr txBox="1"/>
      </xdr:nvSpPr>
      <xdr:spPr>
        <a:xfrm>
          <a:off x="10528300" y="165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41047</xdr:rowOff>
    </xdr:from>
    <xdr:to>
      <xdr:col>50</xdr:col>
      <xdr:colOff>165100</xdr:colOff>
      <xdr:row>97</xdr:row>
      <xdr:rowOff>142647</xdr:rowOff>
    </xdr:to>
    <xdr:sp macro="" textlink="">
      <xdr:nvSpPr>
        <xdr:cNvPr id="482" name="楕円 481"/>
        <xdr:cNvSpPr/>
      </xdr:nvSpPr>
      <xdr:spPr>
        <a:xfrm>
          <a:off x="9588500" y="166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133774</xdr:rowOff>
    </xdr:from>
    <xdr:ext cx="534377" cy="259045"/>
    <xdr:sp macro="" textlink="">
      <xdr:nvSpPr>
        <xdr:cNvPr id="483" name="テキスト ボックス 482"/>
        <xdr:cNvSpPr txBox="1"/>
      </xdr:nvSpPr>
      <xdr:spPr>
        <a:xfrm>
          <a:off x="9372111" y="167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52209</xdr:rowOff>
    </xdr:from>
    <xdr:to>
      <xdr:col>46</xdr:col>
      <xdr:colOff>38100</xdr:colOff>
      <xdr:row>97</xdr:row>
      <xdr:rowOff>153809</xdr:rowOff>
    </xdr:to>
    <xdr:sp macro="" textlink="">
      <xdr:nvSpPr>
        <xdr:cNvPr id="484" name="楕円 483"/>
        <xdr:cNvSpPr/>
      </xdr:nvSpPr>
      <xdr:spPr>
        <a:xfrm>
          <a:off x="8699500" y="166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144936</xdr:rowOff>
    </xdr:from>
    <xdr:ext cx="534377" cy="259045"/>
    <xdr:sp macro="" textlink="">
      <xdr:nvSpPr>
        <xdr:cNvPr id="485" name="テキスト ボックス 484"/>
        <xdr:cNvSpPr txBox="1"/>
      </xdr:nvSpPr>
      <xdr:spPr>
        <a:xfrm>
          <a:off x="8483111" y="1677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41490</xdr:rowOff>
    </xdr:from>
    <xdr:to>
      <xdr:col>41</xdr:col>
      <xdr:colOff>101600</xdr:colOff>
      <xdr:row>97</xdr:row>
      <xdr:rowOff>143090</xdr:rowOff>
    </xdr:to>
    <xdr:sp macro="" textlink="">
      <xdr:nvSpPr>
        <xdr:cNvPr id="486" name="楕円 485"/>
        <xdr:cNvSpPr/>
      </xdr:nvSpPr>
      <xdr:spPr>
        <a:xfrm>
          <a:off x="7810500" y="166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134217</xdr:rowOff>
    </xdr:from>
    <xdr:ext cx="534377" cy="259045"/>
    <xdr:sp macro="" textlink="">
      <xdr:nvSpPr>
        <xdr:cNvPr id="487" name="テキスト ボックス 486"/>
        <xdr:cNvSpPr txBox="1"/>
      </xdr:nvSpPr>
      <xdr:spPr>
        <a:xfrm>
          <a:off x="7594111" y="1676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30683</xdr:rowOff>
    </xdr:from>
    <xdr:to>
      <xdr:col>36</xdr:col>
      <xdr:colOff>165100</xdr:colOff>
      <xdr:row>97</xdr:row>
      <xdr:rowOff>132283</xdr:rowOff>
    </xdr:to>
    <xdr:sp macro="" textlink="">
      <xdr:nvSpPr>
        <xdr:cNvPr id="488" name="楕円 487"/>
        <xdr:cNvSpPr/>
      </xdr:nvSpPr>
      <xdr:spPr>
        <a:xfrm>
          <a:off x="6921500" y="166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123410</xdr:rowOff>
    </xdr:from>
    <xdr:ext cx="534377" cy="259045"/>
    <xdr:sp macro="" textlink="">
      <xdr:nvSpPr>
        <xdr:cNvPr id="489" name="テキスト ボックス 488"/>
        <xdr:cNvSpPr txBox="1"/>
      </xdr:nvSpPr>
      <xdr:spPr>
        <a:xfrm>
          <a:off x="6705111" y="1675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115925</xdr:rowOff>
    </xdr:from>
    <xdr:to>
      <xdr:col>85</xdr:col>
      <xdr:colOff>127000</xdr:colOff>
      <xdr:row>39</xdr:row>
      <xdr:rowOff>37059</xdr:rowOff>
    </xdr:to>
    <xdr:cxnSp macro="">
      <xdr:nvCxnSpPr>
        <xdr:cNvPr id="521" name="直線コネクタ 520"/>
        <xdr:cNvCxnSpPr/>
      </xdr:nvCxnSpPr>
      <xdr:spPr>
        <a:xfrm flipV="1">
          <a:off x="15481300" y="6631025"/>
          <a:ext cx="8382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83203</xdr:rowOff>
    </xdr:from>
    <xdr:to>
      <xdr:col>81</xdr:col>
      <xdr:colOff>50800</xdr:colOff>
      <xdr:row>39</xdr:row>
      <xdr:rowOff>37059</xdr:rowOff>
    </xdr:to>
    <xdr:cxnSp macro="">
      <xdr:nvCxnSpPr>
        <xdr:cNvPr id="524" name="直線コネクタ 523"/>
        <xdr:cNvCxnSpPr/>
      </xdr:nvCxnSpPr>
      <xdr:spPr>
        <a:xfrm>
          <a:off x="14592300" y="6598303"/>
          <a:ext cx="889000" cy="1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83203</xdr:rowOff>
    </xdr:from>
    <xdr:to>
      <xdr:col>76</xdr:col>
      <xdr:colOff>114300</xdr:colOff>
      <xdr:row>39</xdr:row>
      <xdr:rowOff>30984</xdr:rowOff>
    </xdr:to>
    <xdr:cxnSp macro="">
      <xdr:nvCxnSpPr>
        <xdr:cNvPr id="527" name="直線コネクタ 526"/>
        <xdr:cNvCxnSpPr/>
      </xdr:nvCxnSpPr>
      <xdr:spPr>
        <a:xfrm flipV="1">
          <a:off x="13703300" y="6598303"/>
          <a:ext cx="889000" cy="11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30984</xdr:rowOff>
    </xdr:from>
    <xdr:to>
      <xdr:col>71</xdr:col>
      <xdr:colOff>177800</xdr:colOff>
      <xdr:row>39</xdr:row>
      <xdr:rowOff>47607</xdr:rowOff>
    </xdr:to>
    <xdr:cxnSp macro="">
      <xdr:nvCxnSpPr>
        <xdr:cNvPr id="530" name="直線コネクタ 529"/>
        <xdr:cNvCxnSpPr/>
      </xdr:nvCxnSpPr>
      <xdr:spPr>
        <a:xfrm flipV="1">
          <a:off x="12814300" y="6717534"/>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65125</xdr:rowOff>
    </xdr:from>
    <xdr:to>
      <xdr:col>85</xdr:col>
      <xdr:colOff>177800</xdr:colOff>
      <xdr:row>38</xdr:row>
      <xdr:rowOff>166725</xdr:rowOff>
    </xdr:to>
    <xdr:sp macro="" textlink="">
      <xdr:nvSpPr>
        <xdr:cNvPr id="540" name="楕円 539"/>
        <xdr:cNvSpPr/>
      </xdr:nvSpPr>
      <xdr:spPr>
        <a:xfrm>
          <a:off x="162687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43552</xdr:rowOff>
    </xdr:from>
    <xdr:ext cx="534377" cy="259045"/>
    <xdr:sp macro="" textlink="">
      <xdr:nvSpPr>
        <xdr:cNvPr id="541" name="消防費該当値テキスト"/>
        <xdr:cNvSpPr txBox="1"/>
      </xdr:nvSpPr>
      <xdr:spPr>
        <a:xfrm>
          <a:off x="16370300" y="65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157709</xdr:rowOff>
    </xdr:from>
    <xdr:to>
      <xdr:col>81</xdr:col>
      <xdr:colOff>101600</xdr:colOff>
      <xdr:row>39</xdr:row>
      <xdr:rowOff>87859</xdr:rowOff>
    </xdr:to>
    <xdr:sp macro="" textlink="">
      <xdr:nvSpPr>
        <xdr:cNvPr id="542" name="楕円 541"/>
        <xdr:cNvSpPr/>
      </xdr:nvSpPr>
      <xdr:spPr>
        <a:xfrm>
          <a:off x="15430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78986</xdr:rowOff>
    </xdr:from>
    <xdr:ext cx="534377" cy="259045"/>
    <xdr:sp macro="" textlink="">
      <xdr:nvSpPr>
        <xdr:cNvPr id="543" name="テキスト ボックス 542"/>
        <xdr:cNvSpPr txBox="1"/>
      </xdr:nvSpPr>
      <xdr:spPr>
        <a:xfrm>
          <a:off x="15214111" y="67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32403</xdr:rowOff>
    </xdr:from>
    <xdr:to>
      <xdr:col>76</xdr:col>
      <xdr:colOff>165100</xdr:colOff>
      <xdr:row>38</xdr:row>
      <xdr:rowOff>134003</xdr:rowOff>
    </xdr:to>
    <xdr:sp macro="" textlink="">
      <xdr:nvSpPr>
        <xdr:cNvPr id="544" name="楕円 543"/>
        <xdr:cNvSpPr/>
      </xdr:nvSpPr>
      <xdr:spPr>
        <a:xfrm>
          <a:off x="14541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125130</xdr:rowOff>
    </xdr:from>
    <xdr:ext cx="534377" cy="259045"/>
    <xdr:sp macro="" textlink="">
      <xdr:nvSpPr>
        <xdr:cNvPr id="545" name="テキスト ボックス 544"/>
        <xdr:cNvSpPr txBox="1"/>
      </xdr:nvSpPr>
      <xdr:spPr>
        <a:xfrm>
          <a:off x="14325111" y="66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151634</xdr:rowOff>
    </xdr:from>
    <xdr:to>
      <xdr:col>72</xdr:col>
      <xdr:colOff>38100</xdr:colOff>
      <xdr:row>39</xdr:row>
      <xdr:rowOff>81784</xdr:rowOff>
    </xdr:to>
    <xdr:sp macro="" textlink="">
      <xdr:nvSpPr>
        <xdr:cNvPr id="546" name="楕円 545"/>
        <xdr:cNvSpPr/>
      </xdr:nvSpPr>
      <xdr:spPr>
        <a:xfrm>
          <a:off x="13652500" y="66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72911</xdr:rowOff>
    </xdr:from>
    <xdr:ext cx="534377" cy="259045"/>
    <xdr:sp macro="" textlink="">
      <xdr:nvSpPr>
        <xdr:cNvPr id="547" name="テキスト ボックス 546"/>
        <xdr:cNvSpPr txBox="1"/>
      </xdr:nvSpPr>
      <xdr:spPr>
        <a:xfrm>
          <a:off x="13436111" y="675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168257</xdr:rowOff>
    </xdr:from>
    <xdr:to>
      <xdr:col>67</xdr:col>
      <xdr:colOff>101600</xdr:colOff>
      <xdr:row>39</xdr:row>
      <xdr:rowOff>98407</xdr:rowOff>
    </xdr:to>
    <xdr:sp macro="" textlink="">
      <xdr:nvSpPr>
        <xdr:cNvPr id="548" name="楕円 547"/>
        <xdr:cNvSpPr/>
      </xdr:nvSpPr>
      <xdr:spPr>
        <a:xfrm>
          <a:off x="12763500" y="66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89534</xdr:rowOff>
    </xdr:from>
    <xdr:ext cx="534377" cy="259045"/>
    <xdr:sp macro="" textlink="">
      <xdr:nvSpPr>
        <xdr:cNvPr id="549" name="テキスト ボックス 548"/>
        <xdr:cNvSpPr txBox="1"/>
      </xdr:nvSpPr>
      <xdr:spPr>
        <a:xfrm>
          <a:off x="12547111" y="67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33548</xdr:rowOff>
    </xdr:from>
    <xdr:to>
      <xdr:col>85</xdr:col>
      <xdr:colOff>127000</xdr:colOff>
      <xdr:row>57</xdr:row>
      <xdr:rowOff>131438</xdr:rowOff>
    </xdr:to>
    <xdr:cxnSp macro="">
      <xdr:nvCxnSpPr>
        <xdr:cNvPr id="581" name="直線コネクタ 580"/>
        <xdr:cNvCxnSpPr/>
      </xdr:nvCxnSpPr>
      <xdr:spPr>
        <a:xfrm>
          <a:off x="15481300" y="9806198"/>
          <a:ext cx="838200" cy="9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33548</xdr:rowOff>
    </xdr:from>
    <xdr:to>
      <xdr:col>81</xdr:col>
      <xdr:colOff>50800</xdr:colOff>
      <xdr:row>57</xdr:row>
      <xdr:rowOff>148436</xdr:rowOff>
    </xdr:to>
    <xdr:cxnSp macro="">
      <xdr:nvCxnSpPr>
        <xdr:cNvPr id="584" name="直線コネクタ 583"/>
        <xdr:cNvCxnSpPr/>
      </xdr:nvCxnSpPr>
      <xdr:spPr>
        <a:xfrm flipV="1">
          <a:off x="14592300" y="9806198"/>
          <a:ext cx="889000" cy="1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148436</xdr:rowOff>
    </xdr:from>
    <xdr:to>
      <xdr:col>76</xdr:col>
      <xdr:colOff>114300</xdr:colOff>
      <xdr:row>58</xdr:row>
      <xdr:rowOff>52718</xdr:rowOff>
    </xdr:to>
    <xdr:cxnSp macro="">
      <xdr:nvCxnSpPr>
        <xdr:cNvPr id="587" name="直線コネクタ 586"/>
        <xdr:cNvCxnSpPr/>
      </xdr:nvCxnSpPr>
      <xdr:spPr>
        <a:xfrm flipV="1">
          <a:off x="13703300" y="9921086"/>
          <a:ext cx="889000" cy="7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9023</xdr:rowOff>
    </xdr:from>
    <xdr:to>
      <xdr:col>71</xdr:col>
      <xdr:colOff>177800</xdr:colOff>
      <xdr:row>58</xdr:row>
      <xdr:rowOff>52718</xdr:rowOff>
    </xdr:to>
    <xdr:cxnSp macro="">
      <xdr:nvCxnSpPr>
        <xdr:cNvPr id="590" name="直線コネクタ 589"/>
        <xdr:cNvCxnSpPr/>
      </xdr:nvCxnSpPr>
      <xdr:spPr>
        <a:xfrm>
          <a:off x="12814300" y="9953123"/>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80638</xdr:rowOff>
    </xdr:from>
    <xdr:to>
      <xdr:col>85</xdr:col>
      <xdr:colOff>177800</xdr:colOff>
      <xdr:row>58</xdr:row>
      <xdr:rowOff>10788</xdr:rowOff>
    </xdr:to>
    <xdr:sp macro="" textlink="">
      <xdr:nvSpPr>
        <xdr:cNvPr id="600" name="楕円 599"/>
        <xdr:cNvSpPr/>
      </xdr:nvSpPr>
      <xdr:spPr>
        <a:xfrm>
          <a:off x="16268700" y="985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59065</xdr:rowOff>
    </xdr:from>
    <xdr:ext cx="534377" cy="259045"/>
    <xdr:sp macro="" textlink="">
      <xdr:nvSpPr>
        <xdr:cNvPr id="601" name="教育費該当値テキスト"/>
        <xdr:cNvSpPr txBox="1"/>
      </xdr:nvSpPr>
      <xdr:spPr>
        <a:xfrm>
          <a:off x="16370300" y="983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154198</xdr:rowOff>
    </xdr:from>
    <xdr:to>
      <xdr:col>81</xdr:col>
      <xdr:colOff>101600</xdr:colOff>
      <xdr:row>57</xdr:row>
      <xdr:rowOff>84348</xdr:rowOff>
    </xdr:to>
    <xdr:sp macro="" textlink="">
      <xdr:nvSpPr>
        <xdr:cNvPr id="602" name="楕円 601"/>
        <xdr:cNvSpPr/>
      </xdr:nvSpPr>
      <xdr:spPr>
        <a:xfrm>
          <a:off x="15430500" y="97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100875</xdr:rowOff>
    </xdr:from>
    <xdr:ext cx="534377" cy="259045"/>
    <xdr:sp macro="" textlink="">
      <xdr:nvSpPr>
        <xdr:cNvPr id="603" name="テキスト ボックス 602"/>
        <xdr:cNvSpPr txBox="1"/>
      </xdr:nvSpPr>
      <xdr:spPr>
        <a:xfrm>
          <a:off x="15214111" y="953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97636</xdr:rowOff>
    </xdr:from>
    <xdr:to>
      <xdr:col>76</xdr:col>
      <xdr:colOff>165100</xdr:colOff>
      <xdr:row>58</xdr:row>
      <xdr:rowOff>27786</xdr:rowOff>
    </xdr:to>
    <xdr:sp macro="" textlink="">
      <xdr:nvSpPr>
        <xdr:cNvPr id="604" name="楕円 603"/>
        <xdr:cNvSpPr/>
      </xdr:nvSpPr>
      <xdr:spPr>
        <a:xfrm>
          <a:off x="14541500" y="98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18913</xdr:rowOff>
    </xdr:from>
    <xdr:ext cx="534377" cy="259045"/>
    <xdr:sp macro="" textlink="">
      <xdr:nvSpPr>
        <xdr:cNvPr id="605" name="テキスト ボックス 604"/>
        <xdr:cNvSpPr txBox="1"/>
      </xdr:nvSpPr>
      <xdr:spPr>
        <a:xfrm>
          <a:off x="14325111" y="99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1918</xdr:rowOff>
    </xdr:from>
    <xdr:to>
      <xdr:col>72</xdr:col>
      <xdr:colOff>38100</xdr:colOff>
      <xdr:row>58</xdr:row>
      <xdr:rowOff>103518</xdr:rowOff>
    </xdr:to>
    <xdr:sp macro="" textlink="">
      <xdr:nvSpPr>
        <xdr:cNvPr id="606" name="楕円 605"/>
        <xdr:cNvSpPr/>
      </xdr:nvSpPr>
      <xdr:spPr>
        <a:xfrm>
          <a:off x="13652500" y="99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94645</xdr:rowOff>
    </xdr:from>
    <xdr:ext cx="534377" cy="259045"/>
    <xdr:sp macro="" textlink="">
      <xdr:nvSpPr>
        <xdr:cNvPr id="607" name="テキスト ボックス 606"/>
        <xdr:cNvSpPr txBox="1"/>
      </xdr:nvSpPr>
      <xdr:spPr>
        <a:xfrm>
          <a:off x="13436111" y="100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129673</xdr:rowOff>
    </xdr:from>
    <xdr:to>
      <xdr:col>67</xdr:col>
      <xdr:colOff>101600</xdr:colOff>
      <xdr:row>58</xdr:row>
      <xdr:rowOff>59823</xdr:rowOff>
    </xdr:to>
    <xdr:sp macro="" textlink="">
      <xdr:nvSpPr>
        <xdr:cNvPr id="608" name="楕円 607"/>
        <xdr:cNvSpPr/>
      </xdr:nvSpPr>
      <xdr:spPr>
        <a:xfrm>
          <a:off x="12763500" y="99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50950</xdr:rowOff>
    </xdr:from>
    <xdr:ext cx="534377" cy="259045"/>
    <xdr:sp macro="" textlink="">
      <xdr:nvSpPr>
        <xdr:cNvPr id="609" name="テキスト ボックス 608"/>
        <xdr:cNvSpPr txBox="1"/>
      </xdr:nvSpPr>
      <xdr:spPr>
        <a:xfrm>
          <a:off x="12547111" y="999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139353</xdr:rowOff>
    </xdr:from>
    <xdr:to>
      <xdr:col>85</xdr:col>
      <xdr:colOff>127000</xdr:colOff>
      <xdr:row>78</xdr:row>
      <xdr:rowOff>139599</xdr:rowOff>
    </xdr:to>
    <xdr:cxnSp macro="">
      <xdr:nvCxnSpPr>
        <xdr:cNvPr id="636" name="直線コネクタ 635"/>
        <xdr:cNvCxnSpPr/>
      </xdr:nvCxnSpPr>
      <xdr:spPr>
        <a:xfrm>
          <a:off x="15481300" y="13512453"/>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139353</xdr:rowOff>
    </xdr:from>
    <xdr:to>
      <xdr:col>81</xdr:col>
      <xdr:colOff>50800</xdr:colOff>
      <xdr:row>78</xdr:row>
      <xdr:rowOff>139454</xdr:rowOff>
    </xdr:to>
    <xdr:cxnSp macro="">
      <xdr:nvCxnSpPr>
        <xdr:cNvPr id="639" name="直線コネクタ 638"/>
        <xdr:cNvCxnSpPr/>
      </xdr:nvCxnSpPr>
      <xdr:spPr>
        <a:xfrm flipV="1">
          <a:off x="14592300" y="13512453"/>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134844</xdr:rowOff>
    </xdr:from>
    <xdr:to>
      <xdr:col>76</xdr:col>
      <xdr:colOff>114300</xdr:colOff>
      <xdr:row>78</xdr:row>
      <xdr:rowOff>139454</xdr:rowOff>
    </xdr:to>
    <xdr:cxnSp macro="">
      <xdr:nvCxnSpPr>
        <xdr:cNvPr id="642" name="直線コネクタ 641"/>
        <xdr:cNvCxnSpPr/>
      </xdr:nvCxnSpPr>
      <xdr:spPr>
        <a:xfrm>
          <a:off x="13703300" y="13507944"/>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134844</xdr:rowOff>
    </xdr:from>
    <xdr:to>
      <xdr:col>71</xdr:col>
      <xdr:colOff>177800</xdr:colOff>
      <xdr:row>78</xdr:row>
      <xdr:rowOff>138757</xdr:rowOff>
    </xdr:to>
    <xdr:cxnSp macro="">
      <xdr:nvCxnSpPr>
        <xdr:cNvPr id="645" name="直線コネクタ 644"/>
        <xdr:cNvCxnSpPr/>
      </xdr:nvCxnSpPr>
      <xdr:spPr>
        <a:xfrm flipV="1">
          <a:off x="12814300" y="13507944"/>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88799</xdr:rowOff>
    </xdr:from>
    <xdr:to>
      <xdr:col>85</xdr:col>
      <xdr:colOff>177800</xdr:colOff>
      <xdr:row>79</xdr:row>
      <xdr:rowOff>18949</xdr:rowOff>
    </xdr:to>
    <xdr:sp macro="" textlink="">
      <xdr:nvSpPr>
        <xdr:cNvPr id="655" name="楕円 654"/>
        <xdr:cNvSpPr/>
      </xdr:nvSpPr>
      <xdr:spPr>
        <a:xfrm>
          <a:off x="16268700" y="134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61081</xdr:rowOff>
    </xdr:from>
    <xdr:ext cx="313932" cy="259045"/>
    <xdr:sp macro="" textlink="">
      <xdr:nvSpPr>
        <xdr:cNvPr id="656" name="災害復旧費該当値テキスト"/>
        <xdr:cNvSpPr txBox="1"/>
      </xdr:nvSpPr>
      <xdr:spPr>
        <a:xfrm>
          <a:off x="16370300" y="134341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88553</xdr:rowOff>
    </xdr:from>
    <xdr:to>
      <xdr:col>81</xdr:col>
      <xdr:colOff>101600</xdr:colOff>
      <xdr:row>79</xdr:row>
      <xdr:rowOff>18703</xdr:rowOff>
    </xdr:to>
    <xdr:sp macro="" textlink="">
      <xdr:nvSpPr>
        <xdr:cNvPr id="657" name="楕円 656"/>
        <xdr:cNvSpPr/>
      </xdr:nvSpPr>
      <xdr:spPr>
        <a:xfrm>
          <a:off x="15430500" y="134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9830</xdr:rowOff>
    </xdr:from>
    <xdr:ext cx="313932" cy="259045"/>
    <xdr:sp macro="" textlink="">
      <xdr:nvSpPr>
        <xdr:cNvPr id="658" name="テキスト ボックス 657"/>
        <xdr:cNvSpPr txBox="1"/>
      </xdr:nvSpPr>
      <xdr:spPr>
        <a:xfrm>
          <a:off x="15324333" y="13554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88654</xdr:rowOff>
    </xdr:from>
    <xdr:to>
      <xdr:col>76</xdr:col>
      <xdr:colOff>165100</xdr:colOff>
      <xdr:row>79</xdr:row>
      <xdr:rowOff>18804</xdr:rowOff>
    </xdr:to>
    <xdr:sp macro="" textlink="">
      <xdr:nvSpPr>
        <xdr:cNvPr id="659" name="楕円 658"/>
        <xdr:cNvSpPr/>
      </xdr:nvSpPr>
      <xdr:spPr>
        <a:xfrm>
          <a:off x="14541500" y="13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9931</xdr:rowOff>
    </xdr:from>
    <xdr:ext cx="313932" cy="259045"/>
    <xdr:sp macro="" textlink="">
      <xdr:nvSpPr>
        <xdr:cNvPr id="660" name="テキスト ボックス 659"/>
        <xdr:cNvSpPr txBox="1"/>
      </xdr:nvSpPr>
      <xdr:spPr>
        <a:xfrm>
          <a:off x="14435333" y="13554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84044</xdr:rowOff>
    </xdr:from>
    <xdr:to>
      <xdr:col>72</xdr:col>
      <xdr:colOff>38100</xdr:colOff>
      <xdr:row>79</xdr:row>
      <xdr:rowOff>14194</xdr:rowOff>
    </xdr:to>
    <xdr:sp macro="" textlink="">
      <xdr:nvSpPr>
        <xdr:cNvPr id="661" name="楕円 660"/>
        <xdr:cNvSpPr/>
      </xdr:nvSpPr>
      <xdr:spPr>
        <a:xfrm>
          <a:off x="13652500" y="134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5321</xdr:rowOff>
    </xdr:from>
    <xdr:ext cx="378565" cy="259045"/>
    <xdr:sp macro="" textlink="">
      <xdr:nvSpPr>
        <xdr:cNvPr id="662" name="テキスト ボックス 661"/>
        <xdr:cNvSpPr txBox="1"/>
      </xdr:nvSpPr>
      <xdr:spPr>
        <a:xfrm>
          <a:off x="13514017" y="13549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87957</xdr:rowOff>
    </xdr:from>
    <xdr:to>
      <xdr:col>67</xdr:col>
      <xdr:colOff>101600</xdr:colOff>
      <xdr:row>79</xdr:row>
      <xdr:rowOff>18107</xdr:rowOff>
    </xdr:to>
    <xdr:sp macro="" textlink="">
      <xdr:nvSpPr>
        <xdr:cNvPr id="663" name="楕円 662"/>
        <xdr:cNvSpPr/>
      </xdr:nvSpPr>
      <xdr:spPr>
        <a:xfrm>
          <a:off x="12763500" y="1346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9234</xdr:rowOff>
    </xdr:from>
    <xdr:ext cx="378565" cy="259045"/>
    <xdr:sp macro="" textlink="">
      <xdr:nvSpPr>
        <xdr:cNvPr id="664" name="テキスト ボックス 663"/>
        <xdr:cNvSpPr txBox="1"/>
      </xdr:nvSpPr>
      <xdr:spPr>
        <a:xfrm>
          <a:off x="12625017" y="1355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88919</xdr:rowOff>
    </xdr:from>
    <xdr:to>
      <xdr:col>85</xdr:col>
      <xdr:colOff>127000</xdr:colOff>
      <xdr:row>97</xdr:row>
      <xdr:rowOff>114636</xdr:rowOff>
    </xdr:to>
    <xdr:cxnSp macro="">
      <xdr:nvCxnSpPr>
        <xdr:cNvPr id="695" name="直線コネクタ 694"/>
        <xdr:cNvCxnSpPr/>
      </xdr:nvCxnSpPr>
      <xdr:spPr>
        <a:xfrm>
          <a:off x="15481300" y="16719569"/>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88919</xdr:rowOff>
    </xdr:from>
    <xdr:to>
      <xdr:col>81</xdr:col>
      <xdr:colOff>50800</xdr:colOff>
      <xdr:row>97</xdr:row>
      <xdr:rowOff>105426</xdr:rowOff>
    </xdr:to>
    <xdr:cxnSp macro="">
      <xdr:nvCxnSpPr>
        <xdr:cNvPr id="698" name="直線コネクタ 697"/>
        <xdr:cNvCxnSpPr/>
      </xdr:nvCxnSpPr>
      <xdr:spPr>
        <a:xfrm flipV="1">
          <a:off x="14592300" y="16719569"/>
          <a:ext cx="889000" cy="1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46089</xdr:rowOff>
    </xdr:from>
    <xdr:to>
      <xdr:col>76</xdr:col>
      <xdr:colOff>114300</xdr:colOff>
      <xdr:row>97</xdr:row>
      <xdr:rowOff>105426</xdr:rowOff>
    </xdr:to>
    <xdr:cxnSp macro="">
      <xdr:nvCxnSpPr>
        <xdr:cNvPr id="701" name="直線コネクタ 700"/>
        <xdr:cNvCxnSpPr/>
      </xdr:nvCxnSpPr>
      <xdr:spPr>
        <a:xfrm>
          <a:off x="13703300" y="16676739"/>
          <a:ext cx="889000" cy="5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40260</xdr:rowOff>
    </xdr:from>
    <xdr:to>
      <xdr:col>71</xdr:col>
      <xdr:colOff>177800</xdr:colOff>
      <xdr:row>97</xdr:row>
      <xdr:rowOff>46089</xdr:rowOff>
    </xdr:to>
    <xdr:cxnSp macro="">
      <xdr:nvCxnSpPr>
        <xdr:cNvPr id="704" name="直線コネクタ 703"/>
        <xdr:cNvCxnSpPr/>
      </xdr:nvCxnSpPr>
      <xdr:spPr>
        <a:xfrm>
          <a:off x="12814300" y="16670910"/>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63836</xdr:rowOff>
    </xdr:from>
    <xdr:to>
      <xdr:col>85</xdr:col>
      <xdr:colOff>177800</xdr:colOff>
      <xdr:row>97</xdr:row>
      <xdr:rowOff>165436</xdr:rowOff>
    </xdr:to>
    <xdr:sp macro="" textlink="">
      <xdr:nvSpPr>
        <xdr:cNvPr id="714" name="楕円 713"/>
        <xdr:cNvSpPr/>
      </xdr:nvSpPr>
      <xdr:spPr>
        <a:xfrm>
          <a:off x="16268700" y="166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150213</xdr:rowOff>
    </xdr:from>
    <xdr:ext cx="534377" cy="259045"/>
    <xdr:sp macro="" textlink="">
      <xdr:nvSpPr>
        <xdr:cNvPr id="715" name="公債費該当値テキスト"/>
        <xdr:cNvSpPr txBox="1"/>
      </xdr:nvSpPr>
      <xdr:spPr>
        <a:xfrm>
          <a:off x="16370300" y="166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38119</xdr:rowOff>
    </xdr:from>
    <xdr:to>
      <xdr:col>81</xdr:col>
      <xdr:colOff>101600</xdr:colOff>
      <xdr:row>97</xdr:row>
      <xdr:rowOff>139719</xdr:rowOff>
    </xdr:to>
    <xdr:sp macro="" textlink="">
      <xdr:nvSpPr>
        <xdr:cNvPr id="716" name="楕円 715"/>
        <xdr:cNvSpPr/>
      </xdr:nvSpPr>
      <xdr:spPr>
        <a:xfrm>
          <a:off x="15430500" y="166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130846</xdr:rowOff>
    </xdr:from>
    <xdr:ext cx="534377" cy="259045"/>
    <xdr:sp macro="" textlink="">
      <xdr:nvSpPr>
        <xdr:cNvPr id="717" name="テキスト ボックス 716"/>
        <xdr:cNvSpPr txBox="1"/>
      </xdr:nvSpPr>
      <xdr:spPr>
        <a:xfrm>
          <a:off x="15214111" y="167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54626</xdr:rowOff>
    </xdr:from>
    <xdr:to>
      <xdr:col>76</xdr:col>
      <xdr:colOff>165100</xdr:colOff>
      <xdr:row>97</xdr:row>
      <xdr:rowOff>156226</xdr:rowOff>
    </xdr:to>
    <xdr:sp macro="" textlink="">
      <xdr:nvSpPr>
        <xdr:cNvPr id="718" name="楕円 717"/>
        <xdr:cNvSpPr/>
      </xdr:nvSpPr>
      <xdr:spPr>
        <a:xfrm>
          <a:off x="14541500" y="1668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147353</xdr:rowOff>
    </xdr:from>
    <xdr:ext cx="534377" cy="259045"/>
    <xdr:sp macro="" textlink="">
      <xdr:nvSpPr>
        <xdr:cNvPr id="719" name="テキスト ボックス 718"/>
        <xdr:cNvSpPr txBox="1"/>
      </xdr:nvSpPr>
      <xdr:spPr>
        <a:xfrm>
          <a:off x="14325111" y="1677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166739</xdr:rowOff>
    </xdr:from>
    <xdr:to>
      <xdr:col>72</xdr:col>
      <xdr:colOff>38100</xdr:colOff>
      <xdr:row>97</xdr:row>
      <xdr:rowOff>96889</xdr:rowOff>
    </xdr:to>
    <xdr:sp macro="" textlink="">
      <xdr:nvSpPr>
        <xdr:cNvPr id="720" name="楕円 719"/>
        <xdr:cNvSpPr/>
      </xdr:nvSpPr>
      <xdr:spPr>
        <a:xfrm>
          <a:off x="13652500" y="166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88016</xdr:rowOff>
    </xdr:from>
    <xdr:ext cx="534377" cy="259045"/>
    <xdr:sp macro="" textlink="">
      <xdr:nvSpPr>
        <xdr:cNvPr id="721" name="テキスト ボックス 720"/>
        <xdr:cNvSpPr txBox="1"/>
      </xdr:nvSpPr>
      <xdr:spPr>
        <a:xfrm>
          <a:off x="13436111" y="167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160910</xdr:rowOff>
    </xdr:from>
    <xdr:to>
      <xdr:col>67</xdr:col>
      <xdr:colOff>101600</xdr:colOff>
      <xdr:row>97</xdr:row>
      <xdr:rowOff>91060</xdr:rowOff>
    </xdr:to>
    <xdr:sp macro="" textlink="">
      <xdr:nvSpPr>
        <xdr:cNvPr id="722" name="楕円 721"/>
        <xdr:cNvSpPr/>
      </xdr:nvSpPr>
      <xdr:spPr>
        <a:xfrm>
          <a:off x="12763500" y="166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82187</xdr:rowOff>
    </xdr:from>
    <xdr:ext cx="534377" cy="259045"/>
    <xdr:sp macro="" textlink="">
      <xdr:nvSpPr>
        <xdr:cNvPr id="723" name="テキスト ボックス 722"/>
        <xdr:cNvSpPr txBox="1"/>
      </xdr:nvSpPr>
      <xdr:spPr>
        <a:xfrm>
          <a:off x="12547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類似団体よりも高い数値となっているのは、議会費、民生費で、それもわずかな数値にとどまっており、それ以外は類似団体よりも低い数値で推移できている。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中でも、総務費、土木費、公債費は大きく下回っており、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十数年前より新規職員の採用を抑制しており、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できていることが要因と考えられる。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道路や橋梁等のインフラにかかる工事を必要最低限の範囲のみ実施しており、それは教育施設等にかかる普通建設事業費の増額によって土木費に充当できる事業費が抑制されてしまっていることが要因といえる。</a:t>
          </a:r>
        </a:p>
        <a:p>
          <a:r>
            <a:rPr kumimoji="1" lang="ja-JP" altLang="en-US" sz="1300">
              <a:latin typeface="ＭＳ Ｐゴシック" panose="020B0600070205080204" pitchFamily="50" charset="-128"/>
              <a:ea typeface="ＭＳ Ｐゴシック" panose="020B0600070205080204" pitchFamily="50" charset="-128"/>
            </a:rPr>
            <a:t>　公債費は、数十年前に新規借入した借入額の大きな町債が償還終了を迎えてきており、加えて借入の抑制を実施している成果が数値に現れており、今後もこの水準を維持できるよう努力していく。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年度までは、実質収支額及び実質単年度収支ともに黒字で推移していたが、平成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年度で実質単年度収支はマイナスとなった。これは、新規幼児園の建設等臨時的な事業を実施したためであるが、それによる基金の取崩しは最低限で抑えることが出来た。しかし、平成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年度では財源の補てんとして基金を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億取崩し、更なる悪化となった。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年度は、基金の取崩しを必要最小限で抑えることができ、再び黒字に転じることができた。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小中学校など既存公共施設の改修・更新の事業が見込まれ基金残高の維持は難しいと思われる。早急に公共施設の個別計画を策定し、公共施設等適正配置に係る地方債の活用を視野に入れた長期的・計画的な財政計画により、この水準を改善していく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年度は、一般会計をはじめ特別会計、水道事業会計すべての会計において黒字決算であり、一般会計については、事業費補てん分として基金からの取崩し財源は</a:t>
          </a:r>
          <a:r>
            <a:rPr kumimoji="1" lang="en-US" altLang="ja-JP" sz="1400">
              <a:latin typeface="ＭＳ Ｐゴシック" panose="020B0600070205080204" pitchFamily="50" charset="-128"/>
              <a:ea typeface="ＭＳ Ｐゴシック" panose="020B0600070205080204" pitchFamily="50" charset="-128"/>
            </a:rPr>
            <a:t>0</a:t>
          </a:r>
          <a:r>
            <a:rPr kumimoji="1" lang="ja-JP" altLang="en-US" sz="1400">
              <a:latin typeface="ＭＳ Ｐゴシック" panose="020B0600070205080204" pitchFamily="50" charset="-128"/>
              <a:ea typeface="ＭＳ Ｐゴシック" panose="020B0600070205080204" pitchFamily="50" charset="-128"/>
            </a:rPr>
            <a:t>であった。しかし国民健康保険特別会計については、類似団体と比較して医療費の支出額が多く、赤字額の補てん分として</a:t>
          </a:r>
          <a:r>
            <a:rPr kumimoji="1" lang="en-US" altLang="ja-JP" sz="1400">
              <a:latin typeface="ＭＳ Ｐゴシック" panose="020B0600070205080204" pitchFamily="50" charset="-128"/>
              <a:ea typeface="ＭＳ Ｐゴシック" panose="020B0600070205080204" pitchFamily="50" charset="-128"/>
            </a:rPr>
            <a:t>77,000</a:t>
          </a:r>
          <a:r>
            <a:rPr kumimoji="1" lang="ja-JP" altLang="en-US" sz="1400">
              <a:latin typeface="ＭＳ Ｐゴシック" panose="020B0600070205080204" pitchFamily="50" charset="-128"/>
              <a:ea typeface="ＭＳ Ｐゴシック" panose="020B0600070205080204" pitchFamily="50" charset="-128"/>
            </a:rPr>
            <a:t>千円を一般会計から繰入しており、実質赤字収支と言える。</a:t>
          </a:r>
        </a:p>
        <a:p>
          <a:r>
            <a:rPr kumimoji="1" lang="ja-JP" altLang="en-US" sz="1400">
              <a:latin typeface="ＭＳ Ｐゴシック" panose="020B0600070205080204" pitchFamily="50" charset="-128"/>
              <a:ea typeface="ＭＳ Ｐゴシック" panose="020B0600070205080204" pitchFamily="50" charset="-128"/>
            </a:rPr>
            <a:t>　また農業集落排水事業特別会計では、一般会計より</a:t>
          </a:r>
          <a:r>
            <a:rPr kumimoji="1" lang="en-US" altLang="ja-JP" sz="1400">
              <a:latin typeface="ＭＳ Ｐゴシック" panose="020B0600070205080204" pitchFamily="50" charset="-128"/>
              <a:ea typeface="ＭＳ Ｐゴシック" panose="020B0600070205080204" pitchFamily="50" charset="-128"/>
            </a:rPr>
            <a:t>45,000</a:t>
          </a:r>
          <a:r>
            <a:rPr kumimoji="1" lang="ja-JP" altLang="en-US" sz="1400">
              <a:latin typeface="ＭＳ Ｐゴシック" panose="020B0600070205080204" pitchFamily="50" charset="-128"/>
              <a:ea typeface="ＭＳ Ｐゴシック" panose="020B0600070205080204" pitchFamily="50" charset="-128"/>
            </a:rPr>
            <a:t>千円の繰入、公共下水道事業特別会計に関しても年々繰入金額が増加傾向にあり、</a:t>
          </a:r>
          <a:r>
            <a:rPr kumimoji="1" lang="en-US" altLang="ja-JP" sz="1400">
              <a:latin typeface="ＭＳ Ｐゴシック" panose="020B0600070205080204" pitchFamily="50" charset="-128"/>
              <a:ea typeface="ＭＳ Ｐゴシック" panose="020B0600070205080204" pitchFamily="50" charset="-128"/>
            </a:rPr>
            <a:t>268,489</a:t>
          </a:r>
          <a:r>
            <a:rPr kumimoji="1" lang="ja-JP" altLang="en-US" sz="1400">
              <a:latin typeface="ＭＳ Ｐゴシック" panose="020B0600070205080204" pitchFamily="50" charset="-128"/>
              <a:ea typeface="ＭＳ Ｐゴシック" panose="020B0600070205080204" pitchFamily="50" charset="-128"/>
            </a:rPr>
            <a:t>千円を一般会計から繰入している。現在も管渠工事がまだ町全体までは完了しておらず、今後新規延長工事や更新工事が控えている。平成</a:t>
          </a:r>
          <a:r>
            <a:rPr kumimoji="1" lang="en-US" altLang="ja-JP" sz="1400">
              <a:latin typeface="ＭＳ Ｐゴシック" panose="020B0600070205080204" pitchFamily="50" charset="-128"/>
              <a:ea typeface="ＭＳ Ｐゴシック" panose="020B0600070205080204" pitchFamily="50" charset="-128"/>
            </a:rPr>
            <a:t>22</a:t>
          </a:r>
          <a:r>
            <a:rPr kumimoji="1" lang="ja-JP" altLang="en-US" sz="1400">
              <a:latin typeface="ＭＳ Ｐゴシック" panose="020B0600070205080204" pitchFamily="50" charset="-128"/>
              <a:ea typeface="ＭＳ Ｐゴシック" panose="020B0600070205080204" pitchFamily="50" charset="-128"/>
            </a:rPr>
            <a:t>年度に利用料金の見直しをおこなっているが、今後多くの資金確保が必要なことからも再度料金の見直しを検討する時期にきている。</a:t>
          </a:r>
        </a:p>
        <a:p>
          <a:r>
            <a:rPr kumimoji="1" lang="ja-JP" altLang="en-US" sz="1400">
              <a:latin typeface="ＭＳ Ｐゴシック" panose="020B0600070205080204" pitchFamily="50" charset="-128"/>
              <a:ea typeface="ＭＳ Ｐゴシック" panose="020B0600070205080204" pitchFamily="50" charset="-128"/>
            </a:rPr>
            <a:t>　水道事業会計については、一般会計からの赤字補てんはおこなっておらず、独立して採算が取れている。</a:t>
          </a:r>
        </a:p>
        <a:p>
          <a:r>
            <a:rPr kumimoji="1" lang="ja-JP" altLang="en-US" sz="1400">
              <a:latin typeface="ＭＳ Ｐゴシック" panose="020B0600070205080204" pitchFamily="50" charset="-128"/>
              <a:ea typeface="ＭＳ Ｐゴシック" panose="020B0600070205080204" pitchFamily="50" charset="-128"/>
            </a:rPr>
            <a:t>　水道事業会計だけでなく、他の特別会計を含めすべての事業の集約やコンパクト化を図り、町全体の財政健全化に努めていく。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8841499</v>
      </c>
      <c r="BO4" s="410"/>
      <c r="BP4" s="410"/>
      <c r="BQ4" s="410"/>
      <c r="BR4" s="410"/>
      <c r="BS4" s="410"/>
      <c r="BT4" s="410"/>
      <c r="BU4" s="411"/>
      <c r="BV4" s="409">
        <v>8982132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6.1</v>
      </c>
      <c r="CU4" s="416"/>
      <c r="CV4" s="416"/>
      <c r="CW4" s="416"/>
      <c r="CX4" s="416"/>
      <c r="CY4" s="416"/>
      <c r="CZ4" s="416"/>
      <c r="DA4" s="417"/>
      <c r="DB4" s="415">
        <v>4.7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8501835</v>
      </c>
      <c r="BO5" s="447"/>
      <c r="BP5" s="447"/>
      <c r="BQ5" s="447"/>
      <c r="BR5" s="447"/>
      <c r="BS5" s="447"/>
      <c r="BT5" s="447"/>
      <c r="BU5" s="448"/>
      <c r="BV5" s="446">
        <v>8661685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86.7</v>
      </c>
      <c r="CU5" s="444"/>
      <c r="CV5" s="444"/>
      <c r="CW5" s="444"/>
      <c r="CX5" s="444"/>
      <c r="CY5" s="444"/>
      <c r="CZ5" s="444"/>
      <c r="DA5" s="445"/>
      <c r="DB5" s="443">
        <v>88.6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339664</v>
      </c>
      <c r="BO6" s="447"/>
      <c r="BP6" s="447"/>
      <c r="BQ6" s="447"/>
      <c r="BR6" s="447"/>
      <c r="BS6" s="447"/>
      <c r="BT6" s="447"/>
      <c r="BU6" s="448"/>
      <c r="BV6" s="446">
        <v>320447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91.8</v>
      </c>
      <c r="CU6" s="484"/>
      <c r="CV6" s="484"/>
      <c r="CW6" s="484"/>
      <c r="CX6" s="484"/>
      <c r="CY6" s="484"/>
      <c r="CZ6" s="484"/>
      <c r="DA6" s="485"/>
      <c r="DB6" s="483">
        <v>93.5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61149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5535790</v>
      </c>
      <c r="CU7" s="447"/>
      <c r="CV7" s="447"/>
      <c r="CW7" s="447"/>
      <c r="CX7" s="447"/>
      <c r="CY7" s="447"/>
      <c r="CZ7" s="447"/>
      <c r="DA7" s="448"/>
      <c r="DB7" s="446">
        <v>5508646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88</v>
      </c>
      <c r="AV8" s="479"/>
      <c r="AW8" s="479"/>
      <c r="AX8" s="479"/>
      <c r="AY8" s="480" t="s">
        <v>104</v>
      </c>
      <c r="AZ8" s="481"/>
      <c r="BA8" s="481"/>
      <c r="BB8" s="481"/>
      <c r="BC8" s="481"/>
      <c r="BD8" s="481"/>
      <c r="BE8" s="481"/>
      <c r="BF8" s="481"/>
      <c r="BG8" s="481"/>
      <c r="BH8" s="481"/>
      <c r="BI8" s="481"/>
      <c r="BJ8" s="481"/>
      <c r="BK8" s="481"/>
      <c r="BL8" s="481"/>
      <c r="BM8" s="482"/>
      <c r="BN8" s="446">
        <v>339664</v>
      </c>
      <c r="BO8" s="447"/>
      <c r="BP8" s="447"/>
      <c r="BQ8" s="447"/>
      <c r="BR8" s="447"/>
      <c r="BS8" s="447"/>
      <c r="BT8" s="447"/>
      <c r="BU8" s="448"/>
      <c r="BV8" s="446">
        <v>259298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0.59</v>
      </c>
      <c r="CU8" s="487"/>
      <c r="CV8" s="487"/>
      <c r="CW8" s="487"/>
      <c r="CX8" s="487"/>
      <c r="CY8" s="487"/>
      <c r="CZ8" s="487"/>
      <c r="DA8" s="488"/>
      <c r="DB8" s="486">
        <v>0.56999999999999995</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27263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80366</v>
      </c>
      <c r="BO9" s="447"/>
      <c r="BP9" s="447"/>
      <c r="BQ9" s="447"/>
      <c r="BR9" s="447"/>
      <c r="BS9" s="447"/>
      <c r="BT9" s="447"/>
      <c r="BU9" s="448"/>
      <c r="BV9" s="446">
        <v>29988</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9</v>
      </c>
      <c r="CU9" s="444"/>
      <c r="CV9" s="444"/>
      <c r="CW9" s="444"/>
      <c r="CX9" s="444"/>
      <c r="CY9" s="444"/>
      <c r="CZ9" s="444"/>
      <c r="DA9" s="445"/>
      <c r="DB9" s="443">
        <v>9.5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26044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26082</v>
      </c>
      <c r="BO10" s="447"/>
      <c r="BP10" s="447"/>
      <c r="BQ10" s="447"/>
      <c r="BR10" s="447"/>
      <c r="BS10" s="447"/>
      <c r="BT10" s="447"/>
      <c r="BU10" s="448"/>
      <c r="BV10" s="446">
        <v>4925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28084</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114</v>
      </c>
      <c r="AV12" s="479"/>
      <c r="AW12" s="479"/>
      <c r="AX12" s="479"/>
      <c r="AY12" s="480" t="s">
        <v>129</v>
      </c>
      <c r="AZ12" s="481"/>
      <c r="BA12" s="481"/>
      <c r="BB12" s="481"/>
      <c r="BC12" s="481"/>
      <c r="BD12" s="481"/>
      <c r="BE12" s="481"/>
      <c r="BF12" s="481"/>
      <c r="BG12" s="481"/>
      <c r="BH12" s="481"/>
      <c r="BI12" s="481"/>
      <c r="BJ12" s="481"/>
      <c r="BK12" s="481"/>
      <c r="BL12" s="481"/>
      <c r="BM12" s="482"/>
      <c r="BN12" s="446">
        <v>2777</v>
      </c>
      <c r="BO12" s="447"/>
      <c r="BP12" s="447"/>
      <c r="BQ12" s="447"/>
      <c r="BR12" s="447"/>
      <c r="BS12" s="447"/>
      <c r="BT12" s="447"/>
      <c r="BU12" s="448"/>
      <c r="BV12" s="446">
        <v>300000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27858</v>
      </c>
      <c r="S13" s="528"/>
      <c r="T13" s="528"/>
      <c r="U13" s="528"/>
      <c r="V13" s="529"/>
      <c r="W13" s="462" t="s">
        <v>133</v>
      </c>
      <c r="X13" s="463"/>
      <c r="Y13" s="463"/>
      <c r="Z13" s="463"/>
      <c r="AA13" s="463"/>
      <c r="AB13" s="453"/>
      <c r="AC13" s="497">
        <v>125</v>
      </c>
      <c r="AD13" s="498"/>
      <c r="AE13" s="498"/>
      <c r="AF13" s="498"/>
      <c r="AG13" s="537"/>
      <c r="AH13" s="497">
        <v>114</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103671</v>
      </c>
      <c r="BO13" s="447"/>
      <c r="BP13" s="447"/>
      <c r="BQ13" s="447"/>
      <c r="BR13" s="447"/>
      <c r="BS13" s="447"/>
      <c r="BT13" s="447"/>
      <c r="BU13" s="448"/>
      <c r="BV13" s="446">
        <v>-265087</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7.6</v>
      </c>
      <c r="CU13" s="444"/>
      <c r="CV13" s="444"/>
      <c r="CW13" s="444"/>
      <c r="CX13" s="444"/>
      <c r="CY13" s="444"/>
      <c r="CZ13" s="444"/>
      <c r="DA13" s="445"/>
      <c r="DB13" s="443">
        <v>7.4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27894</v>
      </c>
      <c r="S14" s="528"/>
      <c r="T14" s="528"/>
      <c r="U14" s="528"/>
      <c r="V14" s="529"/>
      <c r="W14" s="436"/>
      <c r="X14" s="437"/>
      <c r="Y14" s="437"/>
      <c r="Z14" s="437"/>
      <c r="AA14" s="437"/>
      <c r="AB14" s="426"/>
      <c r="AC14" s="530">
        <v>1</v>
      </c>
      <c r="AD14" s="531"/>
      <c r="AE14" s="531"/>
      <c r="AF14" s="531"/>
      <c r="AG14" s="532"/>
      <c r="AH14" s="530">
        <v>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49.4</v>
      </c>
      <c r="CU14" s="542"/>
      <c r="CV14" s="542"/>
      <c r="CW14" s="542"/>
      <c r="CX14" s="542"/>
      <c r="CY14" s="542"/>
      <c r="CZ14" s="542"/>
      <c r="DA14" s="543"/>
      <c r="DB14" s="541">
        <v>42.6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27690</v>
      </c>
      <c r="S15" s="528"/>
      <c r="T15" s="528"/>
      <c r="U15" s="528"/>
      <c r="V15" s="529"/>
      <c r="W15" s="462" t="s">
        <v>141</v>
      </c>
      <c r="X15" s="463"/>
      <c r="Y15" s="463"/>
      <c r="Z15" s="463"/>
      <c r="AA15" s="463"/>
      <c r="AB15" s="453"/>
      <c r="AC15" s="497">
        <v>3178</v>
      </c>
      <c r="AD15" s="498"/>
      <c r="AE15" s="498"/>
      <c r="AF15" s="498"/>
      <c r="AG15" s="537"/>
      <c r="AH15" s="497">
        <v>3021</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2745535</v>
      </c>
      <c r="BO15" s="410"/>
      <c r="BP15" s="410"/>
      <c r="BQ15" s="410"/>
      <c r="BR15" s="410"/>
      <c r="BS15" s="410"/>
      <c r="BT15" s="410"/>
      <c r="BU15" s="411"/>
      <c r="BV15" s="409">
        <v>2709337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25.8</v>
      </c>
      <c r="AD16" s="531"/>
      <c r="AE16" s="531"/>
      <c r="AF16" s="531"/>
      <c r="AG16" s="532"/>
      <c r="AH16" s="530">
        <v>25.8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4486284</v>
      </c>
      <c r="BO16" s="447"/>
      <c r="BP16" s="447"/>
      <c r="BQ16" s="447"/>
      <c r="BR16" s="447"/>
      <c r="BS16" s="447"/>
      <c r="BT16" s="447"/>
      <c r="BU16" s="448"/>
      <c r="BV16" s="446">
        <v>4494326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8996</v>
      </c>
      <c r="AD17" s="498"/>
      <c r="AE17" s="498"/>
      <c r="AF17" s="498"/>
      <c r="AG17" s="537"/>
      <c r="AH17" s="497">
        <v>8554</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3481803</v>
      </c>
      <c r="BO17" s="447"/>
      <c r="BP17" s="447"/>
      <c r="BQ17" s="447"/>
      <c r="BR17" s="447"/>
      <c r="BS17" s="447"/>
      <c r="BT17" s="447"/>
      <c r="BU17" s="448"/>
      <c r="BV17" s="446">
        <v>3438487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16.309999999999999</v>
      </c>
      <c r="M18" s="559"/>
      <c r="N18" s="559"/>
      <c r="O18" s="559"/>
      <c r="P18" s="559"/>
      <c r="Q18" s="559"/>
      <c r="R18" s="560"/>
      <c r="S18" s="560"/>
      <c r="T18" s="560"/>
      <c r="U18" s="560"/>
      <c r="V18" s="561"/>
      <c r="W18" s="464"/>
      <c r="X18" s="465"/>
      <c r="Y18" s="465"/>
      <c r="Z18" s="465"/>
      <c r="AA18" s="465"/>
      <c r="AB18" s="456"/>
      <c r="AC18" s="562">
        <v>73.099999999999994</v>
      </c>
      <c r="AD18" s="563"/>
      <c r="AE18" s="563"/>
      <c r="AF18" s="563"/>
      <c r="AG18" s="564"/>
      <c r="AH18" s="562">
        <v>73.2</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4875958</v>
      </c>
      <c r="BO18" s="447"/>
      <c r="BP18" s="447"/>
      <c r="BQ18" s="447"/>
      <c r="BR18" s="447"/>
      <c r="BS18" s="447"/>
      <c r="BT18" s="447"/>
      <c r="BU18" s="448"/>
      <c r="BV18" s="446">
        <v>4885518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1672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6239424</v>
      </c>
      <c r="BO19" s="447"/>
      <c r="BP19" s="447"/>
      <c r="BQ19" s="447"/>
      <c r="BR19" s="447"/>
      <c r="BS19" s="447"/>
      <c r="BT19" s="447"/>
      <c r="BU19" s="448"/>
      <c r="BV19" s="446">
        <v>6352750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9919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6681394</v>
      </c>
      <c r="BO23" s="447"/>
      <c r="BP23" s="447"/>
      <c r="BQ23" s="447"/>
      <c r="BR23" s="447"/>
      <c r="BS23" s="447"/>
      <c r="BT23" s="447"/>
      <c r="BU23" s="448"/>
      <c r="BV23" s="446">
        <v>6537415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8320</v>
      </c>
      <c r="R24" s="498"/>
      <c r="S24" s="498"/>
      <c r="T24" s="498"/>
      <c r="U24" s="498"/>
      <c r="V24" s="537"/>
      <c r="W24" s="596"/>
      <c r="X24" s="584"/>
      <c r="Y24" s="585"/>
      <c r="Z24" s="496" t="s">
        <v>165</v>
      </c>
      <c r="AA24" s="476"/>
      <c r="AB24" s="476"/>
      <c r="AC24" s="476"/>
      <c r="AD24" s="476"/>
      <c r="AE24" s="476"/>
      <c r="AF24" s="476"/>
      <c r="AG24" s="477"/>
      <c r="AH24" s="497">
        <v>116</v>
      </c>
      <c r="AI24" s="498"/>
      <c r="AJ24" s="498"/>
      <c r="AK24" s="498"/>
      <c r="AL24" s="537"/>
      <c r="AM24" s="497">
        <v>341504</v>
      </c>
      <c r="AN24" s="498"/>
      <c r="AO24" s="498"/>
      <c r="AP24" s="498"/>
      <c r="AQ24" s="498"/>
      <c r="AR24" s="537"/>
      <c r="AS24" s="497">
        <v>2944</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6058617</v>
      </c>
      <c r="BO24" s="447"/>
      <c r="BP24" s="447"/>
      <c r="BQ24" s="447"/>
      <c r="BR24" s="447"/>
      <c r="BS24" s="447"/>
      <c r="BT24" s="447"/>
      <c r="BU24" s="448"/>
      <c r="BV24" s="446">
        <v>5829333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6730</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169</v>
      </c>
      <c r="AN25" s="498"/>
      <c r="AO25" s="498"/>
      <c r="AP25" s="498"/>
      <c r="AQ25" s="498"/>
      <c r="AR25" s="537"/>
      <c r="AS25" s="497" t="s">
        <v>131</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878008</v>
      </c>
      <c r="BO25" s="410"/>
      <c r="BP25" s="410"/>
      <c r="BQ25" s="410"/>
      <c r="BR25" s="410"/>
      <c r="BS25" s="410"/>
      <c r="BT25" s="410"/>
      <c r="BU25" s="411"/>
      <c r="BV25" s="409">
        <v>975780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6260</v>
      </c>
      <c r="R26" s="498"/>
      <c r="S26" s="498"/>
      <c r="T26" s="498"/>
      <c r="U26" s="498"/>
      <c r="V26" s="537"/>
      <c r="W26" s="596"/>
      <c r="X26" s="584"/>
      <c r="Y26" s="585"/>
      <c r="Z26" s="496" t="s">
        <v>172</v>
      </c>
      <c r="AA26" s="606"/>
      <c r="AB26" s="606"/>
      <c r="AC26" s="606"/>
      <c r="AD26" s="606"/>
      <c r="AE26" s="606"/>
      <c r="AF26" s="606"/>
      <c r="AG26" s="607"/>
      <c r="AH26" s="497" t="s">
        <v>173</v>
      </c>
      <c r="AI26" s="498"/>
      <c r="AJ26" s="498"/>
      <c r="AK26" s="498"/>
      <c r="AL26" s="537"/>
      <c r="AM26" s="497" t="s">
        <v>173</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3460</v>
      </c>
      <c r="R27" s="498"/>
      <c r="S27" s="498"/>
      <c r="T27" s="498"/>
      <c r="U27" s="498"/>
      <c r="V27" s="537"/>
      <c r="W27" s="596"/>
      <c r="X27" s="584"/>
      <c r="Y27" s="585"/>
      <c r="Z27" s="496" t="s">
        <v>176</v>
      </c>
      <c r="AA27" s="476"/>
      <c r="AB27" s="476"/>
      <c r="AC27" s="476"/>
      <c r="AD27" s="476"/>
      <c r="AE27" s="476"/>
      <c r="AF27" s="476"/>
      <c r="AG27" s="477"/>
      <c r="AH27" s="497">
        <v>14</v>
      </c>
      <c r="AI27" s="498"/>
      <c r="AJ27" s="498"/>
      <c r="AK27" s="498"/>
      <c r="AL27" s="537"/>
      <c r="AM27" s="497">
        <v>37130</v>
      </c>
      <c r="AN27" s="498"/>
      <c r="AO27" s="498"/>
      <c r="AP27" s="498"/>
      <c r="AQ27" s="498"/>
      <c r="AR27" s="537"/>
      <c r="AS27" s="497">
        <v>2652</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t="s">
        <v>173</v>
      </c>
      <c r="BO27" s="620"/>
      <c r="BP27" s="620"/>
      <c r="BQ27" s="620"/>
      <c r="BR27" s="620"/>
      <c r="BS27" s="620"/>
      <c r="BT27" s="620"/>
      <c r="BU27" s="621"/>
      <c r="BV27" s="619" t="s">
        <v>173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2830</v>
      </c>
      <c r="R28" s="498"/>
      <c r="S28" s="498"/>
      <c r="T28" s="498"/>
      <c r="U28" s="498"/>
      <c r="V28" s="537"/>
      <c r="W28" s="596"/>
      <c r="X28" s="584"/>
      <c r="Y28" s="585"/>
      <c r="Z28" s="496" t="s">
        <v>179</v>
      </c>
      <c r="AA28" s="476"/>
      <c r="AB28" s="476"/>
      <c r="AC28" s="476"/>
      <c r="AD28" s="476"/>
      <c r="AE28" s="476"/>
      <c r="AF28" s="476"/>
      <c r="AG28" s="477"/>
      <c r="AH28" s="497" t="s">
        <v>173</v>
      </c>
      <c r="AI28" s="498"/>
      <c r="AJ28" s="498"/>
      <c r="AK28" s="498"/>
      <c r="AL28" s="537"/>
      <c r="AM28" s="497" t="s">
        <v>173</v>
      </c>
      <c r="AN28" s="498"/>
      <c r="AO28" s="498"/>
      <c r="AP28" s="498"/>
      <c r="AQ28" s="498"/>
      <c r="AR28" s="537"/>
      <c r="AS28" s="497" t="s">
        <v>173</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2322418</v>
      </c>
      <c r="BO28" s="410"/>
      <c r="BP28" s="410"/>
      <c r="BQ28" s="410"/>
      <c r="BR28" s="410"/>
      <c r="BS28" s="410"/>
      <c r="BT28" s="410"/>
      <c r="BU28" s="411"/>
      <c r="BV28" s="409">
        <v>2299113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12</v>
      </c>
      <c r="M29" s="498"/>
      <c r="N29" s="498"/>
      <c r="O29" s="498"/>
      <c r="P29" s="537"/>
      <c r="Q29" s="497">
        <v>2640</v>
      </c>
      <c r="R29" s="498"/>
      <c r="S29" s="498"/>
      <c r="T29" s="498"/>
      <c r="U29" s="498"/>
      <c r="V29" s="537"/>
      <c r="W29" s="597"/>
      <c r="X29" s="598"/>
      <c r="Y29" s="599"/>
      <c r="Z29" s="496" t="s">
        <v>182</v>
      </c>
      <c r="AA29" s="476"/>
      <c r="AB29" s="476"/>
      <c r="AC29" s="476"/>
      <c r="AD29" s="476"/>
      <c r="AE29" s="476"/>
      <c r="AF29" s="476"/>
      <c r="AG29" s="477"/>
      <c r="AH29" s="497">
        <v>130</v>
      </c>
      <c r="AI29" s="498"/>
      <c r="AJ29" s="498"/>
      <c r="AK29" s="498"/>
      <c r="AL29" s="537"/>
      <c r="AM29" s="497">
        <v>378634</v>
      </c>
      <c r="AN29" s="498"/>
      <c r="AO29" s="498"/>
      <c r="AP29" s="498"/>
      <c r="AQ29" s="498"/>
      <c r="AR29" s="537"/>
      <c r="AS29" s="497">
        <v>2913</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283630</v>
      </c>
      <c r="BO29" s="447"/>
      <c r="BP29" s="447"/>
      <c r="BQ29" s="447"/>
      <c r="BR29" s="447"/>
      <c r="BS29" s="447"/>
      <c r="BT29" s="447"/>
      <c r="BU29" s="448"/>
      <c r="BV29" s="446">
        <v>283346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97.6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131969</v>
      </c>
      <c r="BO30" s="620"/>
      <c r="BP30" s="620"/>
      <c r="BQ30" s="620"/>
      <c r="BR30" s="620"/>
      <c r="BS30" s="620"/>
      <c r="BT30" s="620"/>
      <c r="BU30" s="621"/>
      <c r="BV30" s="619">
        <v>131811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福岡県市町村消防団員等公務災害補償組合（一般会計）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福岡県市町村職員退職手当組合（一般会計）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福岡県市町村職員退職手当組合（基金特別会計）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福岡県自治会館管理組合(一般会計）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糟屋郡自治会館組合（一般会計）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糟屋郡篠栗町外一市五町財産組合（一般会計）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北筑昇華苑組合（一般会計）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粕屋南部消防組合（一般会計）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粕屋南部消防組合（粕屋中南部休日診療所事業特別会計）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須恵町外二ヶ町清掃施設組合（一般会計）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Atm/z+9N6XUlQy3Y1c8sIn9KFDEeTfLat6CsyDfGj8/OjNTfIt9e4IvDp0t7xT4sX/cza6JwrlGZRxvqf8Stg==" saltValue="TgTLOThxfRaIGstvWLiS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4" t="s">
        <v>552</v>
      </c>
      <c r="D34" s="1224"/>
      <c r="E34" s="1225"/>
      <c r="F34" s="32">
        <v>5.05</v>
      </c>
      <c r="G34" s="33">
        <v>5.65</v>
      </c>
      <c r="H34" s="33">
        <v>5.8</v>
      </c>
      <c r="I34" s="33">
        <v>6.44</v>
      </c>
      <c r="J34" s="34">
        <v>7.72</v>
      </c>
      <c r="K34" s="22"/>
      <c r="L34" s="22"/>
      <c r="M34" s="22"/>
      <c r="N34" s="22"/>
      <c r="O34" s="22"/>
      <c r="P34" s="22"/>
    </row>
    <row r="35" spans="1:16" ht="39" customHeight="1">
      <c r="A35" s="22"/>
      <c r="B35" s="35"/>
      <c r="C35" s="1218" t="s">
        <v>553</v>
      </c>
      <c r="D35" s="1219"/>
      <c r="E35" s="1220"/>
      <c r="F35" s="36">
        <v>4.79</v>
      </c>
      <c r="G35" s="37">
        <v>5.94</v>
      </c>
      <c r="H35" s="37">
        <v>4.1900000000000004</v>
      </c>
      <c r="I35" s="37">
        <v>4.7</v>
      </c>
      <c r="J35" s="38">
        <v>6.13</v>
      </c>
      <c r="K35" s="22"/>
      <c r="L35" s="22"/>
      <c r="M35" s="22"/>
      <c r="N35" s="22"/>
      <c r="O35" s="22"/>
      <c r="P35" s="22"/>
    </row>
    <row r="36" spans="1:16" ht="39" customHeight="1">
      <c r="A36" s="22"/>
      <c r="B36" s="35"/>
      <c r="C36" s="1218" t="s">
        <v>554</v>
      </c>
      <c r="D36" s="1219"/>
      <c r="E36" s="1220"/>
      <c r="F36" s="36">
        <v>0.24</v>
      </c>
      <c r="G36" s="37">
        <v>0.24</v>
      </c>
      <c r="H36" s="37">
        <v>0.24</v>
      </c>
      <c r="I36" s="37">
        <v>0.26</v>
      </c>
      <c r="J36" s="38">
        <v>0.28000000000000003</v>
      </c>
      <c r="K36" s="22"/>
      <c r="L36" s="22"/>
      <c r="M36" s="22"/>
      <c r="N36" s="22"/>
      <c r="O36" s="22"/>
      <c r="P36" s="22"/>
    </row>
    <row r="37" spans="1:16" ht="39" customHeight="1">
      <c r="A37" s="22"/>
      <c r="B37" s="35"/>
      <c r="C37" s="1218" t="s">
        <v>555</v>
      </c>
      <c r="D37" s="1219"/>
      <c r="E37" s="1220"/>
      <c r="F37" s="36">
        <v>0.12</v>
      </c>
      <c r="G37" s="37">
        <v>0.12</v>
      </c>
      <c r="H37" s="37">
        <v>0.12</v>
      </c>
      <c r="I37" s="37">
        <v>0.12</v>
      </c>
      <c r="J37" s="38">
        <v>0.22</v>
      </c>
      <c r="K37" s="22"/>
      <c r="L37" s="22"/>
      <c r="M37" s="22"/>
      <c r="N37" s="22"/>
      <c r="O37" s="22"/>
      <c r="P37" s="22"/>
    </row>
    <row r="38" spans="1:16" ht="39" customHeight="1">
      <c r="A38" s="22"/>
      <c r="B38" s="35"/>
      <c r="C38" s="1218" t="s">
        <v>556</v>
      </c>
      <c r="D38" s="1219"/>
      <c r="E38" s="1220"/>
      <c r="F38" s="36">
        <v>0.08</v>
      </c>
      <c r="G38" s="37">
        <v>0.08</v>
      </c>
      <c r="H38" s="37">
        <v>0.11</v>
      </c>
      <c r="I38" s="37">
        <v>0.08</v>
      </c>
      <c r="J38" s="38">
        <v>0.09</v>
      </c>
      <c r="K38" s="22"/>
      <c r="L38" s="22"/>
      <c r="M38" s="22"/>
      <c r="N38" s="22"/>
      <c r="O38" s="22"/>
      <c r="P38" s="22"/>
    </row>
    <row r="39" spans="1:16" ht="39" customHeight="1">
      <c r="A39" s="22"/>
      <c r="B39" s="35"/>
      <c r="C39" s="1218" t="s">
        <v>557</v>
      </c>
      <c r="D39" s="1219"/>
      <c r="E39" s="1220"/>
      <c r="F39" s="36">
        <v>0.1</v>
      </c>
      <c r="G39" s="37">
        <v>0.05</v>
      </c>
      <c r="H39" s="37">
        <v>7.0000000000000007E-2</v>
      </c>
      <c r="I39" s="37">
        <v>0.06</v>
      </c>
      <c r="J39" s="38">
        <v>0.05</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558</v>
      </c>
      <c r="D42" s="1219"/>
      <c r="E42" s="1220"/>
      <c r="F42" s="36" t="s">
        <v>502</v>
      </c>
      <c r="G42" s="37" t="s">
        <v>502</v>
      </c>
      <c r="H42" s="37" t="s">
        <v>502</v>
      </c>
      <c r="I42" s="37" t="s">
        <v>502</v>
      </c>
      <c r="J42" s="38" t="s">
        <v>502</v>
      </c>
      <c r="K42" s="22"/>
      <c r="L42" s="22"/>
      <c r="M42" s="22"/>
      <c r="N42" s="22"/>
      <c r="O42" s="22"/>
      <c r="P42" s="22"/>
    </row>
    <row r="43" spans="1:16" ht="39" customHeight="1" thickBot="1">
      <c r="A43" s="22"/>
      <c r="B43" s="40"/>
      <c r="C43" s="1221" t="s">
        <v>559</v>
      </c>
      <c r="D43" s="1222"/>
      <c r="E43" s="1223"/>
      <c r="F43" s="41" t="s">
        <v>502</v>
      </c>
      <c r="G43" s="42" t="s">
        <v>502</v>
      </c>
      <c r="H43" s="42" t="s">
        <v>502</v>
      </c>
      <c r="I43" s="42" t="s">
        <v>502</v>
      </c>
      <c r="J43" s="43" t="s">
        <v>502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U0EsW5XDXMMGQSrOsHZ2y/+Y/GQyOiTVSQJRJdXFO9StYSMiisiGaKR0cObLZ9iNKDOXBYeW/E4UZRAvFd5aw==" saltValue="lWNxx27i9qaxVfvduOga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4" t="s">
        <v>11</v>
      </c>
      <c r="C45" s="1235"/>
      <c r="D45" s="58"/>
      <c r="E45" s="1240" t="s">
        <v>12</v>
      </c>
      <c r="F45" s="1240"/>
      <c r="G45" s="1240"/>
      <c r="H45" s="1240"/>
      <c r="I45" s="1240"/>
      <c r="J45" s="1241"/>
      <c r="K45" s="59">
        <v>670</v>
      </c>
      <c r="L45" s="60">
        <v>663</v>
      </c>
      <c r="M45" s="60">
        <v>570</v>
      </c>
      <c r="N45" s="60">
        <v>603</v>
      </c>
      <c r="O45" s="61">
        <v>563</v>
      </c>
      <c r="P45" s="48"/>
      <c r="Q45" s="48"/>
      <c r="R45" s="48"/>
      <c r="S45" s="48"/>
      <c r="T45" s="48"/>
      <c r="U45" s="48"/>
    </row>
    <row r="46" spans="1:21" ht="30.75" customHeight="1">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c r="A48" s="48"/>
      <c r="B48" s="1236"/>
      <c r="C48" s="1237"/>
      <c r="D48" s="62"/>
      <c r="E48" s="1228" t="s">
        <v>15</v>
      </c>
      <c r="F48" s="1228"/>
      <c r="G48" s="1228"/>
      <c r="H48" s="1228"/>
      <c r="I48" s="1228"/>
      <c r="J48" s="1229"/>
      <c r="K48" s="63">
        <v>233</v>
      </c>
      <c r="L48" s="64">
        <v>241</v>
      </c>
      <c r="M48" s="64">
        <v>248</v>
      </c>
      <c r="N48" s="64">
        <v>246</v>
      </c>
      <c r="O48" s="65">
        <v>308</v>
      </c>
      <c r="P48" s="48"/>
      <c r="Q48" s="48"/>
      <c r="R48" s="48"/>
      <c r="S48" s="48"/>
      <c r="T48" s="48"/>
      <c r="U48" s="48"/>
    </row>
    <row r="49" spans="1:21" ht="30.75" customHeight="1">
      <c r="A49" s="48"/>
      <c r="B49" s="1236"/>
      <c r="C49" s="1237"/>
      <c r="D49" s="62"/>
      <c r="E49" s="1228" t="s">
        <v>16</v>
      </c>
      <c r="F49" s="1228"/>
      <c r="G49" s="1228"/>
      <c r="H49" s="1228"/>
      <c r="I49" s="1228"/>
      <c r="J49" s="1229"/>
      <c r="K49" s="63">
        <v>147</v>
      </c>
      <c r="L49" s="64">
        <v>145</v>
      </c>
      <c r="M49" s="64">
        <v>124</v>
      </c>
      <c r="N49" s="64">
        <v>101</v>
      </c>
      <c r="O49" s="65">
        <v>54</v>
      </c>
      <c r="P49" s="48"/>
      <c r="Q49" s="48"/>
      <c r="R49" s="48"/>
      <c r="S49" s="48"/>
      <c r="T49" s="48"/>
      <c r="U49" s="48"/>
    </row>
    <row r="50" spans="1:21" ht="30.75" customHeight="1">
      <c r="A50" s="48"/>
      <c r="B50" s="1236"/>
      <c r="C50" s="1237"/>
      <c r="D50" s="62"/>
      <c r="E50" s="1228" t="s">
        <v>17</v>
      </c>
      <c r="F50" s="1228"/>
      <c r="G50" s="1228"/>
      <c r="H50" s="1228"/>
      <c r="I50" s="1228"/>
      <c r="J50" s="1229"/>
      <c r="K50" s="63">
        <v>59</v>
      </c>
      <c r="L50" s="64">
        <v>59</v>
      </c>
      <c r="M50" s="64">
        <v>63</v>
      </c>
      <c r="N50" s="64">
        <v>74</v>
      </c>
      <c r="O50" s="65">
        <v>72</v>
      </c>
      <c r="P50" s="48"/>
      <c r="Q50" s="48"/>
      <c r="R50" s="48"/>
      <c r="S50" s="48"/>
      <c r="T50" s="48"/>
      <c r="U50" s="48"/>
    </row>
    <row r="51" spans="1:21" ht="30.75" customHeight="1">
      <c r="A51" s="48"/>
      <c r="B51" s="1238"/>
      <c r="C51" s="1239"/>
      <c r="D51" s="66"/>
      <c r="E51" s="1228" t="s">
        <v>18</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c r="A52" s="48"/>
      <c r="B52" s="1226" t="s">
        <v>19</v>
      </c>
      <c r="C52" s="1227"/>
      <c r="D52" s="66"/>
      <c r="E52" s="1228" t="s">
        <v>20</v>
      </c>
      <c r="F52" s="1228"/>
      <c r="G52" s="1228"/>
      <c r="H52" s="1228"/>
      <c r="I52" s="1228"/>
      <c r="J52" s="1229"/>
      <c r="K52" s="63">
        <v>737</v>
      </c>
      <c r="L52" s="64">
        <v>750</v>
      </c>
      <c r="M52" s="64">
        <v>666</v>
      </c>
      <c r="N52" s="64">
        <v>649</v>
      </c>
      <c r="O52" s="65">
        <v>592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372</v>
      </c>
      <c r="L53" s="69">
        <v>358</v>
      </c>
      <c r="M53" s="69">
        <v>339</v>
      </c>
      <c r="N53" s="69">
        <v>375</v>
      </c>
      <c r="O53" s="70">
        <v>405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ZEMaPRSUdGWN5UI0HyVdai3Gpqhf5nCYaOrVTEIz0ZgLE7n3YrPSbCmPlJR7GQP/2wObFmbxnnInMMC004kEw==" saltValue="x3ehUoJmB31ptyOUC/iN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42" t="s">
        <v>24</v>
      </c>
      <c r="C41" s="1243"/>
      <c r="D41" s="81"/>
      <c r="E41" s="1248" t="s">
        <v>25</v>
      </c>
      <c r="F41" s="1248"/>
      <c r="G41" s="1248"/>
      <c r="H41" s="1249"/>
      <c r="I41" s="82">
        <v>6046</v>
      </c>
      <c r="J41" s="83">
        <v>5946</v>
      </c>
      <c r="K41" s="83">
        <v>6321</v>
      </c>
      <c r="L41" s="83">
        <v>6537</v>
      </c>
      <c r="M41" s="84">
        <v>6681</v>
      </c>
    </row>
    <row r="42" spans="2:13" ht="27.75" customHeight="1">
      <c r="B42" s="1244"/>
      <c r="C42" s="1245"/>
      <c r="D42" s="85"/>
      <c r="E42" s="1250" t="s">
        <v>26</v>
      </c>
      <c r="F42" s="1250"/>
      <c r="G42" s="1250"/>
      <c r="H42" s="1251"/>
      <c r="I42" s="86">
        <v>2</v>
      </c>
      <c r="J42" s="87">
        <v>2</v>
      </c>
      <c r="K42" s="87" t="s">
        <v>502</v>
      </c>
      <c r="L42" s="87" t="s">
        <v>502</v>
      </c>
      <c r="M42" s="88" t="s">
        <v>502</v>
      </c>
    </row>
    <row r="43" spans="2:13" ht="27.75" customHeight="1">
      <c r="B43" s="1244"/>
      <c r="C43" s="1245"/>
      <c r="D43" s="85"/>
      <c r="E43" s="1250" t="s">
        <v>27</v>
      </c>
      <c r="F43" s="1250"/>
      <c r="G43" s="1250"/>
      <c r="H43" s="1251"/>
      <c r="I43" s="86">
        <v>5060</v>
      </c>
      <c r="J43" s="87">
        <v>5029</v>
      </c>
      <c r="K43" s="87">
        <v>5152</v>
      </c>
      <c r="L43" s="87">
        <v>5152</v>
      </c>
      <c r="M43" s="88">
        <v>5430</v>
      </c>
    </row>
    <row r="44" spans="2:13" ht="27.75" customHeight="1">
      <c r="B44" s="1244"/>
      <c r="C44" s="1245"/>
      <c r="D44" s="85"/>
      <c r="E44" s="1250" t="s">
        <v>28</v>
      </c>
      <c r="F44" s="1250"/>
      <c r="G44" s="1250"/>
      <c r="H44" s="1251"/>
      <c r="I44" s="86">
        <v>855</v>
      </c>
      <c r="J44" s="87">
        <v>611</v>
      </c>
      <c r="K44" s="87">
        <v>457</v>
      </c>
      <c r="L44" s="87">
        <v>325</v>
      </c>
      <c r="M44" s="88">
        <v>272</v>
      </c>
    </row>
    <row r="45" spans="2:13" ht="27.75" customHeight="1">
      <c r="B45" s="1244"/>
      <c r="C45" s="1245"/>
      <c r="D45" s="85"/>
      <c r="E45" s="1250" t="s">
        <v>29</v>
      </c>
      <c r="F45" s="1250"/>
      <c r="G45" s="1250"/>
      <c r="H45" s="1251"/>
      <c r="I45" s="86">
        <v>1112</v>
      </c>
      <c r="J45" s="87">
        <v>1006</v>
      </c>
      <c r="K45" s="87">
        <v>914</v>
      </c>
      <c r="L45" s="87">
        <v>931</v>
      </c>
      <c r="M45" s="88">
        <v>921</v>
      </c>
    </row>
    <row r="46" spans="2:13" ht="27.75" customHeight="1">
      <c r="B46" s="1244"/>
      <c r="C46" s="1245"/>
      <c r="D46" s="89"/>
      <c r="E46" s="1250" t="s">
        <v>30</v>
      </c>
      <c r="F46" s="1250"/>
      <c r="G46" s="1250"/>
      <c r="H46" s="1251"/>
      <c r="I46" s="86" t="s">
        <v>502</v>
      </c>
      <c r="J46" s="87" t="s">
        <v>502</v>
      </c>
      <c r="K46" s="87" t="s">
        <v>502</v>
      </c>
      <c r="L46" s="87" t="s">
        <v>502</v>
      </c>
      <c r="M46" s="88" t="s">
        <v>502</v>
      </c>
    </row>
    <row r="47" spans="2:13" ht="27.75" customHeight="1">
      <c r="B47" s="1244"/>
      <c r="C47" s="1245"/>
      <c r="D47" s="90"/>
      <c r="E47" s="1252" t="s">
        <v>31</v>
      </c>
      <c r="F47" s="1253"/>
      <c r="G47" s="1253"/>
      <c r="H47" s="1254"/>
      <c r="I47" s="86" t="s">
        <v>502</v>
      </c>
      <c r="J47" s="87" t="s">
        <v>502</v>
      </c>
      <c r="K47" s="87" t="s">
        <v>502</v>
      </c>
      <c r="L47" s="87" t="s">
        <v>502</v>
      </c>
      <c r="M47" s="88" t="s">
        <v>502</v>
      </c>
    </row>
    <row r="48" spans="2:13" ht="27.75" customHeight="1">
      <c r="B48" s="1244"/>
      <c r="C48" s="1245"/>
      <c r="D48" s="85"/>
      <c r="E48" s="1250" t="s">
        <v>32</v>
      </c>
      <c r="F48" s="1250"/>
      <c r="G48" s="1250"/>
      <c r="H48" s="1251"/>
      <c r="I48" s="86" t="s">
        <v>502</v>
      </c>
      <c r="J48" s="87" t="s">
        <v>502</v>
      </c>
      <c r="K48" s="87" t="s">
        <v>502</v>
      </c>
      <c r="L48" s="87" t="s">
        <v>502</v>
      </c>
      <c r="M48" s="88" t="s">
        <v>502</v>
      </c>
    </row>
    <row r="49" spans="2:13" ht="27.75" customHeight="1">
      <c r="B49" s="1246"/>
      <c r="C49" s="1247"/>
      <c r="D49" s="85"/>
      <c r="E49" s="1250" t="s">
        <v>33</v>
      </c>
      <c r="F49" s="1250"/>
      <c r="G49" s="1250"/>
      <c r="H49" s="1251"/>
      <c r="I49" s="86" t="s">
        <v>502</v>
      </c>
      <c r="J49" s="87" t="s">
        <v>502</v>
      </c>
      <c r="K49" s="87" t="s">
        <v>502</v>
      </c>
      <c r="L49" s="87" t="s">
        <v>502</v>
      </c>
      <c r="M49" s="88" t="s">
        <v>502</v>
      </c>
    </row>
    <row r="50" spans="2:13" ht="27.75" customHeight="1">
      <c r="B50" s="1255" t="s">
        <v>34</v>
      </c>
      <c r="C50" s="1256"/>
      <c r="D50" s="91"/>
      <c r="E50" s="1250" t="s">
        <v>35</v>
      </c>
      <c r="F50" s="1250"/>
      <c r="G50" s="1250"/>
      <c r="H50" s="1251"/>
      <c r="I50" s="86">
        <v>2992</v>
      </c>
      <c r="J50" s="87">
        <v>2999</v>
      </c>
      <c r="K50" s="87">
        <v>3009</v>
      </c>
      <c r="L50" s="87">
        <v>2714</v>
      </c>
      <c r="M50" s="88">
        <v>2738</v>
      </c>
    </row>
    <row r="51" spans="2:13" ht="27.75" customHeight="1">
      <c r="B51" s="1244"/>
      <c r="C51" s="1245"/>
      <c r="D51" s="85"/>
      <c r="E51" s="1250" t="s">
        <v>36</v>
      </c>
      <c r="F51" s="1250"/>
      <c r="G51" s="1250"/>
      <c r="H51" s="1251"/>
      <c r="I51" s="86" t="s">
        <v>502</v>
      </c>
      <c r="J51" s="87" t="s">
        <v>502</v>
      </c>
      <c r="K51" s="87" t="s">
        <v>502</v>
      </c>
      <c r="L51" s="87">
        <v>6</v>
      </c>
      <c r="M51" s="88" t="s">
        <v>502</v>
      </c>
    </row>
    <row r="52" spans="2:13" ht="27.75" customHeight="1">
      <c r="B52" s="1246"/>
      <c r="C52" s="1247"/>
      <c r="D52" s="85"/>
      <c r="E52" s="1250" t="s">
        <v>37</v>
      </c>
      <c r="F52" s="1250"/>
      <c r="G52" s="1250"/>
      <c r="H52" s="1251"/>
      <c r="I52" s="86">
        <v>8283</v>
      </c>
      <c r="J52" s="87">
        <v>8495</v>
      </c>
      <c r="K52" s="87">
        <v>8204</v>
      </c>
      <c r="L52" s="87">
        <v>8150</v>
      </c>
      <c r="M52" s="88">
        <v>8122</v>
      </c>
    </row>
    <row r="53" spans="2:13" ht="27.75" customHeight="1" thickBot="1">
      <c r="B53" s="1257" t="s">
        <v>38</v>
      </c>
      <c r="C53" s="1258"/>
      <c r="D53" s="92"/>
      <c r="E53" s="1259" t="s">
        <v>39</v>
      </c>
      <c r="F53" s="1259"/>
      <c r="G53" s="1259"/>
      <c r="H53" s="1260"/>
      <c r="I53" s="93">
        <v>1799</v>
      </c>
      <c r="J53" s="94">
        <v>1101</v>
      </c>
      <c r="K53" s="94">
        <v>1631</v>
      </c>
      <c r="L53" s="94">
        <v>2075</v>
      </c>
      <c r="M53" s="95">
        <v>2444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O9DSqAz2SLxtODzKtPCsPcaTNSvfTmvh5b3c4Se1ykDanVZFwI84oH6cjtylyZ4VJI6UtG5LFuONtFQO9Kxmw==" saltValue="JjJbs05Fi8ZbYFrVJTRF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69" t="s">
        <v>42</v>
      </c>
      <c r="D55" s="1269"/>
      <c r="E55" s="1270"/>
      <c r="F55" s="107">
        <v>2594</v>
      </c>
      <c r="G55" s="107">
        <v>2299</v>
      </c>
      <c r="H55" s="108">
        <v>2322</v>
      </c>
    </row>
    <row r="56" spans="2:8" ht="52.5" customHeight="1">
      <c r="B56" s="109"/>
      <c r="C56" s="1271" t="s">
        <v>43</v>
      </c>
      <c r="D56" s="1271"/>
      <c r="E56" s="1272"/>
      <c r="F56" s="110">
        <v>283</v>
      </c>
      <c r="G56" s="110">
        <v>283</v>
      </c>
      <c r="H56" s="111">
        <v>284</v>
      </c>
    </row>
    <row r="57" spans="2:8" ht="53.25" customHeight="1">
      <c r="B57" s="109"/>
      <c r="C57" s="1273" t="s">
        <v>44</v>
      </c>
      <c r="D57" s="1273"/>
      <c r="E57" s="1274"/>
      <c r="F57" s="112">
        <v>132</v>
      </c>
      <c r="G57" s="112">
        <v>132</v>
      </c>
      <c r="H57" s="113">
        <v>132</v>
      </c>
    </row>
    <row r="58" spans="2:8" ht="45.75" customHeight="1">
      <c r="B58" s="114"/>
      <c r="C58" s="1261" t="s">
        <v>583</v>
      </c>
      <c r="D58" s="1262"/>
      <c r="E58" s="1263"/>
      <c r="F58" s="115">
        <v>112</v>
      </c>
      <c r="G58" s="115">
        <v>112</v>
      </c>
      <c r="H58" s="116">
        <v>112</v>
      </c>
    </row>
    <row r="59" spans="2:8" ht="45.75" customHeight="1">
      <c r="B59" s="114"/>
      <c r="C59" s="1261" t="s">
        <v>584</v>
      </c>
      <c r="D59" s="1262"/>
      <c r="E59" s="1263"/>
      <c r="F59" s="115">
        <v>20</v>
      </c>
      <c r="G59" s="115">
        <v>20</v>
      </c>
      <c r="H59" s="116">
        <v>20</v>
      </c>
    </row>
    <row r="60" spans="2:8" ht="45.75" customHeight="1">
      <c r="B60" s="114"/>
      <c r="C60" s="1261"/>
      <c r="D60" s="1262"/>
      <c r="E60" s="1263"/>
      <c r="F60" s="115"/>
      <c r="G60" s="115"/>
      <c r="H60" s="116"/>
    </row>
    <row r="61" spans="2:8" ht="45.75" customHeight="1">
      <c r="B61" s="114"/>
      <c r="C61" s="1261"/>
      <c r="D61" s="1262"/>
      <c r="E61" s="1263"/>
      <c r="F61" s="115"/>
      <c r="G61" s="115"/>
      <c r="H61" s="116"/>
    </row>
    <row r="62" spans="2:8" ht="45.75" customHeight="1" thickBot="1">
      <c r="B62" s="117"/>
      <c r="C62" s="1264"/>
      <c r="D62" s="1265"/>
      <c r="E62" s="1266"/>
      <c r="F62" s="118"/>
      <c r="G62" s="118"/>
      <c r="H62" s="119"/>
    </row>
    <row r="63" spans="2:8" ht="52.5" customHeight="1" thickBot="1">
      <c r="B63" s="120"/>
      <c r="C63" s="1267" t="s">
        <v>45</v>
      </c>
      <c r="D63" s="1267"/>
      <c r="E63" s="1268"/>
      <c r="F63" s="121">
        <v>3009</v>
      </c>
      <c r="G63" s="121">
        <v>2714</v>
      </c>
      <c r="H63" s="122">
        <v>2738</v>
      </c>
    </row>
    <row r="64" spans="2:8" ht="15" customHeight="1"/>
    <row r="65" ht="0" hidden="1" customHeight="1"/>
    <row r="66" ht="0" hidden="1" customHeight="1"/>
  </sheetData>
  <sheetProtection algorithmName="SHA-512" hashValue="BEA/MNbDp6wh9JdYh63QMSnS7Nq8vuAu7QALcUJW8zMJMgi67OdGZu2eJg5ksMMUjQwgRdqNve6wYzV01MLHbA==" saltValue="NTTpqdW4LtdUDXyusgzn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590</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591</v>
      </c>
      <c r="AO51" s="1280"/>
      <c r="AP51" s="1280"/>
      <c r="AQ51" s="1280"/>
      <c r="AR51" s="1280"/>
      <c r="AS51" s="1280"/>
      <c r="AT51" s="1280"/>
      <c r="AU51" s="1280"/>
      <c r="AV51" s="1280"/>
      <c r="AW51" s="1280"/>
      <c r="AX51" s="1280"/>
      <c r="AY51" s="1280"/>
      <c r="AZ51" s="1280"/>
      <c r="BA51" s="1280"/>
      <c r="BB51" s="1280" t="s">
        <v>592</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42.6</v>
      </c>
      <c r="CO51" s="1277"/>
      <c r="CP51" s="1277"/>
      <c r="CQ51" s="1277"/>
      <c r="CR51" s="1277"/>
      <c r="CS51" s="1277"/>
      <c r="CT51" s="1277"/>
      <c r="CU51" s="1277"/>
      <c r="CV51" s="1277">
        <v>49.4</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593</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56.7</v>
      </c>
      <c r="CO53" s="1277"/>
      <c r="CP53" s="1277"/>
      <c r="CQ53" s="1277"/>
      <c r="CR53" s="1277"/>
      <c r="CS53" s="1277"/>
      <c r="CT53" s="1277"/>
      <c r="CU53" s="1277"/>
      <c r="CV53" s="1277">
        <v>57.4</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594</v>
      </c>
      <c r="AO55" s="1281"/>
      <c r="AP55" s="1281"/>
      <c r="AQ55" s="1281"/>
      <c r="AR55" s="1281"/>
      <c r="AS55" s="1281"/>
      <c r="AT55" s="1281"/>
      <c r="AU55" s="1281"/>
      <c r="AV55" s="1281"/>
      <c r="AW55" s="1281"/>
      <c r="AX55" s="1281"/>
      <c r="AY55" s="1281"/>
      <c r="AZ55" s="1281"/>
      <c r="BA55" s="1281"/>
      <c r="BB55" s="1280" t="s">
        <v>595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21</v>
      </c>
      <c r="CO55" s="1277"/>
      <c r="CP55" s="1277"/>
      <c r="CQ55" s="1277"/>
      <c r="CR55" s="1277"/>
      <c r="CS55" s="1277"/>
      <c r="CT55" s="1277"/>
      <c r="CU55" s="1277"/>
      <c r="CV55" s="1277">
        <v>20.2</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56.1</v>
      </c>
      <c r="CO57" s="1277"/>
      <c r="CP57" s="1277"/>
      <c r="CQ57" s="1277"/>
      <c r="CR57" s="1277"/>
      <c r="CS57" s="1277"/>
      <c r="CT57" s="1277"/>
      <c r="CU57" s="1277"/>
      <c r="CV57" s="1277">
        <v>58.1</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596</v>
      </c>
    </row>
    <row r="64" spans="1:109">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590</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c r="B73" s="374"/>
      <c r="G73" s="1293"/>
      <c r="H73" s="1293"/>
      <c r="I73" s="1293"/>
      <c r="J73" s="1293"/>
      <c r="K73" s="1276"/>
      <c r="L73" s="1276"/>
      <c r="M73" s="1276"/>
      <c r="N73" s="1276"/>
      <c r="AM73" s="383"/>
      <c r="AN73" s="1280" t="s">
        <v>591</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7">
        <v>38.9</v>
      </c>
      <c r="BQ73" s="1277"/>
      <c r="BR73" s="1277"/>
      <c r="BS73" s="1277"/>
      <c r="BT73" s="1277"/>
      <c r="BU73" s="1277"/>
      <c r="BV73" s="1277"/>
      <c r="BW73" s="1277"/>
      <c r="BX73" s="1277">
        <v>23.6</v>
      </c>
      <c r="BY73" s="1277"/>
      <c r="BZ73" s="1277"/>
      <c r="CA73" s="1277"/>
      <c r="CB73" s="1277"/>
      <c r="CC73" s="1277"/>
      <c r="CD73" s="1277"/>
      <c r="CE73" s="1277"/>
      <c r="CF73" s="1277">
        <v>33.9</v>
      </c>
      <c r="CG73" s="1277"/>
      <c r="CH73" s="1277"/>
      <c r="CI73" s="1277"/>
      <c r="CJ73" s="1277"/>
      <c r="CK73" s="1277"/>
      <c r="CL73" s="1277"/>
      <c r="CM73" s="1277"/>
      <c r="CN73" s="1277">
        <v>42.6</v>
      </c>
      <c r="CO73" s="1277"/>
      <c r="CP73" s="1277"/>
      <c r="CQ73" s="1277"/>
      <c r="CR73" s="1277"/>
      <c r="CS73" s="1277"/>
      <c r="CT73" s="1277"/>
      <c r="CU73" s="1277"/>
      <c r="CV73" s="1277">
        <v>49.4</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7">
        <v>9.5</v>
      </c>
      <c r="BQ75" s="1277"/>
      <c r="BR75" s="1277"/>
      <c r="BS75" s="1277"/>
      <c r="BT75" s="1277"/>
      <c r="BU75" s="1277"/>
      <c r="BV75" s="1277"/>
      <c r="BW75" s="1277"/>
      <c r="BX75" s="1277">
        <v>8.5</v>
      </c>
      <c r="BY75" s="1277"/>
      <c r="BZ75" s="1277"/>
      <c r="CA75" s="1277"/>
      <c r="CB75" s="1277"/>
      <c r="CC75" s="1277"/>
      <c r="CD75" s="1277"/>
      <c r="CE75" s="1277"/>
      <c r="CF75" s="1277">
        <v>7.6</v>
      </c>
      <c r="CG75" s="1277"/>
      <c r="CH75" s="1277"/>
      <c r="CI75" s="1277"/>
      <c r="CJ75" s="1277"/>
      <c r="CK75" s="1277"/>
      <c r="CL75" s="1277"/>
      <c r="CM75" s="1277"/>
      <c r="CN75" s="1277">
        <v>7.4</v>
      </c>
      <c r="CO75" s="1277"/>
      <c r="CP75" s="1277"/>
      <c r="CQ75" s="1277"/>
      <c r="CR75" s="1277"/>
      <c r="CS75" s="1277"/>
      <c r="CT75" s="1277"/>
      <c r="CU75" s="1277"/>
      <c r="CV75" s="1277">
        <v>7.6</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594</v>
      </c>
      <c r="AO77" s="1281"/>
      <c r="AP77" s="1281"/>
      <c r="AQ77" s="1281"/>
      <c r="AR77" s="1281"/>
      <c r="AS77" s="1281"/>
      <c r="AT77" s="1281"/>
      <c r="AU77" s="1281"/>
      <c r="AV77" s="1281"/>
      <c r="AW77" s="1281"/>
      <c r="AX77" s="1281"/>
      <c r="AY77" s="1281"/>
      <c r="AZ77" s="1281"/>
      <c r="BA77" s="1281"/>
      <c r="BB77" s="1280" t="s">
        <v>595</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599</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e9BpOtWsCKzYr5GL+i0fFMB1GyVWmVyU6AxBj+xNZWrNUHZDTj2dKUX6MXjbd+eLZNn1r0JcXU5cBQcPFW3bg==" saltValue="cHv6qa/H15DKCaim8tkq2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rlMV3AdBxBX6gyejoeY/zTVppqbbGiYA4W+E3F+2rCuF01+q75NGII1+8hqjDpJQjNLnb6H5/p6BcRAzOxMWA==" saltValue="FVISm4WdhGCXsrwblfHdf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fQzLf0AMrhRJrRY8BcXR3T9DnKq9RXuwHQv4UD2LU5MDSORHw6xT215GaZovcK8NBUepZEV1aUnPj00K5sJMA==" saltValue="EBsp13Hzi+AXW1m/p091t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26715</v>
      </c>
      <c r="E3" s="141"/>
      <c r="F3" s="142">
        <v>53270</v>
      </c>
      <c r="G3" s="143"/>
      <c r="H3" s="144"/>
    </row>
    <row r="4" spans="1:8">
      <c r="A4" s="145"/>
      <c r="B4" s="146"/>
      <c r="C4" s="147"/>
      <c r="D4" s="148">
        <v>18243</v>
      </c>
      <c r="E4" s="149"/>
      <c r="F4" s="150">
        <v>24316</v>
      </c>
      <c r="G4" s="151"/>
      <c r="H4" s="152"/>
    </row>
    <row r="5" spans="1:8">
      <c r="A5" s="133" t="s">
        <v>537</v>
      </c>
      <c r="B5" s="138"/>
      <c r="C5" s="139"/>
      <c r="D5" s="140">
        <v>15850</v>
      </c>
      <c r="E5" s="141"/>
      <c r="F5" s="142">
        <v>53292</v>
      </c>
      <c r="G5" s="143"/>
      <c r="H5" s="144"/>
    </row>
    <row r="6" spans="1:8">
      <c r="A6" s="145"/>
      <c r="B6" s="146"/>
      <c r="C6" s="147"/>
      <c r="D6" s="148">
        <v>10594</v>
      </c>
      <c r="E6" s="149"/>
      <c r="F6" s="150">
        <v>28900</v>
      </c>
      <c r="G6" s="151"/>
      <c r="H6" s="152"/>
    </row>
    <row r="7" spans="1:8">
      <c r="A7" s="133" t="s">
        <v>538</v>
      </c>
      <c r="B7" s="138"/>
      <c r="C7" s="139"/>
      <c r="D7" s="140">
        <v>40538</v>
      </c>
      <c r="E7" s="141"/>
      <c r="F7" s="142">
        <v>49919</v>
      </c>
      <c r="G7" s="143"/>
      <c r="H7" s="144"/>
    </row>
    <row r="8" spans="1:8">
      <c r="A8" s="145"/>
      <c r="B8" s="146"/>
      <c r="C8" s="147"/>
      <c r="D8" s="148">
        <v>34402</v>
      </c>
      <c r="E8" s="149"/>
      <c r="F8" s="150">
        <v>26398</v>
      </c>
      <c r="G8" s="151"/>
      <c r="H8" s="152"/>
    </row>
    <row r="9" spans="1:8">
      <c r="A9" s="133" t="s">
        <v>539</v>
      </c>
      <c r="B9" s="138"/>
      <c r="C9" s="139"/>
      <c r="D9" s="140">
        <v>40745</v>
      </c>
      <c r="E9" s="141"/>
      <c r="F9" s="142">
        <v>47738</v>
      </c>
      <c r="G9" s="143"/>
      <c r="H9" s="144"/>
    </row>
    <row r="10" spans="1:8">
      <c r="A10" s="145"/>
      <c r="B10" s="146"/>
      <c r="C10" s="147"/>
      <c r="D10" s="148">
        <v>27337</v>
      </c>
      <c r="E10" s="149"/>
      <c r="F10" s="150">
        <v>24937</v>
      </c>
      <c r="G10" s="151"/>
      <c r="H10" s="152"/>
    </row>
    <row r="11" spans="1:8">
      <c r="A11" s="133" t="s">
        <v>540</v>
      </c>
      <c r="B11" s="138"/>
      <c r="C11" s="139"/>
      <c r="D11" s="140">
        <v>27272</v>
      </c>
      <c r="E11" s="141"/>
      <c r="F11" s="142">
        <v>52191</v>
      </c>
      <c r="G11" s="143"/>
      <c r="H11" s="144"/>
    </row>
    <row r="12" spans="1:8">
      <c r="A12" s="145"/>
      <c r="B12" s="146"/>
      <c r="C12" s="153"/>
      <c r="D12" s="148">
        <v>20722</v>
      </c>
      <c r="E12" s="149"/>
      <c r="F12" s="150">
        <v>24843</v>
      </c>
      <c r="G12" s="151"/>
      <c r="H12" s="152"/>
    </row>
    <row r="13" spans="1:8">
      <c r="A13" s="133"/>
      <c r="B13" s="138"/>
      <c r="C13" s="154"/>
      <c r="D13" s="155">
        <v>30224</v>
      </c>
      <c r="E13" s="156"/>
      <c r="F13" s="157">
        <v>51282</v>
      </c>
      <c r="G13" s="158"/>
      <c r="H13" s="144"/>
    </row>
    <row r="14" spans="1:8">
      <c r="A14" s="145"/>
      <c r="B14" s="146"/>
      <c r="C14" s="147"/>
      <c r="D14" s="148">
        <v>22260</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4.8</v>
      </c>
      <c r="C19" s="159">
        <f>ROUND(VALUE(SUBSTITUTE(実質収支比率等に係る経年分析!G$48,"▲","-")),2)</f>
        <v>5.94</v>
      </c>
      <c r="D19" s="159">
        <f>ROUND(VALUE(SUBSTITUTE(実質収支比率等に係る経年分析!H$48,"▲","-")),2)</f>
        <v>4.1900000000000004</v>
      </c>
      <c r="E19" s="159">
        <f>ROUND(VALUE(SUBSTITUTE(実質収支比率等に係る経年分析!I$48,"▲","-")),2)</f>
        <v>4.71</v>
      </c>
      <c r="F19" s="159">
        <f>ROUND(VALUE(SUBSTITUTE(実質収支比率等に係る経年分析!J$48,"▲","-")),2)</f>
        <v>6.14</v>
      </c>
    </row>
    <row r="20" spans="1:11">
      <c r="A20" s="159" t="s">
        <v>49</v>
      </c>
      <c r="B20" s="159">
        <f>ROUND(VALUE(SUBSTITUTE(実質収支比率等に係る経年分析!F$47,"▲","-")),2)</f>
        <v>48.12</v>
      </c>
      <c r="C20" s="159">
        <f>ROUND(VALUE(SUBSTITUTE(実質収支比率等に係る経年分析!G$47,"▲","-")),2)</f>
        <v>47.86</v>
      </c>
      <c r="D20" s="159">
        <f>ROUND(VALUE(SUBSTITUTE(実質収支比率等に係る経年分析!H$47,"▲","-")),2)</f>
        <v>47.41</v>
      </c>
      <c r="E20" s="159">
        <f>ROUND(VALUE(SUBSTITUTE(実質収支比率等に係る経年分析!I$47,"▲","-")),2)</f>
        <v>41.74</v>
      </c>
      <c r="F20" s="159">
        <f>ROUND(VALUE(SUBSTITUTE(実質収支比率等に係る経年分析!J$47,"▲","-")),2)</f>
        <v>41.95</v>
      </c>
    </row>
    <row r="21" spans="1:11">
      <c r="A21" s="159" t="s">
        <v>50</v>
      </c>
      <c r="B21" s="159">
        <f>IF(ISNUMBER(VALUE(SUBSTITUTE(実質収支比率等に係る経年分析!F$49,"▲","-"))),ROUND(VALUE(SUBSTITUTE(実質収支比率等に係る経年分析!F$49,"▲","-")),2),NA())</f>
        <v>4.45</v>
      </c>
      <c r="C21" s="159">
        <f>IF(ISNUMBER(VALUE(SUBSTITUTE(実質収支比率等に係る経年分析!G$49,"▲","-"))),ROUND(VALUE(SUBSTITUTE(実質収支比率等に係る経年分析!G$49,"▲","-")),2),NA())</f>
        <v>1.3</v>
      </c>
      <c r="D21" s="159">
        <f>IF(ISNUMBER(VALUE(SUBSTITUTE(実質収支比率等に係る経年分析!H$49,"▲","-"))),ROUND(VALUE(SUBSTITUTE(実質収支比率等に係る経年分析!H$49,"▲","-")),2),NA())</f>
        <v>-1.52</v>
      </c>
      <c r="E21" s="159">
        <f>IF(ISNUMBER(VALUE(SUBSTITUTE(実質収支比率等に係る経年分析!I$49,"▲","-"))),ROUND(VALUE(SUBSTITUTE(実質収支比率等に係る経年分析!I$49,"▲","-")),2),NA())</f>
        <v>-4.8099999999999996</v>
      </c>
      <c r="F21" s="159">
        <f>IF(ISNUMBER(VALUE(SUBSTITUTE(実質収支比率等に係る経年分析!J$49,"▲","-"))),ROUND(VALUE(SUBSTITUTE(実質収支比率等に係る経年分析!J$49,"▲","-")),2),NA())</f>
        <v>1.87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0.22</v>
      </c>
    </row>
    <row r="34" spans="1:16">
      <c r="A34" s="160" t="str">
        <f>IF(連結実質赤字比率に係る赤字・黒字の構成分析!C$36="",NA(),連結実質赤字比率に係る赤字・黒字の構成分析!C$36)</f>
        <v>後期高齢者医療特別会計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0.28000000000000003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5.94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4.1900000000000004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6.13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6.44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7.72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737</v>
      </c>
      <c r="E42" s="161"/>
      <c r="F42" s="161"/>
      <c r="G42" s="161">
        <f>'実質公債費比率（分子）の構造'!L$52</f>
        <v>750</v>
      </c>
      <c r="H42" s="161"/>
      <c r="I42" s="161"/>
      <c r="J42" s="161">
        <f>'実質公債費比率（分子）の構造'!M$52</f>
        <v>666</v>
      </c>
      <c r="K42" s="161"/>
      <c r="L42" s="161"/>
      <c r="M42" s="161">
        <f>'実質公債費比率（分子）の構造'!N$52</f>
        <v>649</v>
      </c>
      <c r="N42" s="161"/>
      <c r="O42" s="161"/>
      <c r="P42" s="161">
        <f>'実質公債費比率（分子）の構造'!O$52</f>
        <v>592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59</v>
      </c>
      <c r="C44" s="161"/>
      <c r="D44" s="161"/>
      <c r="E44" s="161">
        <f>'実質公債費比率（分子）の構造'!L$50</f>
        <v>59</v>
      </c>
      <c r="F44" s="161"/>
      <c r="G44" s="161"/>
      <c r="H44" s="161">
        <f>'実質公債費比率（分子）の構造'!M$50</f>
        <v>63</v>
      </c>
      <c r="I44" s="161"/>
      <c r="J44" s="161"/>
      <c r="K44" s="161">
        <f>'実質公債費比率（分子）の構造'!N$50</f>
        <v>74</v>
      </c>
      <c r="L44" s="161"/>
      <c r="M44" s="161"/>
      <c r="N44" s="161">
        <f>'実質公債費比率（分子）の構造'!O$50</f>
        <v>72</v>
      </c>
      <c r="O44" s="161"/>
      <c r="P44" s="161"/>
    </row>
    <row r="45" spans="1:16">
      <c r="A45" s="161" t="s">
        <v>60</v>
      </c>
      <c r="B45" s="161">
        <f>'実質公債費比率（分子）の構造'!K$49</f>
        <v>147</v>
      </c>
      <c r="C45" s="161"/>
      <c r="D45" s="161"/>
      <c r="E45" s="161">
        <f>'実質公債費比率（分子）の構造'!L$49</f>
        <v>145</v>
      </c>
      <c r="F45" s="161"/>
      <c r="G45" s="161"/>
      <c r="H45" s="161">
        <f>'実質公債費比率（分子）の構造'!M$49</f>
        <v>124</v>
      </c>
      <c r="I45" s="161"/>
      <c r="J45" s="161"/>
      <c r="K45" s="161">
        <f>'実質公債費比率（分子）の構造'!N$49</f>
        <v>101</v>
      </c>
      <c r="L45" s="161"/>
      <c r="M45" s="161"/>
      <c r="N45" s="161">
        <f>'実質公債費比率（分子）の構造'!O$49</f>
        <v>54</v>
      </c>
      <c r="O45" s="161"/>
      <c r="P45" s="161"/>
    </row>
    <row r="46" spans="1:16">
      <c r="A46" s="161" t="s">
        <v>61</v>
      </c>
      <c r="B46" s="161">
        <f>'実質公債費比率（分子）の構造'!K$48</f>
        <v>233</v>
      </c>
      <c r="C46" s="161"/>
      <c r="D46" s="161"/>
      <c r="E46" s="161">
        <f>'実質公債費比率（分子）の構造'!L$48</f>
        <v>241</v>
      </c>
      <c r="F46" s="161"/>
      <c r="G46" s="161"/>
      <c r="H46" s="161">
        <f>'実質公債費比率（分子）の構造'!M$48</f>
        <v>248</v>
      </c>
      <c r="I46" s="161"/>
      <c r="J46" s="161"/>
      <c r="K46" s="161">
        <f>'実質公債費比率（分子）の構造'!N$48</f>
        <v>246</v>
      </c>
      <c r="L46" s="161"/>
      <c r="M46" s="161"/>
      <c r="N46" s="161">
        <f>'実質公債費比率（分子）の構造'!O$48</f>
        <v>308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670</v>
      </c>
      <c r="C49" s="161"/>
      <c r="D49" s="161"/>
      <c r="E49" s="161">
        <f>'実質公債費比率（分子）の構造'!L$45</f>
        <v>663</v>
      </c>
      <c r="F49" s="161"/>
      <c r="G49" s="161"/>
      <c r="H49" s="161">
        <f>'実質公債費比率（分子）の構造'!M$45</f>
        <v>570</v>
      </c>
      <c r="I49" s="161"/>
      <c r="J49" s="161"/>
      <c r="K49" s="161">
        <f>'実質公債費比率（分子）の構造'!N$45</f>
        <v>603</v>
      </c>
      <c r="L49" s="161"/>
      <c r="M49" s="161"/>
      <c r="N49" s="161">
        <f>'実質公債費比率（分子）の構造'!O$45</f>
        <v>563</v>
      </c>
      <c r="O49" s="161"/>
      <c r="P49" s="161"/>
    </row>
    <row r="50" spans="1:16">
      <c r="A50" s="161" t="s">
        <v>65</v>
      </c>
      <c r="B50" s="161" t="e">
        <f>NA()</f>
        <v>#N/A</v>
      </c>
      <c r="C50" s="161">
        <f>IF(ISNUMBER('実質公債費比率（分子）の構造'!K$53),'実質公債費比率（分子）の構造'!K$53,NA())</f>
        <v>372</v>
      </c>
      <c r="D50" s="161" t="e">
        <f>NA()</f>
        <v>#N/A</v>
      </c>
      <c r="E50" s="161" t="e">
        <f>NA()</f>
        <v>#N/A</v>
      </c>
      <c r="F50" s="161">
        <f>IF(ISNUMBER('実質公債費比率（分子）の構造'!L$53),'実質公債費比率（分子）の構造'!L$53,NA())</f>
        <v>358</v>
      </c>
      <c r="G50" s="161" t="e">
        <f>NA()</f>
        <v>#N/A</v>
      </c>
      <c r="H50" s="161" t="e">
        <f>NA()</f>
        <v>#N/A</v>
      </c>
      <c r="I50" s="161">
        <f>IF(ISNUMBER('実質公債費比率（分子）の構造'!M$53),'実質公債費比率（分子）の構造'!M$53,NA())</f>
        <v>339</v>
      </c>
      <c r="J50" s="161" t="e">
        <f>NA()</f>
        <v>#N/A</v>
      </c>
      <c r="K50" s="161" t="e">
        <f>NA()</f>
        <v>#N/A</v>
      </c>
      <c r="L50" s="161">
        <f>IF(ISNUMBER('実質公債費比率（分子）の構造'!N$53),'実質公債費比率（分子）の構造'!N$53,NA())</f>
        <v>375</v>
      </c>
      <c r="M50" s="161" t="e">
        <f>NA()</f>
        <v>#N/A</v>
      </c>
      <c r="N50" s="161" t="e">
        <f>NA()</f>
        <v>#N/A</v>
      </c>
      <c r="O50" s="161">
        <f>IF(ISNUMBER('実質公債費比率（分子）の構造'!O$53),'実質公債費比率（分子）の構造'!O$53,NA())</f>
        <v>405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8283</v>
      </c>
      <c r="E56" s="160"/>
      <c r="F56" s="160"/>
      <c r="G56" s="160">
        <f>'将来負担比率（分子）の構造'!J$52</f>
        <v>8495</v>
      </c>
      <c r="H56" s="160"/>
      <c r="I56" s="160"/>
      <c r="J56" s="160">
        <f>'将来負担比率（分子）の構造'!K$52</f>
        <v>8204</v>
      </c>
      <c r="K56" s="160"/>
      <c r="L56" s="160"/>
      <c r="M56" s="160">
        <f>'将来負担比率（分子）の構造'!L$52</f>
        <v>8150</v>
      </c>
      <c r="N56" s="160"/>
      <c r="O56" s="160"/>
      <c r="P56" s="160">
        <f>'将来負担比率（分子）の構造'!M$52</f>
        <v>8122</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f>'将来負担比率（分子）の構造'!L$51</f>
        <v>6</v>
      </c>
      <c r="N57" s="160"/>
      <c r="O57" s="160"/>
      <c r="P57" s="160" t="str">
        <f>'将来負担比率（分子）の構造'!M$51</f>
        <v>-</v>
      </c>
    </row>
    <row r="58" spans="1:16">
      <c r="A58" s="160" t="s">
        <v>35</v>
      </c>
      <c r="B58" s="160"/>
      <c r="C58" s="160"/>
      <c r="D58" s="160">
        <f>'将来負担比率（分子）の構造'!I$50</f>
        <v>2992</v>
      </c>
      <c r="E58" s="160"/>
      <c r="F58" s="160"/>
      <c r="G58" s="160">
        <f>'将来負担比率（分子）の構造'!J$50</f>
        <v>2999</v>
      </c>
      <c r="H58" s="160"/>
      <c r="I58" s="160"/>
      <c r="J58" s="160">
        <f>'将来負担比率（分子）の構造'!K$50</f>
        <v>3009</v>
      </c>
      <c r="K58" s="160"/>
      <c r="L58" s="160"/>
      <c r="M58" s="160">
        <f>'将来負担比率（分子）の構造'!L$50</f>
        <v>2714</v>
      </c>
      <c r="N58" s="160"/>
      <c r="O58" s="160"/>
      <c r="P58" s="160">
        <f>'将来負担比率（分子）の構造'!M$50</f>
        <v>2738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1112</v>
      </c>
      <c r="C62" s="160"/>
      <c r="D62" s="160"/>
      <c r="E62" s="160">
        <f>'将来負担比率（分子）の構造'!J$45</f>
        <v>1006</v>
      </c>
      <c r="F62" s="160"/>
      <c r="G62" s="160"/>
      <c r="H62" s="160">
        <f>'将来負担比率（分子）の構造'!K$45</f>
        <v>914</v>
      </c>
      <c r="I62" s="160"/>
      <c r="J62" s="160"/>
      <c r="K62" s="160">
        <f>'将来負担比率（分子）の構造'!L$45</f>
        <v>931</v>
      </c>
      <c r="L62" s="160"/>
      <c r="M62" s="160"/>
      <c r="N62" s="160">
        <f>'将来負担比率（分子）の構造'!M$45</f>
        <v>921</v>
      </c>
      <c r="O62" s="160"/>
      <c r="P62" s="160"/>
    </row>
    <row r="63" spans="1:16">
      <c r="A63" s="160" t="s">
        <v>28</v>
      </c>
      <c r="B63" s="160">
        <f>'将来負担比率（分子）の構造'!I$44</f>
        <v>855</v>
      </c>
      <c r="C63" s="160"/>
      <c r="D63" s="160"/>
      <c r="E63" s="160">
        <f>'将来負担比率（分子）の構造'!J$44</f>
        <v>611</v>
      </c>
      <c r="F63" s="160"/>
      <c r="G63" s="160"/>
      <c r="H63" s="160">
        <f>'将来負担比率（分子）の構造'!K$44</f>
        <v>457</v>
      </c>
      <c r="I63" s="160"/>
      <c r="J63" s="160"/>
      <c r="K63" s="160">
        <f>'将来負担比率（分子）の構造'!L$44</f>
        <v>325</v>
      </c>
      <c r="L63" s="160"/>
      <c r="M63" s="160"/>
      <c r="N63" s="160">
        <f>'将来負担比率（分子）の構造'!M$44</f>
        <v>272</v>
      </c>
      <c r="O63" s="160"/>
      <c r="P63" s="160"/>
    </row>
    <row r="64" spans="1:16">
      <c r="A64" s="160" t="s">
        <v>27</v>
      </c>
      <c r="B64" s="160">
        <f>'将来負担比率（分子）の構造'!I$43</f>
        <v>5060</v>
      </c>
      <c r="C64" s="160"/>
      <c r="D64" s="160"/>
      <c r="E64" s="160">
        <f>'将来負担比率（分子）の構造'!J$43</f>
        <v>5029</v>
      </c>
      <c r="F64" s="160"/>
      <c r="G64" s="160"/>
      <c r="H64" s="160">
        <f>'将来負担比率（分子）の構造'!K$43</f>
        <v>5152</v>
      </c>
      <c r="I64" s="160"/>
      <c r="J64" s="160"/>
      <c r="K64" s="160">
        <f>'将来負担比率（分子）の構造'!L$43</f>
        <v>5152</v>
      </c>
      <c r="L64" s="160"/>
      <c r="M64" s="160"/>
      <c r="N64" s="160">
        <f>'将来負担比率（分子）の構造'!M$43</f>
        <v>5430</v>
      </c>
      <c r="O64" s="160"/>
      <c r="P64" s="160"/>
    </row>
    <row r="65" spans="1:16">
      <c r="A65" s="160" t="s">
        <v>26</v>
      </c>
      <c r="B65" s="160">
        <f>'将来負担比率（分子）の構造'!I$42</f>
        <v>2</v>
      </c>
      <c r="C65" s="160"/>
      <c r="D65" s="160"/>
      <c r="E65" s="160">
        <f>'将来負担比率（分子）の構造'!J$42</f>
        <v>2</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6046</v>
      </c>
      <c r="C66" s="160"/>
      <c r="D66" s="160"/>
      <c r="E66" s="160">
        <f>'将来負担比率（分子）の構造'!J$41</f>
        <v>5946</v>
      </c>
      <c r="F66" s="160"/>
      <c r="G66" s="160"/>
      <c r="H66" s="160">
        <f>'将来負担比率（分子）の構造'!K$41</f>
        <v>6321</v>
      </c>
      <c r="I66" s="160"/>
      <c r="J66" s="160"/>
      <c r="K66" s="160">
        <f>'将来負担比率（分子）の構造'!L$41</f>
        <v>6537</v>
      </c>
      <c r="L66" s="160"/>
      <c r="M66" s="160"/>
      <c r="N66" s="160">
        <f>'将来負担比率（分子）の構造'!M$41</f>
        <v>6681</v>
      </c>
      <c r="O66" s="160"/>
      <c r="P66" s="160"/>
    </row>
    <row r="67" spans="1:16">
      <c r="A67" s="160" t="s">
        <v>69</v>
      </c>
      <c r="B67" s="160" t="e">
        <f>NA()</f>
        <v>#N/A</v>
      </c>
      <c r="C67" s="160">
        <f>IF(ISNUMBER('将来負担比率（分子）の構造'!I$53), IF('将来負担比率（分子）の構造'!I$53 &lt; 0, 0, '将来負担比率（分子）の構造'!I$53), NA())</f>
        <v>1799</v>
      </c>
      <c r="D67" s="160" t="e">
        <f>NA()</f>
        <v>#N/A</v>
      </c>
      <c r="E67" s="160" t="e">
        <f>NA()</f>
        <v>#N/A</v>
      </c>
      <c r="F67" s="160">
        <f>IF(ISNUMBER('将来負担比率（分子）の構造'!J$53), IF('将来負担比率（分子）の構造'!J$53 &lt; 0, 0, '将来負担比率（分子）の構造'!J$53), NA())</f>
        <v>1101</v>
      </c>
      <c r="G67" s="160" t="e">
        <f>NA()</f>
        <v>#N/A</v>
      </c>
      <c r="H67" s="160" t="e">
        <f>NA()</f>
        <v>#N/A</v>
      </c>
      <c r="I67" s="160">
        <f>IF(ISNUMBER('将来負担比率（分子）の構造'!K$53), IF('将来負担比率（分子）の構造'!K$53 &lt; 0, 0, '将来負担比率（分子）の構造'!K$53), NA())</f>
        <v>1631</v>
      </c>
      <c r="J67" s="160" t="e">
        <f>NA()</f>
        <v>#N/A</v>
      </c>
      <c r="K67" s="160" t="e">
        <f>NA()</f>
        <v>#N/A</v>
      </c>
      <c r="L67" s="160">
        <f>IF(ISNUMBER('将来負担比率（分子）の構造'!L$53), IF('将来負担比率（分子）の構造'!L$53 &lt; 0, 0, '将来負担比率（分子）の構造'!L$53), NA())</f>
        <v>2075</v>
      </c>
      <c r="M67" s="160" t="e">
        <f>NA()</f>
        <v>#N/A</v>
      </c>
      <c r="N67" s="160" t="e">
        <f>NA()</f>
        <v>#N/A</v>
      </c>
      <c r="O67" s="160">
        <f>IF(ISNUMBER('将来負担比率（分子）の構造'!M$53), IF('将来負担比率（分子）の構造'!M$53 &lt; 0, 0, '将来負担比率（分子）の構造'!M$53), NA())</f>
        <v>2444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2594</v>
      </c>
      <c r="C72" s="164">
        <f>基金残高に係る経年分析!G55</f>
        <v>2299</v>
      </c>
      <c r="D72" s="164">
        <f>基金残高に係る経年分析!H55</f>
        <v>2322</v>
      </c>
    </row>
    <row r="73" spans="1:16">
      <c r="A73" s="163" t="s">
        <v>72</v>
      </c>
      <c r="B73" s="164">
        <f>基金残高に係る経年分析!F56</f>
        <v>283</v>
      </c>
      <c r="C73" s="164">
        <f>基金残高に係る経年分析!G56</f>
        <v>283</v>
      </c>
      <c r="D73" s="164">
        <f>基金残高に係る経年分析!H56</f>
        <v>284</v>
      </c>
    </row>
    <row r="74" spans="1:16">
      <c r="A74" s="163" t="s">
        <v>73</v>
      </c>
      <c r="B74" s="164">
        <f>基金残高に係る経年分析!F57</f>
        <v>132</v>
      </c>
      <c r="C74" s="164">
        <f>基金残高に係る経年分析!G57</f>
        <v>132</v>
      </c>
      <c r="D74" s="164">
        <f>基金残高に係る経年分析!H57</f>
        <v>132</v>
      </c>
    </row>
  </sheetData>
  <sheetProtection algorithmName="SHA-512" hashValue="i3XmPPA/Hj1mKqoz4Ye2GO5vtytQOj2yFBF1zOkg1+pni7IOY73ffDHOxRnBBll5+tEyh+DqFvjEVogcN4qnfg==" saltValue="fPWN/1Scz0md1bHaOZ4s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2947038</v>
      </c>
      <c r="S5" s="649"/>
      <c r="T5" s="649"/>
      <c r="U5" s="649"/>
      <c r="V5" s="649"/>
      <c r="W5" s="649"/>
      <c r="X5" s="649"/>
      <c r="Y5" s="650"/>
      <c r="Z5" s="651">
        <v>33.299999999999997</v>
      </c>
      <c r="AA5" s="651"/>
      <c r="AB5" s="651"/>
      <c r="AC5" s="651"/>
      <c r="AD5" s="652">
        <v>2947038</v>
      </c>
      <c r="AE5" s="652"/>
      <c r="AF5" s="652"/>
      <c r="AG5" s="652"/>
      <c r="AH5" s="652"/>
      <c r="AI5" s="652"/>
      <c r="AJ5" s="652"/>
      <c r="AK5" s="652"/>
      <c r="AL5" s="653">
        <v>55.5</v>
      </c>
      <c r="AM5" s="654"/>
      <c r="AN5" s="654"/>
      <c r="AO5" s="655"/>
      <c r="AP5" s="645" t="s">
        <v>224</v>
      </c>
      <c r="AQ5" s="646"/>
      <c r="AR5" s="646"/>
      <c r="AS5" s="646"/>
      <c r="AT5" s="646"/>
      <c r="AU5" s="646"/>
      <c r="AV5" s="646"/>
      <c r="AW5" s="646"/>
      <c r="AX5" s="646"/>
      <c r="AY5" s="646"/>
      <c r="AZ5" s="646"/>
      <c r="BA5" s="646"/>
      <c r="BB5" s="646"/>
      <c r="BC5" s="646"/>
      <c r="BD5" s="646"/>
      <c r="BE5" s="646"/>
      <c r="BF5" s="647"/>
      <c r="BG5" s="659">
        <v>2947038</v>
      </c>
      <c r="BH5" s="660"/>
      <c r="BI5" s="660"/>
      <c r="BJ5" s="660"/>
      <c r="BK5" s="660"/>
      <c r="BL5" s="660"/>
      <c r="BM5" s="660"/>
      <c r="BN5" s="661"/>
      <c r="BO5" s="662">
        <v>100</v>
      </c>
      <c r="BP5" s="662"/>
      <c r="BQ5" s="662"/>
      <c r="BR5" s="662"/>
      <c r="BS5" s="663">
        <v>46106</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60853</v>
      </c>
      <c r="S6" s="660"/>
      <c r="T6" s="660"/>
      <c r="U6" s="660"/>
      <c r="V6" s="660"/>
      <c r="W6" s="660"/>
      <c r="X6" s="660"/>
      <c r="Y6" s="661"/>
      <c r="Z6" s="662">
        <v>0.7</v>
      </c>
      <c r="AA6" s="662"/>
      <c r="AB6" s="662"/>
      <c r="AC6" s="662"/>
      <c r="AD6" s="663">
        <v>60853</v>
      </c>
      <c r="AE6" s="663"/>
      <c r="AF6" s="663"/>
      <c r="AG6" s="663"/>
      <c r="AH6" s="663"/>
      <c r="AI6" s="663"/>
      <c r="AJ6" s="663"/>
      <c r="AK6" s="663"/>
      <c r="AL6" s="664">
        <v>1.1000000000000001</v>
      </c>
      <c r="AM6" s="665"/>
      <c r="AN6" s="665"/>
      <c r="AO6" s="666"/>
      <c r="AP6" s="656" t="s">
        <v>229</v>
      </c>
      <c r="AQ6" s="657"/>
      <c r="AR6" s="657"/>
      <c r="AS6" s="657"/>
      <c r="AT6" s="657"/>
      <c r="AU6" s="657"/>
      <c r="AV6" s="657"/>
      <c r="AW6" s="657"/>
      <c r="AX6" s="657"/>
      <c r="AY6" s="657"/>
      <c r="AZ6" s="657"/>
      <c r="BA6" s="657"/>
      <c r="BB6" s="657"/>
      <c r="BC6" s="657"/>
      <c r="BD6" s="657"/>
      <c r="BE6" s="657"/>
      <c r="BF6" s="658"/>
      <c r="BG6" s="659">
        <v>2947038</v>
      </c>
      <c r="BH6" s="660"/>
      <c r="BI6" s="660"/>
      <c r="BJ6" s="660"/>
      <c r="BK6" s="660"/>
      <c r="BL6" s="660"/>
      <c r="BM6" s="660"/>
      <c r="BN6" s="661"/>
      <c r="BO6" s="662">
        <v>100</v>
      </c>
      <c r="BP6" s="662"/>
      <c r="BQ6" s="662"/>
      <c r="BR6" s="662"/>
      <c r="BS6" s="663">
        <v>46106</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111930</v>
      </c>
      <c r="CS6" s="660"/>
      <c r="CT6" s="660"/>
      <c r="CU6" s="660"/>
      <c r="CV6" s="660"/>
      <c r="CW6" s="660"/>
      <c r="CX6" s="660"/>
      <c r="CY6" s="661"/>
      <c r="CZ6" s="653">
        <v>1.3</v>
      </c>
      <c r="DA6" s="654"/>
      <c r="DB6" s="654"/>
      <c r="DC6" s="673"/>
      <c r="DD6" s="668" t="s">
        <v>231</v>
      </c>
      <c r="DE6" s="660"/>
      <c r="DF6" s="660"/>
      <c r="DG6" s="660"/>
      <c r="DH6" s="660"/>
      <c r="DI6" s="660"/>
      <c r="DJ6" s="660"/>
      <c r="DK6" s="660"/>
      <c r="DL6" s="660"/>
      <c r="DM6" s="660"/>
      <c r="DN6" s="660"/>
      <c r="DO6" s="660"/>
      <c r="DP6" s="661"/>
      <c r="DQ6" s="668">
        <v>111930</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4650</v>
      </c>
      <c r="S7" s="660"/>
      <c r="T7" s="660"/>
      <c r="U7" s="660"/>
      <c r="V7" s="660"/>
      <c r="W7" s="660"/>
      <c r="X7" s="660"/>
      <c r="Y7" s="661"/>
      <c r="Z7" s="662">
        <v>0.1</v>
      </c>
      <c r="AA7" s="662"/>
      <c r="AB7" s="662"/>
      <c r="AC7" s="662"/>
      <c r="AD7" s="663">
        <v>4650</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1333237</v>
      </c>
      <c r="BH7" s="660"/>
      <c r="BI7" s="660"/>
      <c r="BJ7" s="660"/>
      <c r="BK7" s="660"/>
      <c r="BL7" s="660"/>
      <c r="BM7" s="660"/>
      <c r="BN7" s="661"/>
      <c r="BO7" s="662">
        <v>45.2</v>
      </c>
      <c r="BP7" s="662"/>
      <c r="BQ7" s="662"/>
      <c r="BR7" s="662"/>
      <c r="BS7" s="663">
        <v>46106</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922078</v>
      </c>
      <c r="CS7" s="660"/>
      <c r="CT7" s="660"/>
      <c r="CU7" s="660"/>
      <c r="CV7" s="660"/>
      <c r="CW7" s="660"/>
      <c r="CX7" s="660"/>
      <c r="CY7" s="661"/>
      <c r="CZ7" s="662">
        <v>10.8</v>
      </c>
      <c r="DA7" s="662"/>
      <c r="DB7" s="662"/>
      <c r="DC7" s="662"/>
      <c r="DD7" s="668">
        <v>1380</v>
      </c>
      <c r="DE7" s="660"/>
      <c r="DF7" s="660"/>
      <c r="DG7" s="660"/>
      <c r="DH7" s="660"/>
      <c r="DI7" s="660"/>
      <c r="DJ7" s="660"/>
      <c r="DK7" s="660"/>
      <c r="DL7" s="660"/>
      <c r="DM7" s="660"/>
      <c r="DN7" s="660"/>
      <c r="DO7" s="660"/>
      <c r="DP7" s="661"/>
      <c r="DQ7" s="668">
        <v>789148</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12055</v>
      </c>
      <c r="S8" s="660"/>
      <c r="T8" s="660"/>
      <c r="U8" s="660"/>
      <c r="V8" s="660"/>
      <c r="W8" s="660"/>
      <c r="X8" s="660"/>
      <c r="Y8" s="661"/>
      <c r="Z8" s="662">
        <v>0.1</v>
      </c>
      <c r="AA8" s="662"/>
      <c r="AB8" s="662"/>
      <c r="AC8" s="662"/>
      <c r="AD8" s="663">
        <v>12055</v>
      </c>
      <c r="AE8" s="663"/>
      <c r="AF8" s="663"/>
      <c r="AG8" s="663"/>
      <c r="AH8" s="663"/>
      <c r="AI8" s="663"/>
      <c r="AJ8" s="663"/>
      <c r="AK8" s="663"/>
      <c r="AL8" s="664">
        <v>0.2</v>
      </c>
      <c r="AM8" s="665"/>
      <c r="AN8" s="665"/>
      <c r="AO8" s="666"/>
      <c r="AP8" s="656" t="s">
        <v>236</v>
      </c>
      <c r="AQ8" s="657"/>
      <c r="AR8" s="657"/>
      <c r="AS8" s="657"/>
      <c r="AT8" s="657"/>
      <c r="AU8" s="657"/>
      <c r="AV8" s="657"/>
      <c r="AW8" s="657"/>
      <c r="AX8" s="657"/>
      <c r="AY8" s="657"/>
      <c r="AZ8" s="657"/>
      <c r="BA8" s="657"/>
      <c r="BB8" s="657"/>
      <c r="BC8" s="657"/>
      <c r="BD8" s="657"/>
      <c r="BE8" s="657"/>
      <c r="BF8" s="658"/>
      <c r="BG8" s="659">
        <v>43033</v>
      </c>
      <c r="BH8" s="660"/>
      <c r="BI8" s="660"/>
      <c r="BJ8" s="660"/>
      <c r="BK8" s="660"/>
      <c r="BL8" s="660"/>
      <c r="BM8" s="660"/>
      <c r="BN8" s="661"/>
      <c r="BO8" s="662">
        <v>1.5</v>
      </c>
      <c r="BP8" s="662"/>
      <c r="BQ8" s="662"/>
      <c r="BR8" s="662"/>
      <c r="BS8" s="668" t="s">
        <v>231</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3515711</v>
      </c>
      <c r="CS8" s="660"/>
      <c r="CT8" s="660"/>
      <c r="CU8" s="660"/>
      <c r="CV8" s="660"/>
      <c r="CW8" s="660"/>
      <c r="CX8" s="660"/>
      <c r="CY8" s="661"/>
      <c r="CZ8" s="662">
        <v>41.4</v>
      </c>
      <c r="DA8" s="662"/>
      <c r="DB8" s="662"/>
      <c r="DC8" s="662"/>
      <c r="DD8" s="668">
        <v>26543</v>
      </c>
      <c r="DE8" s="660"/>
      <c r="DF8" s="660"/>
      <c r="DG8" s="660"/>
      <c r="DH8" s="660"/>
      <c r="DI8" s="660"/>
      <c r="DJ8" s="660"/>
      <c r="DK8" s="660"/>
      <c r="DL8" s="660"/>
      <c r="DM8" s="660"/>
      <c r="DN8" s="660"/>
      <c r="DO8" s="660"/>
      <c r="DP8" s="661"/>
      <c r="DQ8" s="668">
        <v>1666167</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12778</v>
      </c>
      <c r="S9" s="660"/>
      <c r="T9" s="660"/>
      <c r="U9" s="660"/>
      <c r="V9" s="660"/>
      <c r="W9" s="660"/>
      <c r="X9" s="660"/>
      <c r="Y9" s="661"/>
      <c r="Z9" s="662">
        <v>0.1</v>
      </c>
      <c r="AA9" s="662"/>
      <c r="AB9" s="662"/>
      <c r="AC9" s="662"/>
      <c r="AD9" s="663">
        <v>12778</v>
      </c>
      <c r="AE9" s="663"/>
      <c r="AF9" s="663"/>
      <c r="AG9" s="663"/>
      <c r="AH9" s="663"/>
      <c r="AI9" s="663"/>
      <c r="AJ9" s="663"/>
      <c r="AK9" s="663"/>
      <c r="AL9" s="664">
        <v>0.2</v>
      </c>
      <c r="AM9" s="665"/>
      <c r="AN9" s="665"/>
      <c r="AO9" s="666"/>
      <c r="AP9" s="656" t="s">
        <v>239</v>
      </c>
      <c r="AQ9" s="657"/>
      <c r="AR9" s="657"/>
      <c r="AS9" s="657"/>
      <c r="AT9" s="657"/>
      <c r="AU9" s="657"/>
      <c r="AV9" s="657"/>
      <c r="AW9" s="657"/>
      <c r="AX9" s="657"/>
      <c r="AY9" s="657"/>
      <c r="AZ9" s="657"/>
      <c r="BA9" s="657"/>
      <c r="BB9" s="657"/>
      <c r="BC9" s="657"/>
      <c r="BD9" s="657"/>
      <c r="BE9" s="657"/>
      <c r="BF9" s="658"/>
      <c r="BG9" s="659">
        <v>1048925</v>
      </c>
      <c r="BH9" s="660"/>
      <c r="BI9" s="660"/>
      <c r="BJ9" s="660"/>
      <c r="BK9" s="660"/>
      <c r="BL9" s="660"/>
      <c r="BM9" s="660"/>
      <c r="BN9" s="661"/>
      <c r="BO9" s="662">
        <v>35.6</v>
      </c>
      <c r="BP9" s="662"/>
      <c r="BQ9" s="662"/>
      <c r="BR9" s="662"/>
      <c r="BS9" s="668" t="s">
        <v>231</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940653</v>
      </c>
      <c r="CS9" s="660"/>
      <c r="CT9" s="660"/>
      <c r="CU9" s="660"/>
      <c r="CV9" s="660"/>
      <c r="CW9" s="660"/>
      <c r="CX9" s="660"/>
      <c r="CY9" s="661"/>
      <c r="CZ9" s="662">
        <v>11.1</v>
      </c>
      <c r="DA9" s="662"/>
      <c r="DB9" s="662"/>
      <c r="DC9" s="662"/>
      <c r="DD9" s="668">
        <v>3466</v>
      </c>
      <c r="DE9" s="660"/>
      <c r="DF9" s="660"/>
      <c r="DG9" s="660"/>
      <c r="DH9" s="660"/>
      <c r="DI9" s="660"/>
      <c r="DJ9" s="660"/>
      <c r="DK9" s="660"/>
      <c r="DL9" s="660"/>
      <c r="DM9" s="660"/>
      <c r="DN9" s="660"/>
      <c r="DO9" s="660"/>
      <c r="DP9" s="661"/>
      <c r="DQ9" s="668">
        <v>847575</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173</v>
      </c>
      <c r="S10" s="660"/>
      <c r="T10" s="660"/>
      <c r="U10" s="660"/>
      <c r="V10" s="660"/>
      <c r="W10" s="660"/>
      <c r="X10" s="660"/>
      <c r="Y10" s="661"/>
      <c r="Z10" s="662" t="s">
        <v>231</v>
      </c>
      <c r="AA10" s="662"/>
      <c r="AB10" s="662"/>
      <c r="AC10" s="662"/>
      <c r="AD10" s="663" t="s">
        <v>231</v>
      </c>
      <c r="AE10" s="663"/>
      <c r="AF10" s="663"/>
      <c r="AG10" s="663"/>
      <c r="AH10" s="663"/>
      <c r="AI10" s="663"/>
      <c r="AJ10" s="663"/>
      <c r="AK10" s="663"/>
      <c r="AL10" s="664" t="s">
        <v>231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69166</v>
      </c>
      <c r="BH10" s="660"/>
      <c r="BI10" s="660"/>
      <c r="BJ10" s="660"/>
      <c r="BK10" s="660"/>
      <c r="BL10" s="660"/>
      <c r="BM10" s="660"/>
      <c r="BN10" s="661"/>
      <c r="BO10" s="662">
        <v>2.2999999999999998</v>
      </c>
      <c r="BP10" s="662"/>
      <c r="BQ10" s="662"/>
      <c r="BR10" s="662"/>
      <c r="BS10" s="668">
        <v>11814</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5</v>
      </c>
      <c r="CS10" s="660"/>
      <c r="CT10" s="660"/>
      <c r="CU10" s="660"/>
      <c r="CV10" s="660"/>
      <c r="CW10" s="660"/>
      <c r="CX10" s="660"/>
      <c r="CY10" s="661"/>
      <c r="CZ10" s="662">
        <v>0</v>
      </c>
      <c r="DA10" s="662"/>
      <c r="DB10" s="662"/>
      <c r="DC10" s="662"/>
      <c r="DD10" s="668" t="s">
        <v>231</v>
      </c>
      <c r="DE10" s="660"/>
      <c r="DF10" s="660"/>
      <c r="DG10" s="660"/>
      <c r="DH10" s="660"/>
      <c r="DI10" s="660"/>
      <c r="DJ10" s="660"/>
      <c r="DK10" s="660"/>
      <c r="DL10" s="660"/>
      <c r="DM10" s="660"/>
      <c r="DN10" s="660"/>
      <c r="DO10" s="660"/>
      <c r="DP10" s="661"/>
      <c r="DQ10" s="668">
        <v>3</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231</v>
      </c>
      <c r="S11" s="660"/>
      <c r="T11" s="660"/>
      <c r="U11" s="660"/>
      <c r="V11" s="660"/>
      <c r="W11" s="660"/>
      <c r="X11" s="660"/>
      <c r="Y11" s="661"/>
      <c r="Z11" s="662" t="s">
        <v>231</v>
      </c>
      <c r="AA11" s="662"/>
      <c r="AB11" s="662"/>
      <c r="AC11" s="662"/>
      <c r="AD11" s="663" t="s">
        <v>231</v>
      </c>
      <c r="AE11" s="663"/>
      <c r="AF11" s="663"/>
      <c r="AG11" s="663"/>
      <c r="AH11" s="663"/>
      <c r="AI11" s="663"/>
      <c r="AJ11" s="663"/>
      <c r="AK11" s="663"/>
      <c r="AL11" s="664" t="s">
        <v>231</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172113</v>
      </c>
      <c r="BH11" s="660"/>
      <c r="BI11" s="660"/>
      <c r="BJ11" s="660"/>
      <c r="BK11" s="660"/>
      <c r="BL11" s="660"/>
      <c r="BM11" s="660"/>
      <c r="BN11" s="661"/>
      <c r="BO11" s="662">
        <v>5.8</v>
      </c>
      <c r="BP11" s="662"/>
      <c r="BQ11" s="662"/>
      <c r="BR11" s="662"/>
      <c r="BS11" s="668">
        <v>34292</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239148</v>
      </c>
      <c r="CS11" s="660"/>
      <c r="CT11" s="660"/>
      <c r="CU11" s="660"/>
      <c r="CV11" s="660"/>
      <c r="CW11" s="660"/>
      <c r="CX11" s="660"/>
      <c r="CY11" s="661"/>
      <c r="CZ11" s="662">
        <v>2.8</v>
      </c>
      <c r="DA11" s="662"/>
      <c r="DB11" s="662"/>
      <c r="DC11" s="662"/>
      <c r="DD11" s="668">
        <v>106889</v>
      </c>
      <c r="DE11" s="660"/>
      <c r="DF11" s="660"/>
      <c r="DG11" s="660"/>
      <c r="DH11" s="660"/>
      <c r="DI11" s="660"/>
      <c r="DJ11" s="660"/>
      <c r="DK11" s="660"/>
      <c r="DL11" s="660"/>
      <c r="DM11" s="660"/>
      <c r="DN11" s="660"/>
      <c r="DO11" s="660"/>
      <c r="DP11" s="661"/>
      <c r="DQ11" s="668">
        <v>167973</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465265</v>
      </c>
      <c r="S12" s="660"/>
      <c r="T12" s="660"/>
      <c r="U12" s="660"/>
      <c r="V12" s="660"/>
      <c r="W12" s="660"/>
      <c r="X12" s="660"/>
      <c r="Y12" s="661"/>
      <c r="Z12" s="662">
        <v>5.3</v>
      </c>
      <c r="AA12" s="662"/>
      <c r="AB12" s="662"/>
      <c r="AC12" s="662"/>
      <c r="AD12" s="663">
        <v>465265</v>
      </c>
      <c r="AE12" s="663"/>
      <c r="AF12" s="663"/>
      <c r="AG12" s="663"/>
      <c r="AH12" s="663"/>
      <c r="AI12" s="663"/>
      <c r="AJ12" s="663"/>
      <c r="AK12" s="663"/>
      <c r="AL12" s="664">
        <v>8.8000000000000007</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1291907</v>
      </c>
      <c r="BH12" s="660"/>
      <c r="BI12" s="660"/>
      <c r="BJ12" s="660"/>
      <c r="BK12" s="660"/>
      <c r="BL12" s="660"/>
      <c r="BM12" s="660"/>
      <c r="BN12" s="661"/>
      <c r="BO12" s="662">
        <v>43.8</v>
      </c>
      <c r="BP12" s="662"/>
      <c r="BQ12" s="662"/>
      <c r="BR12" s="662"/>
      <c r="BS12" s="668" t="s">
        <v>231</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48848</v>
      </c>
      <c r="CS12" s="660"/>
      <c r="CT12" s="660"/>
      <c r="CU12" s="660"/>
      <c r="CV12" s="660"/>
      <c r="CW12" s="660"/>
      <c r="CX12" s="660"/>
      <c r="CY12" s="661"/>
      <c r="CZ12" s="662">
        <v>0.6</v>
      </c>
      <c r="DA12" s="662"/>
      <c r="DB12" s="662"/>
      <c r="DC12" s="662"/>
      <c r="DD12" s="668" t="s">
        <v>231</v>
      </c>
      <c r="DE12" s="660"/>
      <c r="DF12" s="660"/>
      <c r="DG12" s="660"/>
      <c r="DH12" s="660"/>
      <c r="DI12" s="660"/>
      <c r="DJ12" s="660"/>
      <c r="DK12" s="660"/>
      <c r="DL12" s="660"/>
      <c r="DM12" s="660"/>
      <c r="DN12" s="660"/>
      <c r="DO12" s="660"/>
      <c r="DP12" s="661"/>
      <c r="DQ12" s="668">
        <v>48019</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t="s">
        <v>231</v>
      </c>
      <c r="S13" s="660"/>
      <c r="T13" s="660"/>
      <c r="U13" s="660"/>
      <c r="V13" s="660"/>
      <c r="W13" s="660"/>
      <c r="X13" s="660"/>
      <c r="Y13" s="661"/>
      <c r="Z13" s="662" t="s">
        <v>173</v>
      </c>
      <c r="AA13" s="662"/>
      <c r="AB13" s="662"/>
      <c r="AC13" s="662"/>
      <c r="AD13" s="663" t="s">
        <v>231</v>
      </c>
      <c r="AE13" s="663"/>
      <c r="AF13" s="663"/>
      <c r="AG13" s="663"/>
      <c r="AH13" s="663"/>
      <c r="AI13" s="663"/>
      <c r="AJ13" s="663"/>
      <c r="AK13" s="663"/>
      <c r="AL13" s="664" t="s">
        <v>231</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1272880</v>
      </c>
      <c r="BH13" s="660"/>
      <c r="BI13" s="660"/>
      <c r="BJ13" s="660"/>
      <c r="BK13" s="660"/>
      <c r="BL13" s="660"/>
      <c r="BM13" s="660"/>
      <c r="BN13" s="661"/>
      <c r="BO13" s="662">
        <v>43.2</v>
      </c>
      <c r="BP13" s="662"/>
      <c r="BQ13" s="662"/>
      <c r="BR13" s="662"/>
      <c r="BS13" s="668" t="s">
        <v>231</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651451</v>
      </c>
      <c r="CS13" s="660"/>
      <c r="CT13" s="660"/>
      <c r="CU13" s="660"/>
      <c r="CV13" s="660"/>
      <c r="CW13" s="660"/>
      <c r="CX13" s="660"/>
      <c r="CY13" s="661"/>
      <c r="CZ13" s="662">
        <v>7.7</v>
      </c>
      <c r="DA13" s="662"/>
      <c r="DB13" s="662"/>
      <c r="DC13" s="662"/>
      <c r="DD13" s="668">
        <v>266857</v>
      </c>
      <c r="DE13" s="660"/>
      <c r="DF13" s="660"/>
      <c r="DG13" s="660"/>
      <c r="DH13" s="660"/>
      <c r="DI13" s="660"/>
      <c r="DJ13" s="660"/>
      <c r="DK13" s="660"/>
      <c r="DL13" s="660"/>
      <c r="DM13" s="660"/>
      <c r="DN13" s="660"/>
      <c r="DO13" s="660"/>
      <c r="DP13" s="661"/>
      <c r="DQ13" s="668">
        <v>582380</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173</v>
      </c>
      <c r="S14" s="660"/>
      <c r="T14" s="660"/>
      <c r="U14" s="660"/>
      <c r="V14" s="660"/>
      <c r="W14" s="660"/>
      <c r="X14" s="660"/>
      <c r="Y14" s="661"/>
      <c r="Z14" s="662" t="s">
        <v>231</v>
      </c>
      <c r="AA14" s="662"/>
      <c r="AB14" s="662"/>
      <c r="AC14" s="662"/>
      <c r="AD14" s="663" t="s">
        <v>231</v>
      </c>
      <c r="AE14" s="663"/>
      <c r="AF14" s="663"/>
      <c r="AG14" s="663"/>
      <c r="AH14" s="663"/>
      <c r="AI14" s="663"/>
      <c r="AJ14" s="663"/>
      <c r="AK14" s="663"/>
      <c r="AL14" s="664" t="s">
        <v>231</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74230</v>
      </c>
      <c r="BH14" s="660"/>
      <c r="BI14" s="660"/>
      <c r="BJ14" s="660"/>
      <c r="BK14" s="660"/>
      <c r="BL14" s="660"/>
      <c r="BM14" s="660"/>
      <c r="BN14" s="661"/>
      <c r="BO14" s="662">
        <v>2.5</v>
      </c>
      <c r="BP14" s="662"/>
      <c r="BQ14" s="662"/>
      <c r="BR14" s="662"/>
      <c r="BS14" s="668" t="s">
        <v>231</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413618</v>
      </c>
      <c r="CS14" s="660"/>
      <c r="CT14" s="660"/>
      <c r="CU14" s="660"/>
      <c r="CV14" s="660"/>
      <c r="CW14" s="660"/>
      <c r="CX14" s="660"/>
      <c r="CY14" s="661"/>
      <c r="CZ14" s="662">
        <v>4.9000000000000004</v>
      </c>
      <c r="DA14" s="662"/>
      <c r="DB14" s="662"/>
      <c r="DC14" s="662"/>
      <c r="DD14" s="668">
        <v>101104</v>
      </c>
      <c r="DE14" s="660"/>
      <c r="DF14" s="660"/>
      <c r="DG14" s="660"/>
      <c r="DH14" s="660"/>
      <c r="DI14" s="660"/>
      <c r="DJ14" s="660"/>
      <c r="DK14" s="660"/>
      <c r="DL14" s="660"/>
      <c r="DM14" s="660"/>
      <c r="DN14" s="660"/>
      <c r="DO14" s="660"/>
      <c r="DP14" s="661"/>
      <c r="DQ14" s="668">
        <v>307375</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22325</v>
      </c>
      <c r="S15" s="660"/>
      <c r="T15" s="660"/>
      <c r="U15" s="660"/>
      <c r="V15" s="660"/>
      <c r="W15" s="660"/>
      <c r="X15" s="660"/>
      <c r="Y15" s="661"/>
      <c r="Z15" s="662">
        <v>0.3</v>
      </c>
      <c r="AA15" s="662"/>
      <c r="AB15" s="662"/>
      <c r="AC15" s="662"/>
      <c r="AD15" s="663">
        <v>22325</v>
      </c>
      <c r="AE15" s="663"/>
      <c r="AF15" s="663"/>
      <c r="AG15" s="663"/>
      <c r="AH15" s="663"/>
      <c r="AI15" s="663"/>
      <c r="AJ15" s="663"/>
      <c r="AK15" s="663"/>
      <c r="AL15" s="664">
        <v>0.4</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247664</v>
      </c>
      <c r="BH15" s="660"/>
      <c r="BI15" s="660"/>
      <c r="BJ15" s="660"/>
      <c r="BK15" s="660"/>
      <c r="BL15" s="660"/>
      <c r="BM15" s="660"/>
      <c r="BN15" s="661"/>
      <c r="BO15" s="662">
        <v>8.4</v>
      </c>
      <c r="BP15" s="662"/>
      <c r="BQ15" s="662"/>
      <c r="BR15" s="662"/>
      <c r="BS15" s="668" t="s">
        <v>231</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1095441</v>
      </c>
      <c r="CS15" s="660"/>
      <c r="CT15" s="660"/>
      <c r="CU15" s="660"/>
      <c r="CV15" s="660"/>
      <c r="CW15" s="660"/>
      <c r="CX15" s="660"/>
      <c r="CY15" s="661"/>
      <c r="CZ15" s="662">
        <v>12.9</v>
      </c>
      <c r="DA15" s="662"/>
      <c r="DB15" s="662"/>
      <c r="DC15" s="662"/>
      <c r="DD15" s="668">
        <v>259661</v>
      </c>
      <c r="DE15" s="660"/>
      <c r="DF15" s="660"/>
      <c r="DG15" s="660"/>
      <c r="DH15" s="660"/>
      <c r="DI15" s="660"/>
      <c r="DJ15" s="660"/>
      <c r="DK15" s="660"/>
      <c r="DL15" s="660"/>
      <c r="DM15" s="660"/>
      <c r="DN15" s="660"/>
      <c r="DO15" s="660"/>
      <c r="DP15" s="661"/>
      <c r="DQ15" s="668">
        <v>816238</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173</v>
      </c>
      <c r="S16" s="660"/>
      <c r="T16" s="660"/>
      <c r="U16" s="660"/>
      <c r="V16" s="660"/>
      <c r="W16" s="660"/>
      <c r="X16" s="660"/>
      <c r="Y16" s="661"/>
      <c r="Z16" s="662" t="s">
        <v>260</v>
      </c>
      <c r="AA16" s="662"/>
      <c r="AB16" s="662"/>
      <c r="AC16" s="662"/>
      <c r="AD16" s="663" t="s">
        <v>173</v>
      </c>
      <c r="AE16" s="663"/>
      <c r="AF16" s="663"/>
      <c r="AG16" s="663"/>
      <c r="AH16" s="663"/>
      <c r="AI16" s="663"/>
      <c r="AJ16" s="663"/>
      <c r="AK16" s="663"/>
      <c r="AL16" s="664" t="s">
        <v>260</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260</v>
      </c>
      <c r="BH16" s="660"/>
      <c r="BI16" s="660"/>
      <c r="BJ16" s="660"/>
      <c r="BK16" s="660"/>
      <c r="BL16" s="660"/>
      <c r="BM16" s="660"/>
      <c r="BN16" s="661"/>
      <c r="BO16" s="662" t="s">
        <v>231</v>
      </c>
      <c r="BP16" s="662"/>
      <c r="BQ16" s="662"/>
      <c r="BR16" s="662"/>
      <c r="BS16" s="668" t="s">
        <v>231</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297</v>
      </c>
      <c r="CS16" s="660"/>
      <c r="CT16" s="660"/>
      <c r="CU16" s="660"/>
      <c r="CV16" s="660"/>
      <c r="CW16" s="660"/>
      <c r="CX16" s="660"/>
      <c r="CY16" s="661"/>
      <c r="CZ16" s="662">
        <v>0</v>
      </c>
      <c r="DA16" s="662"/>
      <c r="DB16" s="662"/>
      <c r="DC16" s="662"/>
      <c r="DD16" s="668" t="s">
        <v>260</v>
      </c>
      <c r="DE16" s="660"/>
      <c r="DF16" s="660"/>
      <c r="DG16" s="660"/>
      <c r="DH16" s="660"/>
      <c r="DI16" s="660"/>
      <c r="DJ16" s="660"/>
      <c r="DK16" s="660"/>
      <c r="DL16" s="660"/>
      <c r="DM16" s="660"/>
      <c r="DN16" s="660"/>
      <c r="DO16" s="660"/>
      <c r="DP16" s="661"/>
      <c r="DQ16" s="668">
        <v>297</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33604</v>
      </c>
      <c r="S17" s="660"/>
      <c r="T17" s="660"/>
      <c r="U17" s="660"/>
      <c r="V17" s="660"/>
      <c r="W17" s="660"/>
      <c r="X17" s="660"/>
      <c r="Y17" s="661"/>
      <c r="Z17" s="662">
        <v>0.4</v>
      </c>
      <c r="AA17" s="662"/>
      <c r="AB17" s="662"/>
      <c r="AC17" s="662"/>
      <c r="AD17" s="663">
        <v>33604</v>
      </c>
      <c r="AE17" s="663"/>
      <c r="AF17" s="663"/>
      <c r="AG17" s="663"/>
      <c r="AH17" s="663"/>
      <c r="AI17" s="663"/>
      <c r="AJ17" s="663"/>
      <c r="AK17" s="663"/>
      <c r="AL17" s="664">
        <v>0.6</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260</v>
      </c>
      <c r="BH17" s="660"/>
      <c r="BI17" s="660"/>
      <c r="BJ17" s="660"/>
      <c r="BK17" s="660"/>
      <c r="BL17" s="660"/>
      <c r="BM17" s="660"/>
      <c r="BN17" s="661"/>
      <c r="BO17" s="662" t="s">
        <v>231</v>
      </c>
      <c r="BP17" s="662"/>
      <c r="BQ17" s="662"/>
      <c r="BR17" s="662"/>
      <c r="BS17" s="668" t="s">
        <v>231</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562655</v>
      </c>
      <c r="CS17" s="660"/>
      <c r="CT17" s="660"/>
      <c r="CU17" s="660"/>
      <c r="CV17" s="660"/>
      <c r="CW17" s="660"/>
      <c r="CX17" s="660"/>
      <c r="CY17" s="661"/>
      <c r="CZ17" s="662">
        <v>6.6</v>
      </c>
      <c r="DA17" s="662"/>
      <c r="DB17" s="662"/>
      <c r="DC17" s="662"/>
      <c r="DD17" s="668" t="s">
        <v>231</v>
      </c>
      <c r="DE17" s="660"/>
      <c r="DF17" s="660"/>
      <c r="DG17" s="660"/>
      <c r="DH17" s="660"/>
      <c r="DI17" s="660"/>
      <c r="DJ17" s="660"/>
      <c r="DK17" s="660"/>
      <c r="DL17" s="660"/>
      <c r="DM17" s="660"/>
      <c r="DN17" s="660"/>
      <c r="DO17" s="660"/>
      <c r="DP17" s="661"/>
      <c r="DQ17" s="668">
        <v>562655</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1945393</v>
      </c>
      <c r="S18" s="660"/>
      <c r="T18" s="660"/>
      <c r="U18" s="660"/>
      <c r="V18" s="660"/>
      <c r="W18" s="660"/>
      <c r="X18" s="660"/>
      <c r="Y18" s="661"/>
      <c r="Z18" s="662">
        <v>22</v>
      </c>
      <c r="AA18" s="662"/>
      <c r="AB18" s="662"/>
      <c r="AC18" s="662"/>
      <c r="AD18" s="663">
        <v>1737210</v>
      </c>
      <c r="AE18" s="663"/>
      <c r="AF18" s="663"/>
      <c r="AG18" s="663"/>
      <c r="AH18" s="663"/>
      <c r="AI18" s="663"/>
      <c r="AJ18" s="663"/>
      <c r="AK18" s="663"/>
      <c r="AL18" s="664">
        <v>32.700000000000003</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173</v>
      </c>
      <c r="BH18" s="660"/>
      <c r="BI18" s="660"/>
      <c r="BJ18" s="660"/>
      <c r="BK18" s="660"/>
      <c r="BL18" s="660"/>
      <c r="BM18" s="660"/>
      <c r="BN18" s="661"/>
      <c r="BO18" s="662" t="s">
        <v>260</v>
      </c>
      <c r="BP18" s="662"/>
      <c r="BQ18" s="662"/>
      <c r="BR18" s="662"/>
      <c r="BS18" s="668" t="s">
        <v>231</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231</v>
      </c>
      <c r="CS18" s="660"/>
      <c r="CT18" s="660"/>
      <c r="CU18" s="660"/>
      <c r="CV18" s="660"/>
      <c r="CW18" s="660"/>
      <c r="CX18" s="660"/>
      <c r="CY18" s="661"/>
      <c r="CZ18" s="662" t="s">
        <v>231</v>
      </c>
      <c r="DA18" s="662"/>
      <c r="DB18" s="662"/>
      <c r="DC18" s="662"/>
      <c r="DD18" s="668" t="s">
        <v>260</v>
      </c>
      <c r="DE18" s="660"/>
      <c r="DF18" s="660"/>
      <c r="DG18" s="660"/>
      <c r="DH18" s="660"/>
      <c r="DI18" s="660"/>
      <c r="DJ18" s="660"/>
      <c r="DK18" s="660"/>
      <c r="DL18" s="660"/>
      <c r="DM18" s="660"/>
      <c r="DN18" s="660"/>
      <c r="DO18" s="660"/>
      <c r="DP18" s="661"/>
      <c r="DQ18" s="668" t="s">
        <v>231</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1737210</v>
      </c>
      <c r="S19" s="660"/>
      <c r="T19" s="660"/>
      <c r="U19" s="660"/>
      <c r="V19" s="660"/>
      <c r="W19" s="660"/>
      <c r="X19" s="660"/>
      <c r="Y19" s="661"/>
      <c r="Z19" s="662">
        <v>19.600000000000001</v>
      </c>
      <c r="AA19" s="662"/>
      <c r="AB19" s="662"/>
      <c r="AC19" s="662"/>
      <c r="AD19" s="663">
        <v>1737210</v>
      </c>
      <c r="AE19" s="663"/>
      <c r="AF19" s="663"/>
      <c r="AG19" s="663"/>
      <c r="AH19" s="663"/>
      <c r="AI19" s="663"/>
      <c r="AJ19" s="663"/>
      <c r="AK19" s="663"/>
      <c r="AL19" s="664">
        <v>32.700000000000003</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t="s">
        <v>231</v>
      </c>
      <c r="BH19" s="660"/>
      <c r="BI19" s="660"/>
      <c r="BJ19" s="660"/>
      <c r="BK19" s="660"/>
      <c r="BL19" s="660"/>
      <c r="BM19" s="660"/>
      <c r="BN19" s="661"/>
      <c r="BO19" s="662" t="s">
        <v>231</v>
      </c>
      <c r="BP19" s="662"/>
      <c r="BQ19" s="662"/>
      <c r="BR19" s="662"/>
      <c r="BS19" s="668" t="s">
        <v>231</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173</v>
      </c>
      <c r="CS19" s="660"/>
      <c r="CT19" s="660"/>
      <c r="CU19" s="660"/>
      <c r="CV19" s="660"/>
      <c r="CW19" s="660"/>
      <c r="CX19" s="660"/>
      <c r="CY19" s="661"/>
      <c r="CZ19" s="662" t="s">
        <v>260</v>
      </c>
      <c r="DA19" s="662"/>
      <c r="DB19" s="662"/>
      <c r="DC19" s="662"/>
      <c r="DD19" s="668" t="s">
        <v>231</v>
      </c>
      <c r="DE19" s="660"/>
      <c r="DF19" s="660"/>
      <c r="DG19" s="660"/>
      <c r="DH19" s="660"/>
      <c r="DI19" s="660"/>
      <c r="DJ19" s="660"/>
      <c r="DK19" s="660"/>
      <c r="DL19" s="660"/>
      <c r="DM19" s="660"/>
      <c r="DN19" s="660"/>
      <c r="DO19" s="660"/>
      <c r="DP19" s="661"/>
      <c r="DQ19" s="668" t="s">
        <v>260</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208183</v>
      </c>
      <c r="S20" s="660"/>
      <c r="T20" s="660"/>
      <c r="U20" s="660"/>
      <c r="V20" s="660"/>
      <c r="W20" s="660"/>
      <c r="X20" s="660"/>
      <c r="Y20" s="661"/>
      <c r="Z20" s="662">
        <v>2.4</v>
      </c>
      <c r="AA20" s="662"/>
      <c r="AB20" s="662"/>
      <c r="AC20" s="662"/>
      <c r="AD20" s="663" t="s">
        <v>231</v>
      </c>
      <c r="AE20" s="663"/>
      <c r="AF20" s="663"/>
      <c r="AG20" s="663"/>
      <c r="AH20" s="663"/>
      <c r="AI20" s="663"/>
      <c r="AJ20" s="663"/>
      <c r="AK20" s="663"/>
      <c r="AL20" s="664" t="s">
        <v>231</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t="s">
        <v>260</v>
      </c>
      <c r="BH20" s="660"/>
      <c r="BI20" s="660"/>
      <c r="BJ20" s="660"/>
      <c r="BK20" s="660"/>
      <c r="BL20" s="660"/>
      <c r="BM20" s="660"/>
      <c r="BN20" s="661"/>
      <c r="BO20" s="662" t="s">
        <v>231</v>
      </c>
      <c r="BP20" s="662"/>
      <c r="BQ20" s="662"/>
      <c r="BR20" s="662"/>
      <c r="BS20" s="668" t="s">
        <v>231</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8501835</v>
      </c>
      <c r="CS20" s="660"/>
      <c r="CT20" s="660"/>
      <c r="CU20" s="660"/>
      <c r="CV20" s="660"/>
      <c r="CW20" s="660"/>
      <c r="CX20" s="660"/>
      <c r="CY20" s="661"/>
      <c r="CZ20" s="662">
        <v>100</v>
      </c>
      <c r="DA20" s="662"/>
      <c r="DB20" s="662"/>
      <c r="DC20" s="662"/>
      <c r="DD20" s="668">
        <v>765900</v>
      </c>
      <c r="DE20" s="660"/>
      <c r="DF20" s="660"/>
      <c r="DG20" s="660"/>
      <c r="DH20" s="660"/>
      <c r="DI20" s="660"/>
      <c r="DJ20" s="660"/>
      <c r="DK20" s="660"/>
      <c r="DL20" s="660"/>
      <c r="DM20" s="660"/>
      <c r="DN20" s="660"/>
      <c r="DO20" s="660"/>
      <c r="DP20" s="661"/>
      <c r="DQ20" s="668">
        <v>5899760</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t="s">
        <v>231</v>
      </c>
      <c r="S21" s="660"/>
      <c r="T21" s="660"/>
      <c r="U21" s="660"/>
      <c r="V21" s="660"/>
      <c r="W21" s="660"/>
      <c r="X21" s="660"/>
      <c r="Y21" s="661"/>
      <c r="Z21" s="662" t="s">
        <v>231</v>
      </c>
      <c r="AA21" s="662"/>
      <c r="AB21" s="662"/>
      <c r="AC21" s="662"/>
      <c r="AD21" s="663" t="s">
        <v>231</v>
      </c>
      <c r="AE21" s="663"/>
      <c r="AF21" s="663"/>
      <c r="AG21" s="663"/>
      <c r="AH21" s="663"/>
      <c r="AI21" s="663"/>
      <c r="AJ21" s="663"/>
      <c r="AK21" s="663"/>
      <c r="AL21" s="664" t="s">
        <v>231</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173</v>
      </c>
      <c r="BH21" s="660"/>
      <c r="BI21" s="660"/>
      <c r="BJ21" s="660"/>
      <c r="BK21" s="660"/>
      <c r="BL21" s="660"/>
      <c r="BM21" s="660"/>
      <c r="BN21" s="661"/>
      <c r="BO21" s="662" t="s">
        <v>231</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5503961</v>
      </c>
      <c r="S22" s="660"/>
      <c r="T22" s="660"/>
      <c r="U22" s="660"/>
      <c r="V22" s="660"/>
      <c r="W22" s="660"/>
      <c r="X22" s="660"/>
      <c r="Y22" s="661"/>
      <c r="Z22" s="662">
        <v>62.3</v>
      </c>
      <c r="AA22" s="662"/>
      <c r="AB22" s="662"/>
      <c r="AC22" s="662"/>
      <c r="AD22" s="663">
        <v>5295778</v>
      </c>
      <c r="AE22" s="663"/>
      <c r="AF22" s="663"/>
      <c r="AG22" s="663"/>
      <c r="AH22" s="663"/>
      <c r="AI22" s="663"/>
      <c r="AJ22" s="663"/>
      <c r="AK22" s="663"/>
      <c r="AL22" s="664">
        <v>99.7</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231</v>
      </c>
      <c r="BH22" s="660"/>
      <c r="BI22" s="660"/>
      <c r="BJ22" s="660"/>
      <c r="BK22" s="660"/>
      <c r="BL22" s="660"/>
      <c r="BM22" s="660"/>
      <c r="BN22" s="661"/>
      <c r="BO22" s="662" t="s">
        <v>231</v>
      </c>
      <c r="BP22" s="662"/>
      <c r="BQ22" s="662"/>
      <c r="BR22" s="662"/>
      <c r="BS22" s="668" t="s">
        <v>231</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5209</v>
      </c>
      <c r="S23" s="660"/>
      <c r="T23" s="660"/>
      <c r="U23" s="660"/>
      <c r="V23" s="660"/>
      <c r="W23" s="660"/>
      <c r="X23" s="660"/>
      <c r="Y23" s="661"/>
      <c r="Z23" s="662">
        <v>0.1</v>
      </c>
      <c r="AA23" s="662"/>
      <c r="AB23" s="662"/>
      <c r="AC23" s="662"/>
      <c r="AD23" s="663">
        <v>5209</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173</v>
      </c>
      <c r="BH23" s="660"/>
      <c r="BI23" s="660"/>
      <c r="BJ23" s="660"/>
      <c r="BK23" s="660"/>
      <c r="BL23" s="660"/>
      <c r="BM23" s="660"/>
      <c r="BN23" s="661"/>
      <c r="BO23" s="662" t="s">
        <v>231</v>
      </c>
      <c r="BP23" s="662"/>
      <c r="BQ23" s="662"/>
      <c r="BR23" s="662"/>
      <c r="BS23" s="668" t="s">
        <v>231</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102028</v>
      </c>
      <c r="S24" s="660"/>
      <c r="T24" s="660"/>
      <c r="U24" s="660"/>
      <c r="V24" s="660"/>
      <c r="W24" s="660"/>
      <c r="X24" s="660"/>
      <c r="Y24" s="661"/>
      <c r="Z24" s="662">
        <v>1.2</v>
      </c>
      <c r="AA24" s="662"/>
      <c r="AB24" s="662"/>
      <c r="AC24" s="662"/>
      <c r="AD24" s="663" t="s">
        <v>260</v>
      </c>
      <c r="AE24" s="663"/>
      <c r="AF24" s="663"/>
      <c r="AG24" s="663"/>
      <c r="AH24" s="663"/>
      <c r="AI24" s="663"/>
      <c r="AJ24" s="663"/>
      <c r="AK24" s="663"/>
      <c r="AL24" s="664" t="s">
        <v>231</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231</v>
      </c>
      <c r="BH24" s="660"/>
      <c r="BI24" s="660"/>
      <c r="BJ24" s="660"/>
      <c r="BK24" s="660"/>
      <c r="BL24" s="660"/>
      <c r="BM24" s="660"/>
      <c r="BN24" s="661"/>
      <c r="BO24" s="662" t="s">
        <v>231</v>
      </c>
      <c r="BP24" s="662"/>
      <c r="BQ24" s="662"/>
      <c r="BR24" s="662"/>
      <c r="BS24" s="668" t="s">
        <v>231</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3553533</v>
      </c>
      <c r="CS24" s="649"/>
      <c r="CT24" s="649"/>
      <c r="CU24" s="649"/>
      <c r="CV24" s="649"/>
      <c r="CW24" s="649"/>
      <c r="CX24" s="649"/>
      <c r="CY24" s="650"/>
      <c r="CZ24" s="653">
        <v>41.8</v>
      </c>
      <c r="DA24" s="654"/>
      <c r="DB24" s="654"/>
      <c r="DC24" s="673"/>
      <c r="DD24" s="692">
        <v>2117693</v>
      </c>
      <c r="DE24" s="649"/>
      <c r="DF24" s="649"/>
      <c r="DG24" s="649"/>
      <c r="DH24" s="649"/>
      <c r="DI24" s="649"/>
      <c r="DJ24" s="649"/>
      <c r="DK24" s="650"/>
      <c r="DL24" s="692">
        <v>2101576</v>
      </c>
      <c r="DM24" s="649"/>
      <c r="DN24" s="649"/>
      <c r="DO24" s="649"/>
      <c r="DP24" s="649"/>
      <c r="DQ24" s="649"/>
      <c r="DR24" s="649"/>
      <c r="DS24" s="649"/>
      <c r="DT24" s="649"/>
      <c r="DU24" s="649"/>
      <c r="DV24" s="650"/>
      <c r="DW24" s="653">
        <v>37.299999999999997</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167772</v>
      </c>
      <c r="S25" s="660"/>
      <c r="T25" s="660"/>
      <c r="U25" s="660"/>
      <c r="V25" s="660"/>
      <c r="W25" s="660"/>
      <c r="X25" s="660"/>
      <c r="Y25" s="661"/>
      <c r="Z25" s="662">
        <v>1.9</v>
      </c>
      <c r="AA25" s="662"/>
      <c r="AB25" s="662"/>
      <c r="AC25" s="662"/>
      <c r="AD25" s="663">
        <v>6269</v>
      </c>
      <c r="AE25" s="663"/>
      <c r="AF25" s="663"/>
      <c r="AG25" s="663"/>
      <c r="AH25" s="663"/>
      <c r="AI25" s="663"/>
      <c r="AJ25" s="663"/>
      <c r="AK25" s="663"/>
      <c r="AL25" s="664">
        <v>0.1</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231</v>
      </c>
      <c r="BH25" s="660"/>
      <c r="BI25" s="660"/>
      <c r="BJ25" s="660"/>
      <c r="BK25" s="660"/>
      <c r="BL25" s="660"/>
      <c r="BM25" s="660"/>
      <c r="BN25" s="661"/>
      <c r="BO25" s="662" t="s">
        <v>231</v>
      </c>
      <c r="BP25" s="662"/>
      <c r="BQ25" s="662"/>
      <c r="BR25" s="662"/>
      <c r="BS25" s="668" t="s">
        <v>173</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1237027</v>
      </c>
      <c r="CS25" s="695"/>
      <c r="CT25" s="695"/>
      <c r="CU25" s="695"/>
      <c r="CV25" s="695"/>
      <c r="CW25" s="695"/>
      <c r="CX25" s="695"/>
      <c r="CY25" s="696"/>
      <c r="CZ25" s="664">
        <v>14.6</v>
      </c>
      <c r="DA25" s="693"/>
      <c r="DB25" s="693"/>
      <c r="DC25" s="697"/>
      <c r="DD25" s="668">
        <v>1040349</v>
      </c>
      <c r="DE25" s="695"/>
      <c r="DF25" s="695"/>
      <c r="DG25" s="695"/>
      <c r="DH25" s="695"/>
      <c r="DI25" s="695"/>
      <c r="DJ25" s="695"/>
      <c r="DK25" s="696"/>
      <c r="DL25" s="668">
        <v>1025168</v>
      </c>
      <c r="DM25" s="695"/>
      <c r="DN25" s="695"/>
      <c r="DO25" s="695"/>
      <c r="DP25" s="695"/>
      <c r="DQ25" s="695"/>
      <c r="DR25" s="695"/>
      <c r="DS25" s="695"/>
      <c r="DT25" s="695"/>
      <c r="DU25" s="695"/>
      <c r="DV25" s="696"/>
      <c r="DW25" s="664">
        <v>18.2</v>
      </c>
      <c r="DX25" s="693"/>
      <c r="DY25" s="693"/>
      <c r="DZ25" s="693"/>
      <c r="EA25" s="693"/>
      <c r="EB25" s="693"/>
      <c r="EC25" s="694"/>
    </row>
    <row r="26" spans="2:133" ht="11.25" customHeight="1">
      <c r="B26" s="656" t="s">
        <v>293</v>
      </c>
      <c r="C26" s="657"/>
      <c r="D26" s="657"/>
      <c r="E26" s="657"/>
      <c r="F26" s="657"/>
      <c r="G26" s="657"/>
      <c r="H26" s="657"/>
      <c r="I26" s="657"/>
      <c r="J26" s="657"/>
      <c r="K26" s="657"/>
      <c r="L26" s="657"/>
      <c r="M26" s="657"/>
      <c r="N26" s="657"/>
      <c r="O26" s="657"/>
      <c r="P26" s="657"/>
      <c r="Q26" s="658"/>
      <c r="R26" s="659">
        <v>65821</v>
      </c>
      <c r="S26" s="660"/>
      <c r="T26" s="660"/>
      <c r="U26" s="660"/>
      <c r="V26" s="660"/>
      <c r="W26" s="660"/>
      <c r="X26" s="660"/>
      <c r="Y26" s="661"/>
      <c r="Z26" s="662">
        <v>0.7</v>
      </c>
      <c r="AA26" s="662"/>
      <c r="AB26" s="662"/>
      <c r="AC26" s="662"/>
      <c r="AD26" s="663" t="s">
        <v>231</v>
      </c>
      <c r="AE26" s="663"/>
      <c r="AF26" s="663"/>
      <c r="AG26" s="663"/>
      <c r="AH26" s="663"/>
      <c r="AI26" s="663"/>
      <c r="AJ26" s="663"/>
      <c r="AK26" s="663"/>
      <c r="AL26" s="664" t="s">
        <v>173</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231</v>
      </c>
      <c r="BP26" s="662"/>
      <c r="BQ26" s="662"/>
      <c r="BR26" s="662"/>
      <c r="BS26" s="668" t="s">
        <v>173</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795700</v>
      </c>
      <c r="CS26" s="660"/>
      <c r="CT26" s="660"/>
      <c r="CU26" s="660"/>
      <c r="CV26" s="660"/>
      <c r="CW26" s="660"/>
      <c r="CX26" s="660"/>
      <c r="CY26" s="661"/>
      <c r="CZ26" s="664">
        <v>9.4</v>
      </c>
      <c r="DA26" s="693"/>
      <c r="DB26" s="693"/>
      <c r="DC26" s="697"/>
      <c r="DD26" s="668">
        <v>610717</v>
      </c>
      <c r="DE26" s="660"/>
      <c r="DF26" s="660"/>
      <c r="DG26" s="660"/>
      <c r="DH26" s="660"/>
      <c r="DI26" s="660"/>
      <c r="DJ26" s="660"/>
      <c r="DK26" s="661"/>
      <c r="DL26" s="668" t="s">
        <v>231</v>
      </c>
      <c r="DM26" s="660"/>
      <c r="DN26" s="660"/>
      <c r="DO26" s="660"/>
      <c r="DP26" s="660"/>
      <c r="DQ26" s="660"/>
      <c r="DR26" s="660"/>
      <c r="DS26" s="660"/>
      <c r="DT26" s="660"/>
      <c r="DU26" s="660"/>
      <c r="DV26" s="661"/>
      <c r="DW26" s="664" t="s">
        <v>260</v>
      </c>
      <c r="DX26" s="693"/>
      <c r="DY26" s="693"/>
      <c r="DZ26" s="693"/>
      <c r="EA26" s="693"/>
      <c r="EB26" s="693"/>
      <c r="EC26" s="694"/>
    </row>
    <row r="27" spans="2:133" ht="11.25" customHeight="1">
      <c r="B27" s="656" t="s">
        <v>296</v>
      </c>
      <c r="C27" s="657"/>
      <c r="D27" s="657"/>
      <c r="E27" s="657"/>
      <c r="F27" s="657"/>
      <c r="G27" s="657"/>
      <c r="H27" s="657"/>
      <c r="I27" s="657"/>
      <c r="J27" s="657"/>
      <c r="K27" s="657"/>
      <c r="L27" s="657"/>
      <c r="M27" s="657"/>
      <c r="N27" s="657"/>
      <c r="O27" s="657"/>
      <c r="P27" s="657"/>
      <c r="Q27" s="658"/>
      <c r="R27" s="659">
        <v>1009097</v>
      </c>
      <c r="S27" s="660"/>
      <c r="T27" s="660"/>
      <c r="U27" s="660"/>
      <c r="V27" s="660"/>
      <c r="W27" s="660"/>
      <c r="X27" s="660"/>
      <c r="Y27" s="661"/>
      <c r="Z27" s="662">
        <v>11.4</v>
      </c>
      <c r="AA27" s="662"/>
      <c r="AB27" s="662"/>
      <c r="AC27" s="662"/>
      <c r="AD27" s="663" t="s">
        <v>231</v>
      </c>
      <c r="AE27" s="663"/>
      <c r="AF27" s="663"/>
      <c r="AG27" s="663"/>
      <c r="AH27" s="663"/>
      <c r="AI27" s="663"/>
      <c r="AJ27" s="663"/>
      <c r="AK27" s="663"/>
      <c r="AL27" s="664" t="s">
        <v>260</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2947038</v>
      </c>
      <c r="BH27" s="660"/>
      <c r="BI27" s="660"/>
      <c r="BJ27" s="660"/>
      <c r="BK27" s="660"/>
      <c r="BL27" s="660"/>
      <c r="BM27" s="660"/>
      <c r="BN27" s="661"/>
      <c r="BO27" s="662">
        <v>100</v>
      </c>
      <c r="BP27" s="662"/>
      <c r="BQ27" s="662"/>
      <c r="BR27" s="662"/>
      <c r="BS27" s="668">
        <v>46106</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1753851</v>
      </c>
      <c r="CS27" s="695"/>
      <c r="CT27" s="695"/>
      <c r="CU27" s="695"/>
      <c r="CV27" s="695"/>
      <c r="CW27" s="695"/>
      <c r="CX27" s="695"/>
      <c r="CY27" s="696"/>
      <c r="CZ27" s="664">
        <v>20.6</v>
      </c>
      <c r="DA27" s="693"/>
      <c r="DB27" s="693"/>
      <c r="DC27" s="697"/>
      <c r="DD27" s="668">
        <v>514689</v>
      </c>
      <c r="DE27" s="695"/>
      <c r="DF27" s="695"/>
      <c r="DG27" s="695"/>
      <c r="DH27" s="695"/>
      <c r="DI27" s="695"/>
      <c r="DJ27" s="695"/>
      <c r="DK27" s="696"/>
      <c r="DL27" s="668">
        <v>513753</v>
      </c>
      <c r="DM27" s="695"/>
      <c r="DN27" s="695"/>
      <c r="DO27" s="695"/>
      <c r="DP27" s="695"/>
      <c r="DQ27" s="695"/>
      <c r="DR27" s="695"/>
      <c r="DS27" s="695"/>
      <c r="DT27" s="695"/>
      <c r="DU27" s="695"/>
      <c r="DV27" s="696"/>
      <c r="DW27" s="664">
        <v>9.1</v>
      </c>
      <c r="DX27" s="693"/>
      <c r="DY27" s="693"/>
      <c r="DZ27" s="693"/>
      <c r="EA27" s="693"/>
      <c r="EB27" s="693"/>
      <c r="EC27" s="694"/>
    </row>
    <row r="28" spans="2:133" ht="11.25" customHeight="1">
      <c r="B28" s="701" t="s">
        <v>299</v>
      </c>
      <c r="C28" s="702"/>
      <c r="D28" s="702"/>
      <c r="E28" s="702"/>
      <c r="F28" s="702"/>
      <c r="G28" s="702"/>
      <c r="H28" s="702"/>
      <c r="I28" s="702"/>
      <c r="J28" s="702"/>
      <c r="K28" s="702"/>
      <c r="L28" s="702"/>
      <c r="M28" s="702"/>
      <c r="N28" s="702"/>
      <c r="O28" s="702"/>
      <c r="P28" s="702"/>
      <c r="Q28" s="703"/>
      <c r="R28" s="659" t="s">
        <v>173</v>
      </c>
      <c r="S28" s="660"/>
      <c r="T28" s="660"/>
      <c r="U28" s="660"/>
      <c r="V28" s="660"/>
      <c r="W28" s="660"/>
      <c r="X28" s="660"/>
      <c r="Y28" s="661"/>
      <c r="Z28" s="662" t="s">
        <v>260</v>
      </c>
      <c r="AA28" s="662"/>
      <c r="AB28" s="662"/>
      <c r="AC28" s="662"/>
      <c r="AD28" s="663" t="s">
        <v>231</v>
      </c>
      <c r="AE28" s="663"/>
      <c r="AF28" s="663"/>
      <c r="AG28" s="663"/>
      <c r="AH28" s="663"/>
      <c r="AI28" s="663"/>
      <c r="AJ28" s="663"/>
      <c r="AK28" s="663"/>
      <c r="AL28" s="664" t="s">
        <v>260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562655</v>
      </c>
      <c r="CS28" s="660"/>
      <c r="CT28" s="660"/>
      <c r="CU28" s="660"/>
      <c r="CV28" s="660"/>
      <c r="CW28" s="660"/>
      <c r="CX28" s="660"/>
      <c r="CY28" s="661"/>
      <c r="CZ28" s="664">
        <v>6.6</v>
      </c>
      <c r="DA28" s="693"/>
      <c r="DB28" s="693"/>
      <c r="DC28" s="697"/>
      <c r="DD28" s="668">
        <v>562655</v>
      </c>
      <c r="DE28" s="660"/>
      <c r="DF28" s="660"/>
      <c r="DG28" s="660"/>
      <c r="DH28" s="660"/>
      <c r="DI28" s="660"/>
      <c r="DJ28" s="660"/>
      <c r="DK28" s="661"/>
      <c r="DL28" s="668">
        <v>562655</v>
      </c>
      <c r="DM28" s="660"/>
      <c r="DN28" s="660"/>
      <c r="DO28" s="660"/>
      <c r="DP28" s="660"/>
      <c r="DQ28" s="660"/>
      <c r="DR28" s="660"/>
      <c r="DS28" s="660"/>
      <c r="DT28" s="660"/>
      <c r="DU28" s="660"/>
      <c r="DV28" s="661"/>
      <c r="DW28" s="664">
        <v>10</v>
      </c>
      <c r="DX28" s="693"/>
      <c r="DY28" s="693"/>
      <c r="DZ28" s="693"/>
      <c r="EA28" s="693"/>
      <c r="EB28" s="693"/>
      <c r="EC28" s="694"/>
    </row>
    <row r="29" spans="2:133" ht="11.25" customHeight="1">
      <c r="B29" s="656" t="s">
        <v>301</v>
      </c>
      <c r="C29" s="657"/>
      <c r="D29" s="657"/>
      <c r="E29" s="657"/>
      <c r="F29" s="657"/>
      <c r="G29" s="657"/>
      <c r="H29" s="657"/>
      <c r="I29" s="657"/>
      <c r="J29" s="657"/>
      <c r="K29" s="657"/>
      <c r="L29" s="657"/>
      <c r="M29" s="657"/>
      <c r="N29" s="657"/>
      <c r="O29" s="657"/>
      <c r="P29" s="657"/>
      <c r="Q29" s="658"/>
      <c r="R29" s="659">
        <v>757927</v>
      </c>
      <c r="S29" s="660"/>
      <c r="T29" s="660"/>
      <c r="U29" s="660"/>
      <c r="V29" s="660"/>
      <c r="W29" s="660"/>
      <c r="X29" s="660"/>
      <c r="Y29" s="661"/>
      <c r="Z29" s="662">
        <v>8.6</v>
      </c>
      <c r="AA29" s="662"/>
      <c r="AB29" s="662"/>
      <c r="AC29" s="662"/>
      <c r="AD29" s="663" t="s">
        <v>231</v>
      </c>
      <c r="AE29" s="663"/>
      <c r="AF29" s="663"/>
      <c r="AG29" s="663"/>
      <c r="AH29" s="663"/>
      <c r="AI29" s="663"/>
      <c r="AJ29" s="663"/>
      <c r="AK29" s="663"/>
      <c r="AL29" s="664" t="s">
        <v>231</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562655</v>
      </c>
      <c r="CS29" s="695"/>
      <c r="CT29" s="695"/>
      <c r="CU29" s="695"/>
      <c r="CV29" s="695"/>
      <c r="CW29" s="695"/>
      <c r="CX29" s="695"/>
      <c r="CY29" s="696"/>
      <c r="CZ29" s="664">
        <v>6.6</v>
      </c>
      <c r="DA29" s="693"/>
      <c r="DB29" s="693"/>
      <c r="DC29" s="697"/>
      <c r="DD29" s="668">
        <v>562655</v>
      </c>
      <c r="DE29" s="695"/>
      <c r="DF29" s="695"/>
      <c r="DG29" s="695"/>
      <c r="DH29" s="695"/>
      <c r="DI29" s="695"/>
      <c r="DJ29" s="695"/>
      <c r="DK29" s="696"/>
      <c r="DL29" s="668">
        <v>562655</v>
      </c>
      <c r="DM29" s="695"/>
      <c r="DN29" s="695"/>
      <c r="DO29" s="695"/>
      <c r="DP29" s="695"/>
      <c r="DQ29" s="695"/>
      <c r="DR29" s="695"/>
      <c r="DS29" s="695"/>
      <c r="DT29" s="695"/>
      <c r="DU29" s="695"/>
      <c r="DV29" s="696"/>
      <c r="DW29" s="664">
        <v>10</v>
      </c>
      <c r="DX29" s="693"/>
      <c r="DY29" s="693"/>
      <c r="DZ29" s="693"/>
      <c r="EA29" s="693"/>
      <c r="EB29" s="693"/>
      <c r="EC29" s="694"/>
    </row>
    <row r="30" spans="2:133" ht="11.25" customHeight="1">
      <c r="B30" s="656" t="s">
        <v>306</v>
      </c>
      <c r="C30" s="657"/>
      <c r="D30" s="657"/>
      <c r="E30" s="657"/>
      <c r="F30" s="657"/>
      <c r="G30" s="657"/>
      <c r="H30" s="657"/>
      <c r="I30" s="657"/>
      <c r="J30" s="657"/>
      <c r="K30" s="657"/>
      <c r="L30" s="657"/>
      <c r="M30" s="657"/>
      <c r="N30" s="657"/>
      <c r="O30" s="657"/>
      <c r="P30" s="657"/>
      <c r="Q30" s="658"/>
      <c r="R30" s="659">
        <v>77955</v>
      </c>
      <c r="S30" s="660"/>
      <c r="T30" s="660"/>
      <c r="U30" s="660"/>
      <c r="V30" s="660"/>
      <c r="W30" s="660"/>
      <c r="X30" s="660"/>
      <c r="Y30" s="661"/>
      <c r="Z30" s="662">
        <v>0.9</v>
      </c>
      <c r="AA30" s="662"/>
      <c r="AB30" s="662"/>
      <c r="AC30" s="662"/>
      <c r="AD30" s="663">
        <v>2852</v>
      </c>
      <c r="AE30" s="663"/>
      <c r="AF30" s="663"/>
      <c r="AG30" s="663"/>
      <c r="AH30" s="663"/>
      <c r="AI30" s="663"/>
      <c r="AJ30" s="663"/>
      <c r="AK30" s="663"/>
      <c r="AL30" s="664">
        <v>0.1</v>
      </c>
      <c r="AM30" s="665"/>
      <c r="AN30" s="665"/>
      <c r="AO30" s="666"/>
      <c r="AP30" s="707" t="s">
        <v>307</v>
      </c>
      <c r="AQ30" s="708"/>
      <c r="AR30" s="708"/>
      <c r="AS30" s="708"/>
      <c r="AT30" s="713" t="s">
        <v>308</v>
      </c>
      <c r="AU30" s="210"/>
      <c r="AV30" s="210"/>
      <c r="AW30" s="210"/>
      <c r="AX30" s="645" t="s">
        <v>182</v>
      </c>
      <c r="AY30" s="646"/>
      <c r="AZ30" s="646"/>
      <c r="BA30" s="646"/>
      <c r="BB30" s="646"/>
      <c r="BC30" s="646"/>
      <c r="BD30" s="646"/>
      <c r="BE30" s="646"/>
      <c r="BF30" s="647"/>
      <c r="BG30" s="719">
        <v>98.8</v>
      </c>
      <c r="BH30" s="720"/>
      <c r="BI30" s="720"/>
      <c r="BJ30" s="720"/>
      <c r="BK30" s="720"/>
      <c r="BL30" s="720"/>
      <c r="BM30" s="654">
        <v>95</v>
      </c>
      <c r="BN30" s="720"/>
      <c r="BO30" s="720"/>
      <c r="BP30" s="720"/>
      <c r="BQ30" s="721"/>
      <c r="BR30" s="719">
        <v>98.8</v>
      </c>
      <c r="BS30" s="720"/>
      <c r="BT30" s="720"/>
      <c r="BU30" s="720"/>
      <c r="BV30" s="720"/>
      <c r="BW30" s="720"/>
      <c r="BX30" s="654">
        <v>95</v>
      </c>
      <c r="BY30" s="720"/>
      <c r="BZ30" s="720"/>
      <c r="CA30" s="720"/>
      <c r="CB30" s="721"/>
      <c r="CD30" s="724"/>
      <c r="CE30" s="725"/>
      <c r="CF30" s="674" t="s">
        <v>309</v>
      </c>
      <c r="CG30" s="675"/>
      <c r="CH30" s="675"/>
      <c r="CI30" s="675"/>
      <c r="CJ30" s="675"/>
      <c r="CK30" s="675"/>
      <c r="CL30" s="675"/>
      <c r="CM30" s="675"/>
      <c r="CN30" s="675"/>
      <c r="CO30" s="675"/>
      <c r="CP30" s="675"/>
      <c r="CQ30" s="676"/>
      <c r="CR30" s="659">
        <v>517998</v>
      </c>
      <c r="CS30" s="660"/>
      <c r="CT30" s="660"/>
      <c r="CU30" s="660"/>
      <c r="CV30" s="660"/>
      <c r="CW30" s="660"/>
      <c r="CX30" s="660"/>
      <c r="CY30" s="661"/>
      <c r="CZ30" s="664">
        <v>6.1</v>
      </c>
      <c r="DA30" s="693"/>
      <c r="DB30" s="693"/>
      <c r="DC30" s="697"/>
      <c r="DD30" s="668">
        <v>517998</v>
      </c>
      <c r="DE30" s="660"/>
      <c r="DF30" s="660"/>
      <c r="DG30" s="660"/>
      <c r="DH30" s="660"/>
      <c r="DI30" s="660"/>
      <c r="DJ30" s="660"/>
      <c r="DK30" s="661"/>
      <c r="DL30" s="668">
        <v>517998</v>
      </c>
      <c r="DM30" s="660"/>
      <c r="DN30" s="660"/>
      <c r="DO30" s="660"/>
      <c r="DP30" s="660"/>
      <c r="DQ30" s="660"/>
      <c r="DR30" s="660"/>
      <c r="DS30" s="660"/>
      <c r="DT30" s="660"/>
      <c r="DU30" s="660"/>
      <c r="DV30" s="661"/>
      <c r="DW30" s="664">
        <v>9.1999999999999993</v>
      </c>
      <c r="DX30" s="693"/>
      <c r="DY30" s="693"/>
      <c r="DZ30" s="693"/>
      <c r="EA30" s="693"/>
      <c r="EB30" s="693"/>
      <c r="EC30" s="694"/>
    </row>
    <row r="31" spans="2:133" ht="11.25" customHeight="1">
      <c r="B31" s="656" t="s">
        <v>310</v>
      </c>
      <c r="C31" s="657"/>
      <c r="D31" s="657"/>
      <c r="E31" s="657"/>
      <c r="F31" s="657"/>
      <c r="G31" s="657"/>
      <c r="H31" s="657"/>
      <c r="I31" s="657"/>
      <c r="J31" s="657"/>
      <c r="K31" s="657"/>
      <c r="L31" s="657"/>
      <c r="M31" s="657"/>
      <c r="N31" s="657"/>
      <c r="O31" s="657"/>
      <c r="P31" s="657"/>
      <c r="Q31" s="658"/>
      <c r="R31" s="659">
        <v>57320</v>
      </c>
      <c r="S31" s="660"/>
      <c r="T31" s="660"/>
      <c r="U31" s="660"/>
      <c r="V31" s="660"/>
      <c r="W31" s="660"/>
      <c r="X31" s="660"/>
      <c r="Y31" s="661"/>
      <c r="Z31" s="662">
        <v>0.6</v>
      </c>
      <c r="AA31" s="662"/>
      <c r="AB31" s="662"/>
      <c r="AC31" s="662"/>
      <c r="AD31" s="663" t="s">
        <v>173</v>
      </c>
      <c r="AE31" s="663"/>
      <c r="AF31" s="663"/>
      <c r="AG31" s="663"/>
      <c r="AH31" s="663"/>
      <c r="AI31" s="663"/>
      <c r="AJ31" s="663"/>
      <c r="AK31" s="663"/>
      <c r="AL31" s="664" t="s">
        <v>231</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98.8</v>
      </c>
      <c r="BH31" s="695"/>
      <c r="BI31" s="695"/>
      <c r="BJ31" s="695"/>
      <c r="BK31" s="695"/>
      <c r="BL31" s="695"/>
      <c r="BM31" s="665">
        <v>94.2</v>
      </c>
      <c r="BN31" s="717"/>
      <c r="BO31" s="717"/>
      <c r="BP31" s="717"/>
      <c r="BQ31" s="718"/>
      <c r="BR31" s="716">
        <v>98.4</v>
      </c>
      <c r="BS31" s="695"/>
      <c r="BT31" s="695"/>
      <c r="BU31" s="695"/>
      <c r="BV31" s="695"/>
      <c r="BW31" s="695"/>
      <c r="BX31" s="665">
        <v>94.1</v>
      </c>
      <c r="BY31" s="717"/>
      <c r="BZ31" s="717"/>
      <c r="CA31" s="717"/>
      <c r="CB31" s="718"/>
      <c r="CD31" s="724"/>
      <c r="CE31" s="725"/>
      <c r="CF31" s="674" t="s">
        <v>313</v>
      </c>
      <c r="CG31" s="675"/>
      <c r="CH31" s="675"/>
      <c r="CI31" s="675"/>
      <c r="CJ31" s="675"/>
      <c r="CK31" s="675"/>
      <c r="CL31" s="675"/>
      <c r="CM31" s="675"/>
      <c r="CN31" s="675"/>
      <c r="CO31" s="675"/>
      <c r="CP31" s="675"/>
      <c r="CQ31" s="676"/>
      <c r="CR31" s="659">
        <v>44657</v>
      </c>
      <c r="CS31" s="695"/>
      <c r="CT31" s="695"/>
      <c r="CU31" s="695"/>
      <c r="CV31" s="695"/>
      <c r="CW31" s="695"/>
      <c r="CX31" s="695"/>
      <c r="CY31" s="696"/>
      <c r="CZ31" s="664">
        <v>0.5</v>
      </c>
      <c r="DA31" s="693"/>
      <c r="DB31" s="693"/>
      <c r="DC31" s="697"/>
      <c r="DD31" s="668">
        <v>44657</v>
      </c>
      <c r="DE31" s="695"/>
      <c r="DF31" s="695"/>
      <c r="DG31" s="695"/>
      <c r="DH31" s="695"/>
      <c r="DI31" s="695"/>
      <c r="DJ31" s="695"/>
      <c r="DK31" s="696"/>
      <c r="DL31" s="668">
        <v>44657</v>
      </c>
      <c r="DM31" s="695"/>
      <c r="DN31" s="695"/>
      <c r="DO31" s="695"/>
      <c r="DP31" s="695"/>
      <c r="DQ31" s="695"/>
      <c r="DR31" s="695"/>
      <c r="DS31" s="695"/>
      <c r="DT31" s="695"/>
      <c r="DU31" s="695"/>
      <c r="DV31" s="696"/>
      <c r="DW31" s="664">
        <v>0.8</v>
      </c>
      <c r="DX31" s="693"/>
      <c r="DY31" s="693"/>
      <c r="DZ31" s="693"/>
      <c r="EA31" s="693"/>
      <c r="EB31" s="693"/>
      <c r="EC31" s="694"/>
    </row>
    <row r="32" spans="2:133" ht="11.25" customHeight="1">
      <c r="B32" s="656" t="s">
        <v>314</v>
      </c>
      <c r="C32" s="657"/>
      <c r="D32" s="657"/>
      <c r="E32" s="657"/>
      <c r="F32" s="657"/>
      <c r="G32" s="657"/>
      <c r="H32" s="657"/>
      <c r="I32" s="657"/>
      <c r="J32" s="657"/>
      <c r="K32" s="657"/>
      <c r="L32" s="657"/>
      <c r="M32" s="657"/>
      <c r="N32" s="657"/>
      <c r="O32" s="657"/>
      <c r="P32" s="657"/>
      <c r="Q32" s="658"/>
      <c r="R32" s="659">
        <v>2777</v>
      </c>
      <c r="S32" s="660"/>
      <c r="T32" s="660"/>
      <c r="U32" s="660"/>
      <c r="V32" s="660"/>
      <c r="W32" s="660"/>
      <c r="X32" s="660"/>
      <c r="Y32" s="661"/>
      <c r="Z32" s="662">
        <v>0</v>
      </c>
      <c r="AA32" s="662"/>
      <c r="AB32" s="662"/>
      <c r="AC32" s="662"/>
      <c r="AD32" s="663" t="s">
        <v>260</v>
      </c>
      <c r="AE32" s="663"/>
      <c r="AF32" s="663"/>
      <c r="AG32" s="663"/>
      <c r="AH32" s="663"/>
      <c r="AI32" s="663"/>
      <c r="AJ32" s="663"/>
      <c r="AK32" s="663"/>
      <c r="AL32" s="664" t="s">
        <v>260</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98.7</v>
      </c>
      <c r="BH32" s="729"/>
      <c r="BI32" s="729"/>
      <c r="BJ32" s="729"/>
      <c r="BK32" s="729"/>
      <c r="BL32" s="729"/>
      <c r="BM32" s="730">
        <v>94.8</v>
      </c>
      <c r="BN32" s="729"/>
      <c r="BO32" s="729"/>
      <c r="BP32" s="729"/>
      <c r="BQ32" s="731"/>
      <c r="BR32" s="728">
        <v>98.9</v>
      </c>
      <c r="BS32" s="729"/>
      <c r="BT32" s="729"/>
      <c r="BU32" s="729"/>
      <c r="BV32" s="729"/>
      <c r="BW32" s="729"/>
      <c r="BX32" s="730">
        <v>94.8</v>
      </c>
      <c r="BY32" s="729"/>
      <c r="BZ32" s="729"/>
      <c r="CA32" s="729"/>
      <c r="CB32" s="731"/>
      <c r="CD32" s="726"/>
      <c r="CE32" s="727"/>
      <c r="CF32" s="674" t="s">
        <v>316</v>
      </c>
      <c r="CG32" s="675"/>
      <c r="CH32" s="675"/>
      <c r="CI32" s="675"/>
      <c r="CJ32" s="675"/>
      <c r="CK32" s="675"/>
      <c r="CL32" s="675"/>
      <c r="CM32" s="675"/>
      <c r="CN32" s="675"/>
      <c r="CO32" s="675"/>
      <c r="CP32" s="675"/>
      <c r="CQ32" s="676"/>
      <c r="CR32" s="659" t="s">
        <v>231</v>
      </c>
      <c r="CS32" s="660"/>
      <c r="CT32" s="660"/>
      <c r="CU32" s="660"/>
      <c r="CV32" s="660"/>
      <c r="CW32" s="660"/>
      <c r="CX32" s="660"/>
      <c r="CY32" s="661"/>
      <c r="CZ32" s="664" t="s">
        <v>173</v>
      </c>
      <c r="DA32" s="693"/>
      <c r="DB32" s="693"/>
      <c r="DC32" s="697"/>
      <c r="DD32" s="668" t="s">
        <v>231</v>
      </c>
      <c r="DE32" s="660"/>
      <c r="DF32" s="660"/>
      <c r="DG32" s="660"/>
      <c r="DH32" s="660"/>
      <c r="DI32" s="660"/>
      <c r="DJ32" s="660"/>
      <c r="DK32" s="661"/>
      <c r="DL32" s="668" t="s">
        <v>231</v>
      </c>
      <c r="DM32" s="660"/>
      <c r="DN32" s="660"/>
      <c r="DO32" s="660"/>
      <c r="DP32" s="660"/>
      <c r="DQ32" s="660"/>
      <c r="DR32" s="660"/>
      <c r="DS32" s="660"/>
      <c r="DT32" s="660"/>
      <c r="DU32" s="660"/>
      <c r="DV32" s="661"/>
      <c r="DW32" s="664" t="s">
        <v>260</v>
      </c>
      <c r="DX32" s="693"/>
      <c r="DY32" s="693"/>
      <c r="DZ32" s="693"/>
      <c r="EA32" s="693"/>
      <c r="EB32" s="693"/>
      <c r="EC32" s="694"/>
    </row>
    <row r="33" spans="2:133" ht="11.25" customHeight="1">
      <c r="B33" s="656" t="s">
        <v>317</v>
      </c>
      <c r="C33" s="657"/>
      <c r="D33" s="657"/>
      <c r="E33" s="657"/>
      <c r="F33" s="657"/>
      <c r="G33" s="657"/>
      <c r="H33" s="657"/>
      <c r="I33" s="657"/>
      <c r="J33" s="657"/>
      <c r="K33" s="657"/>
      <c r="L33" s="657"/>
      <c r="M33" s="657"/>
      <c r="N33" s="657"/>
      <c r="O33" s="657"/>
      <c r="P33" s="657"/>
      <c r="Q33" s="658"/>
      <c r="R33" s="659">
        <v>320447</v>
      </c>
      <c r="S33" s="660"/>
      <c r="T33" s="660"/>
      <c r="U33" s="660"/>
      <c r="V33" s="660"/>
      <c r="W33" s="660"/>
      <c r="X33" s="660"/>
      <c r="Y33" s="661"/>
      <c r="Z33" s="662">
        <v>3.6</v>
      </c>
      <c r="AA33" s="662"/>
      <c r="AB33" s="662"/>
      <c r="AC33" s="662"/>
      <c r="AD33" s="663" t="s">
        <v>231</v>
      </c>
      <c r="AE33" s="663"/>
      <c r="AF33" s="663"/>
      <c r="AG33" s="663"/>
      <c r="AH33" s="663"/>
      <c r="AI33" s="663"/>
      <c r="AJ33" s="663"/>
      <c r="AK33" s="663"/>
      <c r="AL33" s="664" t="s">
        <v>173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4182105</v>
      </c>
      <c r="CS33" s="695"/>
      <c r="CT33" s="695"/>
      <c r="CU33" s="695"/>
      <c r="CV33" s="695"/>
      <c r="CW33" s="695"/>
      <c r="CX33" s="695"/>
      <c r="CY33" s="696"/>
      <c r="CZ33" s="664">
        <v>49.2</v>
      </c>
      <c r="DA33" s="693"/>
      <c r="DB33" s="693"/>
      <c r="DC33" s="697"/>
      <c r="DD33" s="668">
        <v>3468959</v>
      </c>
      <c r="DE33" s="695"/>
      <c r="DF33" s="695"/>
      <c r="DG33" s="695"/>
      <c r="DH33" s="695"/>
      <c r="DI33" s="695"/>
      <c r="DJ33" s="695"/>
      <c r="DK33" s="696"/>
      <c r="DL33" s="668">
        <v>2774382</v>
      </c>
      <c r="DM33" s="695"/>
      <c r="DN33" s="695"/>
      <c r="DO33" s="695"/>
      <c r="DP33" s="695"/>
      <c r="DQ33" s="695"/>
      <c r="DR33" s="695"/>
      <c r="DS33" s="695"/>
      <c r="DT33" s="695"/>
      <c r="DU33" s="695"/>
      <c r="DV33" s="696"/>
      <c r="DW33" s="664">
        <v>49.3</v>
      </c>
      <c r="DX33" s="693"/>
      <c r="DY33" s="693"/>
      <c r="DZ33" s="693"/>
      <c r="EA33" s="693"/>
      <c r="EB33" s="693"/>
      <c r="EC33" s="694"/>
    </row>
    <row r="34" spans="2:133" ht="11.25" customHeight="1">
      <c r="B34" s="656" t="s">
        <v>319</v>
      </c>
      <c r="C34" s="657"/>
      <c r="D34" s="657"/>
      <c r="E34" s="657"/>
      <c r="F34" s="657"/>
      <c r="G34" s="657"/>
      <c r="H34" s="657"/>
      <c r="I34" s="657"/>
      <c r="J34" s="657"/>
      <c r="K34" s="657"/>
      <c r="L34" s="657"/>
      <c r="M34" s="657"/>
      <c r="N34" s="657"/>
      <c r="O34" s="657"/>
      <c r="P34" s="657"/>
      <c r="Q34" s="658"/>
      <c r="R34" s="659">
        <v>109208</v>
      </c>
      <c r="S34" s="660"/>
      <c r="T34" s="660"/>
      <c r="U34" s="660"/>
      <c r="V34" s="660"/>
      <c r="W34" s="660"/>
      <c r="X34" s="660"/>
      <c r="Y34" s="661"/>
      <c r="Z34" s="662">
        <v>1.2</v>
      </c>
      <c r="AA34" s="662"/>
      <c r="AB34" s="662"/>
      <c r="AC34" s="662"/>
      <c r="AD34" s="663">
        <v>9</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1485995</v>
      </c>
      <c r="CS34" s="660"/>
      <c r="CT34" s="660"/>
      <c r="CU34" s="660"/>
      <c r="CV34" s="660"/>
      <c r="CW34" s="660"/>
      <c r="CX34" s="660"/>
      <c r="CY34" s="661"/>
      <c r="CZ34" s="664">
        <v>17.5</v>
      </c>
      <c r="DA34" s="693"/>
      <c r="DB34" s="693"/>
      <c r="DC34" s="697"/>
      <c r="DD34" s="668">
        <v>1195755</v>
      </c>
      <c r="DE34" s="660"/>
      <c r="DF34" s="660"/>
      <c r="DG34" s="660"/>
      <c r="DH34" s="660"/>
      <c r="DI34" s="660"/>
      <c r="DJ34" s="660"/>
      <c r="DK34" s="661"/>
      <c r="DL34" s="668">
        <v>981067</v>
      </c>
      <c r="DM34" s="660"/>
      <c r="DN34" s="660"/>
      <c r="DO34" s="660"/>
      <c r="DP34" s="660"/>
      <c r="DQ34" s="660"/>
      <c r="DR34" s="660"/>
      <c r="DS34" s="660"/>
      <c r="DT34" s="660"/>
      <c r="DU34" s="660"/>
      <c r="DV34" s="661"/>
      <c r="DW34" s="664">
        <v>17.399999999999999</v>
      </c>
      <c r="DX34" s="693"/>
      <c r="DY34" s="693"/>
      <c r="DZ34" s="693"/>
      <c r="EA34" s="693"/>
      <c r="EB34" s="693"/>
      <c r="EC34" s="694"/>
    </row>
    <row r="35" spans="2:133" ht="11.25" customHeight="1">
      <c r="B35" s="656" t="s">
        <v>323</v>
      </c>
      <c r="C35" s="657"/>
      <c r="D35" s="657"/>
      <c r="E35" s="657"/>
      <c r="F35" s="657"/>
      <c r="G35" s="657"/>
      <c r="H35" s="657"/>
      <c r="I35" s="657"/>
      <c r="J35" s="657"/>
      <c r="K35" s="657"/>
      <c r="L35" s="657"/>
      <c r="M35" s="657"/>
      <c r="N35" s="657"/>
      <c r="O35" s="657"/>
      <c r="P35" s="657"/>
      <c r="Q35" s="658"/>
      <c r="R35" s="659">
        <v>661977</v>
      </c>
      <c r="S35" s="660"/>
      <c r="T35" s="660"/>
      <c r="U35" s="660"/>
      <c r="V35" s="660"/>
      <c r="W35" s="660"/>
      <c r="X35" s="660"/>
      <c r="Y35" s="661"/>
      <c r="Z35" s="662">
        <v>7.5</v>
      </c>
      <c r="AA35" s="662"/>
      <c r="AB35" s="662"/>
      <c r="AC35" s="662"/>
      <c r="AD35" s="663" t="s">
        <v>260</v>
      </c>
      <c r="AE35" s="663"/>
      <c r="AF35" s="663"/>
      <c r="AG35" s="663"/>
      <c r="AH35" s="663"/>
      <c r="AI35" s="663"/>
      <c r="AJ35" s="663"/>
      <c r="AK35" s="663"/>
      <c r="AL35" s="664" t="s">
        <v>231</v>
      </c>
      <c r="AM35" s="665"/>
      <c r="AN35" s="665"/>
      <c r="AO35" s="666"/>
      <c r="AP35" s="214"/>
      <c r="AQ35" s="732" t="s">
        <v>324</v>
      </c>
      <c r="AR35" s="733"/>
      <c r="AS35" s="733"/>
      <c r="AT35" s="733"/>
      <c r="AU35" s="733"/>
      <c r="AV35" s="733"/>
      <c r="AW35" s="733"/>
      <c r="AX35" s="733"/>
      <c r="AY35" s="734"/>
      <c r="AZ35" s="648">
        <v>1253759</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5417</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71228</v>
      </c>
      <c r="CS35" s="695"/>
      <c r="CT35" s="695"/>
      <c r="CU35" s="695"/>
      <c r="CV35" s="695"/>
      <c r="CW35" s="695"/>
      <c r="CX35" s="695"/>
      <c r="CY35" s="696"/>
      <c r="CZ35" s="664">
        <v>0.8</v>
      </c>
      <c r="DA35" s="693"/>
      <c r="DB35" s="693"/>
      <c r="DC35" s="697"/>
      <c r="DD35" s="668">
        <v>69050</v>
      </c>
      <c r="DE35" s="695"/>
      <c r="DF35" s="695"/>
      <c r="DG35" s="695"/>
      <c r="DH35" s="695"/>
      <c r="DI35" s="695"/>
      <c r="DJ35" s="695"/>
      <c r="DK35" s="696"/>
      <c r="DL35" s="668">
        <v>60577</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327</v>
      </c>
      <c r="C36" s="657"/>
      <c r="D36" s="657"/>
      <c r="E36" s="657"/>
      <c r="F36" s="657"/>
      <c r="G36" s="657"/>
      <c r="H36" s="657"/>
      <c r="I36" s="657"/>
      <c r="J36" s="657"/>
      <c r="K36" s="657"/>
      <c r="L36" s="657"/>
      <c r="M36" s="657"/>
      <c r="N36" s="657"/>
      <c r="O36" s="657"/>
      <c r="P36" s="657"/>
      <c r="Q36" s="658"/>
      <c r="R36" s="659" t="s">
        <v>173</v>
      </c>
      <c r="S36" s="660"/>
      <c r="T36" s="660"/>
      <c r="U36" s="660"/>
      <c r="V36" s="660"/>
      <c r="W36" s="660"/>
      <c r="X36" s="660"/>
      <c r="Y36" s="661"/>
      <c r="Z36" s="662" t="s">
        <v>173</v>
      </c>
      <c r="AA36" s="662"/>
      <c r="AB36" s="662"/>
      <c r="AC36" s="662"/>
      <c r="AD36" s="663" t="s">
        <v>231</v>
      </c>
      <c r="AE36" s="663"/>
      <c r="AF36" s="663"/>
      <c r="AG36" s="663"/>
      <c r="AH36" s="663"/>
      <c r="AI36" s="663"/>
      <c r="AJ36" s="663"/>
      <c r="AK36" s="663"/>
      <c r="AL36" s="664" t="s">
        <v>231</v>
      </c>
      <c r="AM36" s="665"/>
      <c r="AN36" s="665"/>
      <c r="AO36" s="666"/>
      <c r="AQ36" s="736" t="s">
        <v>328</v>
      </c>
      <c r="AR36" s="737"/>
      <c r="AS36" s="737"/>
      <c r="AT36" s="737"/>
      <c r="AU36" s="737"/>
      <c r="AV36" s="737"/>
      <c r="AW36" s="737"/>
      <c r="AX36" s="737"/>
      <c r="AY36" s="738"/>
      <c r="AZ36" s="659">
        <v>313064</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-136900</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1344599</v>
      </c>
      <c r="CS36" s="660"/>
      <c r="CT36" s="660"/>
      <c r="CU36" s="660"/>
      <c r="CV36" s="660"/>
      <c r="CW36" s="660"/>
      <c r="CX36" s="660"/>
      <c r="CY36" s="661"/>
      <c r="CZ36" s="664">
        <v>15.8</v>
      </c>
      <c r="DA36" s="693"/>
      <c r="DB36" s="693"/>
      <c r="DC36" s="697"/>
      <c r="DD36" s="668">
        <v>1105672</v>
      </c>
      <c r="DE36" s="660"/>
      <c r="DF36" s="660"/>
      <c r="DG36" s="660"/>
      <c r="DH36" s="660"/>
      <c r="DI36" s="660"/>
      <c r="DJ36" s="660"/>
      <c r="DK36" s="661"/>
      <c r="DL36" s="668">
        <v>914019</v>
      </c>
      <c r="DM36" s="660"/>
      <c r="DN36" s="660"/>
      <c r="DO36" s="660"/>
      <c r="DP36" s="660"/>
      <c r="DQ36" s="660"/>
      <c r="DR36" s="660"/>
      <c r="DS36" s="660"/>
      <c r="DT36" s="660"/>
      <c r="DU36" s="660"/>
      <c r="DV36" s="661"/>
      <c r="DW36" s="664">
        <v>16.2</v>
      </c>
      <c r="DX36" s="693"/>
      <c r="DY36" s="693"/>
      <c r="DZ36" s="693"/>
      <c r="EA36" s="693"/>
      <c r="EB36" s="693"/>
      <c r="EC36" s="694"/>
    </row>
    <row r="37" spans="2:133" ht="11.25" customHeight="1">
      <c r="B37" s="656" t="s">
        <v>331</v>
      </c>
      <c r="C37" s="657"/>
      <c r="D37" s="657"/>
      <c r="E37" s="657"/>
      <c r="F37" s="657"/>
      <c r="G37" s="657"/>
      <c r="H37" s="657"/>
      <c r="I37" s="657"/>
      <c r="J37" s="657"/>
      <c r="K37" s="657"/>
      <c r="L37" s="657"/>
      <c r="M37" s="657"/>
      <c r="N37" s="657"/>
      <c r="O37" s="657"/>
      <c r="P37" s="657"/>
      <c r="Q37" s="658"/>
      <c r="R37" s="659">
        <v>316777</v>
      </c>
      <c r="S37" s="660"/>
      <c r="T37" s="660"/>
      <c r="U37" s="660"/>
      <c r="V37" s="660"/>
      <c r="W37" s="660"/>
      <c r="X37" s="660"/>
      <c r="Y37" s="661"/>
      <c r="Z37" s="662">
        <v>3.6</v>
      </c>
      <c r="AA37" s="662"/>
      <c r="AB37" s="662"/>
      <c r="AC37" s="662"/>
      <c r="AD37" s="663" t="s">
        <v>260</v>
      </c>
      <c r="AE37" s="663"/>
      <c r="AF37" s="663"/>
      <c r="AG37" s="663"/>
      <c r="AH37" s="663"/>
      <c r="AI37" s="663"/>
      <c r="AJ37" s="663"/>
      <c r="AK37" s="663"/>
      <c r="AL37" s="664" t="s">
        <v>231</v>
      </c>
      <c r="AM37" s="665"/>
      <c r="AN37" s="665"/>
      <c r="AO37" s="666"/>
      <c r="AQ37" s="736" t="s">
        <v>332</v>
      </c>
      <c r="AR37" s="737"/>
      <c r="AS37" s="737"/>
      <c r="AT37" s="737"/>
      <c r="AU37" s="737"/>
      <c r="AV37" s="737"/>
      <c r="AW37" s="737"/>
      <c r="AX37" s="737"/>
      <c r="AY37" s="738"/>
      <c r="AZ37" s="659">
        <v>15351</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3661</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738609</v>
      </c>
      <c r="CS37" s="695"/>
      <c r="CT37" s="695"/>
      <c r="CU37" s="695"/>
      <c r="CV37" s="695"/>
      <c r="CW37" s="695"/>
      <c r="CX37" s="695"/>
      <c r="CY37" s="696"/>
      <c r="CZ37" s="664">
        <v>8.6999999999999993</v>
      </c>
      <c r="DA37" s="693"/>
      <c r="DB37" s="693"/>
      <c r="DC37" s="697"/>
      <c r="DD37" s="668">
        <v>738359</v>
      </c>
      <c r="DE37" s="695"/>
      <c r="DF37" s="695"/>
      <c r="DG37" s="695"/>
      <c r="DH37" s="695"/>
      <c r="DI37" s="695"/>
      <c r="DJ37" s="695"/>
      <c r="DK37" s="696"/>
      <c r="DL37" s="668">
        <v>696871</v>
      </c>
      <c r="DM37" s="695"/>
      <c r="DN37" s="695"/>
      <c r="DO37" s="695"/>
      <c r="DP37" s="695"/>
      <c r="DQ37" s="695"/>
      <c r="DR37" s="695"/>
      <c r="DS37" s="695"/>
      <c r="DT37" s="695"/>
      <c r="DU37" s="695"/>
      <c r="DV37" s="696"/>
      <c r="DW37" s="664">
        <v>12.4</v>
      </c>
      <c r="DX37" s="693"/>
      <c r="DY37" s="693"/>
      <c r="DZ37" s="693"/>
      <c r="EA37" s="693"/>
      <c r="EB37" s="693"/>
      <c r="EC37" s="694"/>
    </row>
    <row r="38" spans="2:133" ht="11.25" customHeight="1">
      <c r="B38" s="704" t="s">
        <v>335</v>
      </c>
      <c r="C38" s="705"/>
      <c r="D38" s="705"/>
      <c r="E38" s="705"/>
      <c r="F38" s="705"/>
      <c r="G38" s="705"/>
      <c r="H38" s="705"/>
      <c r="I38" s="705"/>
      <c r="J38" s="705"/>
      <c r="K38" s="705"/>
      <c r="L38" s="705"/>
      <c r="M38" s="705"/>
      <c r="N38" s="705"/>
      <c r="O38" s="705"/>
      <c r="P38" s="705"/>
      <c r="Q38" s="706"/>
      <c r="R38" s="739">
        <v>8841499</v>
      </c>
      <c r="S38" s="740"/>
      <c r="T38" s="740"/>
      <c r="U38" s="740"/>
      <c r="V38" s="740"/>
      <c r="W38" s="740"/>
      <c r="X38" s="740"/>
      <c r="Y38" s="741"/>
      <c r="Z38" s="742">
        <v>100</v>
      </c>
      <c r="AA38" s="742"/>
      <c r="AB38" s="742"/>
      <c r="AC38" s="742"/>
      <c r="AD38" s="743">
        <v>5310117</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173</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6269</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1238408</v>
      </c>
      <c r="CS38" s="660"/>
      <c r="CT38" s="660"/>
      <c r="CU38" s="660"/>
      <c r="CV38" s="660"/>
      <c r="CW38" s="660"/>
      <c r="CX38" s="660"/>
      <c r="CY38" s="661"/>
      <c r="CZ38" s="664">
        <v>14.6</v>
      </c>
      <c r="DA38" s="693"/>
      <c r="DB38" s="693"/>
      <c r="DC38" s="697"/>
      <c r="DD38" s="668">
        <v>1060197</v>
      </c>
      <c r="DE38" s="660"/>
      <c r="DF38" s="660"/>
      <c r="DG38" s="660"/>
      <c r="DH38" s="660"/>
      <c r="DI38" s="660"/>
      <c r="DJ38" s="660"/>
      <c r="DK38" s="661"/>
      <c r="DL38" s="668">
        <v>818719</v>
      </c>
      <c r="DM38" s="660"/>
      <c r="DN38" s="660"/>
      <c r="DO38" s="660"/>
      <c r="DP38" s="660"/>
      <c r="DQ38" s="660"/>
      <c r="DR38" s="660"/>
      <c r="DS38" s="660"/>
      <c r="DT38" s="660"/>
      <c r="DU38" s="660"/>
      <c r="DV38" s="661"/>
      <c r="DW38" s="664">
        <v>14.6</v>
      </c>
      <c r="DX38" s="693"/>
      <c r="DY38" s="693"/>
      <c r="DZ38" s="693"/>
      <c r="EA38" s="693"/>
      <c r="EB38" s="693"/>
      <c r="EC38" s="694"/>
    </row>
    <row r="39" spans="2:133" ht="11.25" customHeight="1">
      <c r="AQ39" s="736" t="s">
        <v>339</v>
      </c>
      <c r="AR39" s="737"/>
      <c r="AS39" s="737"/>
      <c r="AT39" s="737"/>
      <c r="AU39" s="737"/>
      <c r="AV39" s="737"/>
      <c r="AW39" s="737"/>
      <c r="AX39" s="737"/>
      <c r="AY39" s="738"/>
      <c r="AZ39" s="659" t="s">
        <v>231</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87</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26524</v>
      </c>
      <c r="CS39" s="695"/>
      <c r="CT39" s="695"/>
      <c r="CU39" s="695"/>
      <c r="CV39" s="695"/>
      <c r="CW39" s="695"/>
      <c r="CX39" s="695"/>
      <c r="CY39" s="696"/>
      <c r="CZ39" s="664">
        <v>0.3</v>
      </c>
      <c r="DA39" s="693"/>
      <c r="DB39" s="693"/>
      <c r="DC39" s="697"/>
      <c r="DD39" s="668">
        <v>23934</v>
      </c>
      <c r="DE39" s="695"/>
      <c r="DF39" s="695"/>
      <c r="DG39" s="695"/>
      <c r="DH39" s="695"/>
      <c r="DI39" s="695"/>
      <c r="DJ39" s="695"/>
      <c r="DK39" s="696"/>
      <c r="DL39" s="668" t="s">
        <v>231</v>
      </c>
      <c r="DM39" s="695"/>
      <c r="DN39" s="695"/>
      <c r="DO39" s="695"/>
      <c r="DP39" s="695"/>
      <c r="DQ39" s="695"/>
      <c r="DR39" s="695"/>
      <c r="DS39" s="695"/>
      <c r="DT39" s="695"/>
      <c r="DU39" s="695"/>
      <c r="DV39" s="696"/>
      <c r="DW39" s="664" t="s">
        <v>231</v>
      </c>
      <c r="DX39" s="693"/>
      <c r="DY39" s="693"/>
      <c r="DZ39" s="693"/>
      <c r="EA39" s="693"/>
      <c r="EB39" s="693"/>
      <c r="EC39" s="694"/>
    </row>
    <row r="40" spans="2:133" ht="11.25" customHeight="1">
      <c r="AQ40" s="736" t="s">
        <v>343</v>
      </c>
      <c r="AR40" s="737"/>
      <c r="AS40" s="737"/>
      <c r="AT40" s="737"/>
      <c r="AU40" s="737"/>
      <c r="AV40" s="737"/>
      <c r="AW40" s="737"/>
      <c r="AX40" s="737"/>
      <c r="AY40" s="738"/>
      <c r="AZ40" s="659">
        <v>328696</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133</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15351</v>
      </c>
      <c r="CS40" s="660"/>
      <c r="CT40" s="660"/>
      <c r="CU40" s="660"/>
      <c r="CV40" s="660"/>
      <c r="CW40" s="660"/>
      <c r="CX40" s="660"/>
      <c r="CY40" s="661"/>
      <c r="CZ40" s="664">
        <v>0.2</v>
      </c>
      <c r="DA40" s="693"/>
      <c r="DB40" s="693"/>
      <c r="DC40" s="697"/>
      <c r="DD40" s="668">
        <v>14351</v>
      </c>
      <c r="DE40" s="660"/>
      <c r="DF40" s="660"/>
      <c r="DG40" s="660"/>
      <c r="DH40" s="660"/>
      <c r="DI40" s="660"/>
      <c r="DJ40" s="660"/>
      <c r="DK40" s="661"/>
      <c r="DL40" s="668" t="s">
        <v>231</v>
      </c>
      <c r="DM40" s="660"/>
      <c r="DN40" s="660"/>
      <c r="DO40" s="660"/>
      <c r="DP40" s="660"/>
      <c r="DQ40" s="660"/>
      <c r="DR40" s="660"/>
      <c r="DS40" s="660"/>
      <c r="DT40" s="660"/>
      <c r="DU40" s="660"/>
      <c r="DV40" s="661"/>
      <c r="DW40" s="664" t="s">
        <v>231</v>
      </c>
      <c r="DX40" s="693"/>
      <c r="DY40" s="693"/>
      <c r="DZ40" s="693"/>
      <c r="EA40" s="693"/>
      <c r="EB40" s="693"/>
      <c r="EC40" s="694"/>
    </row>
    <row r="41" spans="2:133" ht="11.25" customHeight="1">
      <c r="AQ41" s="746" t="s">
        <v>346</v>
      </c>
      <c r="AR41" s="747"/>
      <c r="AS41" s="747"/>
      <c r="AT41" s="747"/>
      <c r="AU41" s="747"/>
      <c r="AV41" s="747"/>
      <c r="AW41" s="747"/>
      <c r="AX41" s="747"/>
      <c r="AY41" s="748"/>
      <c r="AZ41" s="739">
        <v>596648</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355</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231</v>
      </c>
      <c r="CS41" s="695"/>
      <c r="CT41" s="695"/>
      <c r="CU41" s="695"/>
      <c r="CV41" s="695"/>
      <c r="CW41" s="695"/>
      <c r="CX41" s="695"/>
      <c r="CY41" s="696"/>
      <c r="CZ41" s="664" t="s">
        <v>231</v>
      </c>
      <c r="DA41" s="693"/>
      <c r="DB41" s="693"/>
      <c r="DC41" s="697"/>
      <c r="DD41" s="668" t="s">
        <v>231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766197</v>
      </c>
      <c r="CS42" s="660"/>
      <c r="CT42" s="660"/>
      <c r="CU42" s="660"/>
      <c r="CV42" s="660"/>
      <c r="CW42" s="660"/>
      <c r="CX42" s="660"/>
      <c r="CY42" s="661"/>
      <c r="CZ42" s="664">
        <v>9</v>
      </c>
      <c r="DA42" s="665"/>
      <c r="DB42" s="665"/>
      <c r="DC42" s="760"/>
      <c r="DD42" s="668">
        <v>313108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25713</v>
      </c>
      <c r="CS43" s="695"/>
      <c r="CT43" s="695"/>
      <c r="CU43" s="695"/>
      <c r="CV43" s="695"/>
      <c r="CW43" s="695"/>
      <c r="CX43" s="695"/>
      <c r="CY43" s="696"/>
      <c r="CZ43" s="664">
        <v>0.3</v>
      </c>
      <c r="DA43" s="693"/>
      <c r="DB43" s="693"/>
      <c r="DC43" s="697"/>
      <c r="DD43" s="668">
        <v>25713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304</v>
      </c>
      <c r="CE44" s="772"/>
      <c r="CF44" s="656" t="s">
        <v>354</v>
      </c>
      <c r="CG44" s="657"/>
      <c r="CH44" s="657"/>
      <c r="CI44" s="657"/>
      <c r="CJ44" s="657"/>
      <c r="CK44" s="657"/>
      <c r="CL44" s="657"/>
      <c r="CM44" s="657"/>
      <c r="CN44" s="657"/>
      <c r="CO44" s="657"/>
      <c r="CP44" s="657"/>
      <c r="CQ44" s="658"/>
      <c r="CR44" s="659">
        <v>765900</v>
      </c>
      <c r="CS44" s="660"/>
      <c r="CT44" s="660"/>
      <c r="CU44" s="660"/>
      <c r="CV44" s="660"/>
      <c r="CW44" s="660"/>
      <c r="CX44" s="660"/>
      <c r="CY44" s="661"/>
      <c r="CZ44" s="664">
        <v>9</v>
      </c>
      <c r="DA44" s="665"/>
      <c r="DB44" s="665"/>
      <c r="DC44" s="760"/>
      <c r="DD44" s="668">
        <v>312811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183245</v>
      </c>
      <c r="CS45" s="695"/>
      <c r="CT45" s="695"/>
      <c r="CU45" s="695"/>
      <c r="CV45" s="695"/>
      <c r="CW45" s="695"/>
      <c r="CX45" s="695"/>
      <c r="CY45" s="696"/>
      <c r="CZ45" s="664">
        <v>2.2000000000000002</v>
      </c>
      <c r="DA45" s="693"/>
      <c r="DB45" s="693"/>
      <c r="DC45" s="697"/>
      <c r="DD45" s="668">
        <v>3863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581958</v>
      </c>
      <c r="CS46" s="660"/>
      <c r="CT46" s="660"/>
      <c r="CU46" s="660"/>
      <c r="CV46" s="660"/>
      <c r="CW46" s="660"/>
      <c r="CX46" s="660"/>
      <c r="CY46" s="661"/>
      <c r="CZ46" s="664">
        <v>6.8</v>
      </c>
      <c r="DA46" s="665"/>
      <c r="DB46" s="665"/>
      <c r="DC46" s="760"/>
      <c r="DD46" s="668">
        <v>308851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v>297</v>
      </c>
      <c r="CS47" s="695"/>
      <c r="CT47" s="695"/>
      <c r="CU47" s="695"/>
      <c r="CV47" s="695"/>
      <c r="CW47" s="695"/>
      <c r="CX47" s="695"/>
      <c r="CY47" s="696"/>
      <c r="CZ47" s="664">
        <v>0</v>
      </c>
      <c r="DA47" s="693"/>
      <c r="DB47" s="693"/>
      <c r="DC47" s="697"/>
      <c r="DD47" s="668">
        <v>297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260</v>
      </c>
      <c r="CS48" s="660"/>
      <c r="CT48" s="660"/>
      <c r="CU48" s="660"/>
      <c r="CV48" s="660"/>
      <c r="CW48" s="660"/>
      <c r="CX48" s="660"/>
      <c r="CY48" s="661"/>
      <c r="CZ48" s="664" t="s">
        <v>260</v>
      </c>
      <c r="DA48" s="665"/>
      <c r="DB48" s="665"/>
      <c r="DC48" s="760"/>
      <c r="DD48" s="668" t="s">
        <v>231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8501835</v>
      </c>
      <c r="CS49" s="729"/>
      <c r="CT49" s="729"/>
      <c r="CU49" s="729"/>
      <c r="CV49" s="729"/>
      <c r="CW49" s="729"/>
      <c r="CX49" s="729"/>
      <c r="CY49" s="761"/>
      <c r="CZ49" s="744">
        <v>100</v>
      </c>
      <c r="DA49" s="762"/>
      <c r="DB49" s="762"/>
      <c r="DC49" s="763"/>
      <c r="DD49" s="764">
        <v>5899760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osertDNhRFxZhs9nc0OHOVT+sBTUDBAC+rt7yzD97PnViW8v2r4Imq5fxUFFguxuVtOZOizXj5MJ0CfZsMYXag==" saltValue="m52NZA3O/AxtOYWOdGav9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v>8841</v>
      </c>
      <c r="R7" s="795"/>
      <c r="S7" s="795"/>
      <c r="T7" s="795"/>
      <c r="U7" s="795"/>
      <c r="V7" s="795">
        <v>8502</v>
      </c>
      <c r="W7" s="795"/>
      <c r="X7" s="795"/>
      <c r="Y7" s="795"/>
      <c r="Z7" s="795"/>
      <c r="AA7" s="795">
        <v>340</v>
      </c>
      <c r="AB7" s="795"/>
      <c r="AC7" s="795"/>
      <c r="AD7" s="795"/>
      <c r="AE7" s="796"/>
      <c r="AF7" s="797">
        <v>340</v>
      </c>
      <c r="AG7" s="798"/>
      <c r="AH7" s="798"/>
      <c r="AI7" s="798"/>
      <c r="AJ7" s="799"/>
      <c r="AK7" s="834">
        <v>3</v>
      </c>
      <c r="AL7" s="835"/>
      <c r="AM7" s="835"/>
      <c r="AN7" s="835"/>
      <c r="AO7" s="835"/>
      <c r="AP7" s="835">
        <v>6681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384</v>
      </c>
      <c r="B23" s="850" t="s">
        <v>385</v>
      </c>
      <c r="C23" s="851"/>
      <c r="D23" s="851"/>
      <c r="E23" s="851"/>
      <c r="F23" s="851"/>
      <c r="G23" s="851"/>
      <c r="H23" s="851"/>
      <c r="I23" s="851"/>
      <c r="J23" s="851"/>
      <c r="K23" s="851"/>
      <c r="L23" s="851"/>
      <c r="M23" s="851"/>
      <c r="N23" s="851"/>
      <c r="O23" s="851"/>
      <c r="P23" s="852"/>
      <c r="Q23" s="853">
        <v>8841</v>
      </c>
      <c r="R23" s="854"/>
      <c r="S23" s="854"/>
      <c r="T23" s="854"/>
      <c r="U23" s="854"/>
      <c r="V23" s="854">
        <v>8502</v>
      </c>
      <c r="W23" s="854"/>
      <c r="X23" s="854"/>
      <c r="Y23" s="854"/>
      <c r="Z23" s="854"/>
      <c r="AA23" s="854">
        <v>340</v>
      </c>
      <c r="AB23" s="854"/>
      <c r="AC23" s="854"/>
      <c r="AD23" s="854"/>
      <c r="AE23" s="855"/>
      <c r="AF23" s="856">
        <v>340</v>
      </c>
      <c r="AG23" s="854"/>
      <c r="AH23" s="854"/>
      <c r="AI23" s="854"/>
      <c r="AJ23" s="857"/>
      <c r="AK23" s="858"/>
      <c r="AL23" s="859"/>
      <c r="AM23" s="859"/>
      <c r="AN23" s="859"/>
      <c r="AO23" s="859"/>
      <c r="AP23" s="854">
        <v>6681</v>
      </c>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1">
        <v>3628</v>
      </c>
      <c r="R28" s="882"/>
      <c r="S28" s="882"/>
      <c r="T28" s="882"/>
      <c r="U28" s="882"/>
      <c r="V28" s="882">
        <v>3623</v>
      </c>
      <c r="W28" s="882"/>
      <c r="X28" s="882"/>
      <c r="Y28" s="882"/>
      <c r="Z28" s="882"/>
      <c r="AA28" s="882">
        <v>5</v>
      </c>
      <c r="AB28" s="882"/>
      <c r="AC28" s="882"/>
      <c r="AD28" s="882"/>
      <c r="AE28" s="883"/>
      <c r="AF28" s="884">
        <v>5</v>
      </c>
      <c r="AG28" s="882"/>
      <c r="AH28" s="882"/>
      <c r="AI28" s="882"/>
      <c r="AJ28" s="885"/>
      <c r="AK28" s="886">
        <v>329</v>
      </c>
      <c r="AL28" s="887"/>
      <c r="AM28" s="887"/>
      <c r="AN28" s="887"/>
      <c r="AO28" s="887"/>
      <c r="AP28" s="878" t="s">
        <v>502</v>
      </c>
      <c r="AQ28" s="878"/>
      <c r="AR28" s="878"/>
      <c r="AS28" s="878"/>
      <c r="AT28" s="878"/>
      <c r="AU28" s="878" t="s">
        <v>502</v>
      </c>
      <c r="AV28" s="878"/>
      <c r="AW28" s="878"/>
      <c r="AX28" s="878"/>
      <c r="AY28" s="878"/>
      <c r="AZ28" s="878" t="s">
        <v>502</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322</v>
      </c>
      <c r="R29" s="819"/>
      <c r="S29" s="819"/>
      <c r="T29" s="819"/>
      <c r="U29" s="819"/>
      <c r="V29" s="819">
        <v>307</v>
      </c>
      <c r="W29" s="819"/>
      <c r="X29" s="819"/>
      <c r="Y29" s="819"/>
      <c r="Z29" s="819"/>
      <c r="AA29" s="819">
        <v>16</v>
      </c>
      <c r="AB29" s="819"/>
      <c r="AC29" s="819"/>
      <c r="AD29" s="819"/>
      <c r="AE29" s="820"/>
      <c r="AF29" s="821">
        <v>16</v>
      </c>
      <c r="AG29" s="822"/>
      <c r="AH29" s="822"/>
      <c r="AI29" s="822"/>
      <c r="AJ29" s="823"/>
      <c r="AK29" s="890">
        <v>87</v>
      </c>
      <c r="AL29" s="891"/>
      <c r="AM29" s="891"/>
      <c r="AN29" s="891"/>
      <c r="AO29" s="891"/>
      <c r="AP29" s="891" t="s">
        <v>502</v>
      </c>
      <c r="AQ29" s="891"/>
      <c r="AR29" s="891"/>
      <c r="AS29" s="891"/>
      <c r="AT29" s="891"/>
      <c r="AU29" s="891" t="s">
        <v>502</v>
      </c>
      <c r="AV29" s="891"/>
      <c r="AW29" s="891"/>
      <c r="AX29" s="891"/>
      <c r="AY29" s="891"/>
      <c r="AZ29" s="892" t="s">
        <v>502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611</v>
      </c>
      <c r="R30" s="819"/>
      <c r="S30" s="819"/>
      <c r="T30" s="819"/>
      <c r="U30" s="819"/>
      <c r="V30" s="819">
        <v>520</v>
      </c>
      <c r="W30" s="819"/>
      <c r="X30" s="819"/>
      <c r="Y30" s="819"/>
      <c r="Z30" s="819"/>
      <c r="AA30" s="819">
        <v>91</v>
      </c>
      <c r="AB30" s="819"/>
      <c r="AC30" s="819"/>
      <c r="AD30" s="819"/>
      <c r="AE30" s="820"/>
      <c r="AF30" s="821">
        <v>428</v>
      </c>
      <c r="AG30" s="822"/>
      <c r="AH30" s="822"/>
      <c r="AI30" s="822"/>
      <c r="AJ30" s="823"/>
      <c r="AK30" s="890">
        <v>1</v>
      </c>
      <c r="AL30" s="891"/>
      <c r="AM30" s="891"/>
      <c r="AN30" s="891"/>
      <c r="AO30" s="891"/>
      <c r="AP30" s="891">
        <v>1603</v>
      </c>
      <c r="AQ30" s="891"/>
      <c r="AR30" s="891"/>
      <c r="AS30" s="891"/>
      <c r="AT30" s="891"/>
      <c r="AU30" s="891">
        <v>3</v>
      </c>
      <c r="AV30" s="891"/>
      <c r="AW30" s="891"/>
      <c r="AX30" s="891"/>
      <c r="AY30" s="891"/>
      <c r="AZ30" s="892" t="s">
        <v>502</v>
      </c>
      <c r="BA30" s="892"/>
      <c r="BB30" s="892"/>
      <c r="BC30" s="892"/>
      <c r="BD30" s="892"/>
      <c r="BE30" s="888" t="s">
        <v>400</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401</v>
      </c>
      <c r="C31" s="816"/>
      <c r="D31" s="816"/>
      <c r="E31" s="816"/>
      <c r="F31" s="816"/>
      <c r="G31" s="816"/>
      <c r="H31" s="816"/>
      <c r="I31" s="816"/>
      <c r="J31" s="816"/>
      <c r="K31" s="816"/>
      <c r="L31" s="816"/>
      <c r="M31" s="816"/>
      <c r="N31" s="816"/>
      <c r="O31" s="816"/>
      <c r="P31" s="817"/>
      <c r="Q31" s="818">
        <v>1054</v>
      </c>
      <c r="R31" s="819"/>
      <c r="S31" s="819"/>
      <c r="T31" s="819"/>
      <c r="U31" s="819"/>
      <c r="V31" s="819">
        <v>1042</v>
      </c>
      <c r="W31" s="819"/>
      <c r="X31" s="819"/>
      <c r="Y31" s="819"/>
      <c r="Z31" s="819"/>
      <c r="AA31" s="819">
        <v>13</v>
      </c>
      <c r="AB31" s="819"/>
      <c r="AC31" s="819"/>
      <c r="AD31" s="819"/>
      <c r="AE31" s="820"/>
      <c r="AF31" s="821">
        <v>13</v>
      </c>
      <c r="AG31" s="822"/>
      <c r="AH31" s="822"/>
      <c r="AI31" s="822"/>
      <c r="AJ31" s="823"/>
      <c r="AK31" s="890">
        <v>268</v>
      </c>
      <c r="AL31" s="891"/>
      <c r="AM31" s="891"/>
      <c r="AN31" s="891"/>
      <c r="AO31" s="891"/>
      <c r="AP31" s="891">
        <v>6700</v>
      </c>
      <c r="AQ31" s="891"/>
      <c r="AR31" s="891"/>
      <c r="AS31" s="891"/>
      <c r="AT31" s="891"/>
      <c r="AU31" s="891">
        <v>5011</v>
      </c>
      <c r="AV31" s="891"/>
      <c r="AW31" s="891"/>
      <c r="AX31" s="891"/>
      <c r="AY31" s="891"/>
      <c r="AZ31" s="892" t="s">
        <v>502</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403</v>
      </c>
      <c r="C32" s="816"/>
      <c r="D32" s="816"/>
      <c r="E32" s="816"/>
      <c r="F32" s="816"/>
      <c r="G32" s="816"/>
      <c r="H32" s="816"/>
      <c r="I32" s="816"/>
      <c r="J32" s="816"/>
      <c r="K32" s="816"/>
      <c r="L32" s="816"/>
      <c r="M32" s="816"/>
      <c r="N32" s="816"/>
      <c r="O32" s="816"/>
      <c r="P32" s="817"/>
      <c r="Q32" s="818">
        <v>79</v>
      </c>
      <c r="R32" s="819"/>
      <c r="S32" s="819"/>
      <c r="T32" s="819"/>
      <c r="U32" s="819"/>
      <c r="V32" s="819">
        <v>76</v>
      </c>
      <c r="W32" s="819"/>
      <c r="X32" s="819"/>
      <c r="Y32" s="819"/>
      <c r="Z32" s="819"/>
      <c r="AA32" s="819">
        <v>3</v>
      </c>
      <c r="AB32" s="819"/>
      <c r="AC32" s="819"/>
      <c r="AD32" s="819"/>
      <c r="AE32" s="820"/>
      <c r="AF32" s="821">
        <v>3</v>
      </c>
      <c r="AG32" s="822"/>
      <c r="AH32" s="822"/>
      <c r="AI32" s="822"/>
      <c r="AJ32" s="823"/>
      <c r="AK32" s="890">
        <v>45</v>
      </c>
      <c r="AL32" s="891"/>
      <c r="AM32" s="891"/>
      <c r="AN32" s="891"/>
      <c r="AO32" s="891"/>
      <c r="AP32" s="891">
        <v>446</v>
      </c>
      <c r="AQ32" s="891"/>
      <c r="AR32" s="891"/>
      <c r="AS32" s="891"/>
      <c r="AT32" s="891"/>
      <c r="AU32" s="891">
        <v>416</v>
      </c>
      <c r="AV32" s="891"/>
      <c r="AW32" s="891"/>
      <c r="AX32" s="891"/>
      <c r="AY32" s="891"/>
      <c r="AZ32" s="892" t="s">
        <v>502</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384</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465</v>
      </c>
      <c r="AG63" s="902"/>
      <c r="AH63" s="902"/>
      <c r="AI63" s="902"/>
      <c r="AJ63" s="903"/>
      <c r="AK63" s="904"/>
      <c r="AL63" s="899"/>
      <c r="AM63" s="899"/>
      <c r="AN63" s="899"/>
      <c r="AO63" s="899"/>
      <c r="AP63" s="902">
        <v>8749</v>
      </c>
      <c r="AQ63" s="902"/>
      <c r="AR63" s="902"/>
      <c r="AS63" s="902"/>
      <c r="AT63" s="902"/>
      <c r="AU63" s="902">
        <v>5430</v>
      </c>
      <c r="AV63" s="902"/>
      <c r="AW63" s="902"/>
      <c r="AX63" s="902"/>
      <c r="AY63" s="902"/>
      <c r="AZ63" s="906"/>
      <c r="BA63" s="906"/>
      <c r="BB63" s="906"/>
      <c r="BC63" s="906"/>
      <c r="BD63" s="906"/>
      <c r="BE63" s="907"/>
      <c r="BF63" s="907"/>
      <c r="BG63" s="907"/>
      <c r="BH63" s="907"/>
      <c r="BI63" s="908"/>
      <c r="BJ63" s="909" t="s">
        <v>386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391</v>
      </c>
      <c r="AB66" s="778"/>
      <c r="AC66" s="778"/>
      <c r="AD66" s="778"/>
      <c r="AE66" s="779"/>
      <c r="AF66" s="912" t="s">
        <v>410</v>
      </c>
      <c r="AG66" s="873"/>
      <c r="AH66" s="873"/>
      <c r="AI66" s="873"/>
      <c r="AJ66" s="913"/>
      <c r="AK66" s="777" t="s">
        <v>393</v>
      </c>
      <c r="AL66" s="801"/>
      <c r="AM66" s="801"/>
      <c r="AN66" s="801"/>
      <c r="AO66" s="802"/>
      <c r="AP66" s="777" t="s">
        <v>394</v>
      </c>
      <c r="AQ66" s="778"/>
      <c r="AR66" s="778"/>
      <c r="AS66" s="778"/>
      <c r="AT66" s="779"/>
      <c r="AU66" s="777" t="s">
        <v>411</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560</v>
      </c>
      <c r="C68" s="930"/>
      <c r="D68" s="930"/>
      <c r="E68" s="930"/>
      <c r="F68" s="930"/>
      <c r="G68" s="930"/>
      <c r="H68" s="930"/>
      <c r="I68" s="930"/>
      <c r="J68" s="930"/>
      <c r="K68" s="930"/>
      <c r="L68" s="930"/>
      <c r="M68" s="930"/>
      <c r="N68" s="930"/>
      <c r="O68" s="930"/>
      <c r="P68" s="931"/>
      <c r="Q68" s="932">
        <v>90</v>
      </c>
      <c r="R68" s="926"/>
      <c r="S68" s="926"/>
      <c r="T68" s="926"/>
      <c r="U68" s="926"/>
      <c r="V68" s="926">
        <v>90</v>
      </c>
      <c r="W68" s="926"/>
      <c r="X68" s="926"/>
      <c r="Y68" s="926"/>
      <c r="Z68" s="926"/>
      <c r="AA68" s="926">
        <v>0</v>
      </c>
      <c r="AB68" s="926"/>
      <c r="AC68" s="926"/>
      <c r="AD68" s="926"/>
      <c r="AE68" s="926"/>
      <c r="AF68" s="926">
        <v>0</v>
      </c>
      <c r="AG68" s="926"/>
      <c r="AH68" s="926"/>
      <c r="AI68" s="926"/>
      <c r="AJ68" s="926"/>
      <c r="AK68" s="926">
        <v>2</v>
      </c>
      <c r="AL68" s="926"/>
      <c r="AM68" s="926"/>
      <c r="AN68" s="926"/>
      <c r="AO68" s="926"/>
      <c r="AP68" s="926" t="s">
        <v>580</v>
      </c>
      <c r="AQ68" s="926"/>
      <c r="AR68" s="926"/>
      <c r="AS68" s="926"/>
      <c r="AT68" s="926"/>
      <c r="AU68" s="926" t="s">
        <v>502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561</v>
      </c>
      <c r="C69" s="934"/>
      <c r="D69" s="934"/>
      <c r="E69" s="934"/>
      <c r="F69" s="934"/>
      <c r="G69" s="934"/>
      <c r="H69" s="934"/>
      <c r="I69" s="934"/>
      <c r="J69" s="934"/>
      <c r="K69" s="934"/>
      <c r="L69" s="934"/>
      <c r="M69" s="934"/>
      <c r="N69" s="934"/>
      <c r="O69" s="934"/>
      <c r="P69" s="935"/>
      <c r="Q69" s="936">
        <v>11954</v>
      </c>
      <c r="R69" s="891"/>
      <c r="S69" s="891"/>
      <c r="T69" s="891"/>
      <c r="U69" s="891"/>
      <c r="V69" s="891">
        <v>11741</v>
      </c>
      <c r="W69" s="891"/>
      <c r="X69" s="891"/>
      <c r="Y69" s="891"/>
      <c r="Z69" s="891"/>
      <c r="AA69" s="891">
        <v>213</v>
      </c>
      <c r="AB69" s="891"/>
      <c r="AC69" s="891"/>
      <c r="AD69" s="891"/>
      <c r="AE69" s="891"/>
      <c r="AF69" s="891">
        <v>213</v>
      </c>
      <c r="AG69" s="891"/>
      <c r="AH69" s="891"/>
      <c r="AI69" s="891"/>
      <c r="AJ69" s="891"/>
      <c r="AK69" s="891" t="s">
        <v>580</v>
      </c>
      <c r="AL69" s="891"/>
      <c r="AM69" s="891"/>
      <c r="AN69" s="891"/>
      <c r="AO69" s="891"/>
      <c r="AP69" s="891" t="s">
        <v>582</v>
      </c>
      <c r="AQ69" s="891"/>
      <c r="AR69" s="891"/>
      <c r="AS69" s="891"/>
      <c r="AT69" s="891"/>
      <c r="AU69" s="891" t="s">
        <v>502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562</v>
      </c>
      <c r="C70" s="934"/>
      <c r="D70" s="934"/>
      <c r="E70" s="934"/>
      <c r="F70" s="934"/>
      <c r="G70" s="934"/>
      <c r="H70" s="934"/>
      <c r="I70" s="934"/>
      <c r="J70" s="934"/>
      <c r="K70" s="934"/>
      <c r="L70" s="934"/>
      <c r="M70" s="934"/>
      <c r="N70" s="934"/>
      <c r="O70" s="934"/>
      <c r="P70" s="935"/>
      <c r="Q70" s="936">
        <v>59</v>
      </c>
      <c r="R70" s="891"/>
      <c r="S70" s="891"/>
      <c r="T70" s="891"/>
      <c r="U70" s="891"/>
      <c r="V70" s="891">
        <v>59</v>
      </c>
      <c r="W70" s="891"/>
      <c r="X70" s="891"/>
      <c r="Y70" s="891"/>
      <c r="Z70" s="891"/>
      <c r="AA70" s="891" t="s">
        <v>582</v>
      </c>
      <c r="AB70" s="891"/>
      <c r="AC70" s="891"/>
      <c r="AD70" s="891"/>
      <c r="AE70" s="891"/>
      <c r="AF70" s="891" t="s">
        <v>582</v>
      </c>
      <c r="AG70" s="891"/>
      <c r="AH70" s="891"/>
      <c r="AI70" s="891"/>
      <c r="AJ70" s="891"/>
      <c r="AK70" s="891" t="s">
        <v>582</v>
      </c>
      <c r="AL70" s="891"/>
      <c r="AM70" s="891"/>
      <c r="AN70" s="891"/>
      <c r="AO70" s="891"/>
      <c r="AP70" s="891" t="s">
        <v>582</v>
      </c>
      <c r="AQ70" s="891"/>
      <c r="AR70" s="891"/>
      <c r="AS70" s="891"/>
      <c r="AT70" s="891"/>
      <c r="AU70" s="891" t="s">
        <v>502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563</v>
      </c>
      <c r="C71" s="934"/>
      <c r="D71" s="934"/>
      <c r="E71" s="934"/>
      <c r="F71" s="934"/>
      <c r="G71" s="934"/>
      <c r="H71" s="934"/>
      <c r="I71" s="934"/>
      <c r="J71" s="934"/>
      <c r="K71" s="934"/>
      <c r="L71" s="934"/>
      <c r="M71" s="934"/>
      <c r="N71" s="934"/>
      <c r="O71" s="934"/>
      <c r="P71" s="935"/>
      <c r="Q71" s="936">
        <v>185</v>
      </c>
      <c r="R71" s="891"/>
      <c r="S71" s="891"/>
      <c r="T71" s="891"/>
      <c r="U71" s="891"/>
      <c r="V71" s="891">
        <v>177</v>
      </c>
      <c r="W71" s="891"/>
      <c r="X71" s="891"/>
      <c r="Y71" s="891"/>
      <c r="Z71" s="891"/>
      <c r="AA71" s="891">
        <v>8</v>
      </c>
      <c r="AB71" s="891"/>
      <c r="AC71" s="891"/>
      <c r="AD71" s="891"/>
      <c r="AE71" s="891"/>
      <c r="AF71" s="891">
        <v>8</v>
      </c>
      <c r="AG71" s="891"/>
      <c r="AH71" s="891"/>
      <c r="AI71" s="891"/>
      <c r="AJ71" s="891"/>
      <c r="AK71" s="891" t="s">
        <v>582</v>
      </c>
      <c r="AL71" s="891"/>
      <c r="AM71" s="891"/>
      <c r="AN71" s="891"/>
      <c r="AO71" s="891"/>
      <c r="AP71" s="891" t="s">
        <v>582</v>
      </c>
      <c r="AQ71" s="891"/>
      <c r="AR71" s="891"/>
      <c r="AS71" s="891"/>
      <c r="AT71" s="891"/>
      <c r="AU71" s="891" t="s">
        <v>502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564</v>
      </c>
      <c r="C72" s="934"/>
      <c r="D72" s="934"/>
      <c r="E72" s="934"/>
      <c r="F72" s="934"/>
      <c r="G72" s="934"/>
      <c r="H72" s="934"/>
      <c r="I72" s="934"/>
      <c r="J72" s="934"/>
      <c r="K72" s="934"/>
      <c r="L72" s="934"/>
      <c r="M72" s="934"/>
      <c r="N72" s="934"/>
      <c r="O72" s="934"/>
      <c r="P72" s="935"/>
      <c r="Q72" s="936">
        <v>20</v>
      </c>
      <c r="R72" s="891"/>
      <c r="S72" s="891"/>
      <c r="T72" s="891"/>
      <c r="U72" s="891"/>
      <c r="V72" s="891">
        <v>19</v>
      </c>
      <c r="W72" s="891"/>
      <c r="X72" s="891"/>
      <c r="Y72" s="891"/>
      <c r="Z72" s="891"/>
      <c r="AA72" s="891">
        <v>1</v>
      </c>
      <c r="AB72" s="891"/>
      <c r="AC72" s="891"/>
      <c r="AD72" s="891"/>
      <c r="AE72" s="891"/>
      <c r="AF72" s="891">
        <v>1</v>
      </c>
      <c r="AG72" s="891"/>
      <c r="AH72" s="891"/>
      <c r="AI72" s="891"/>
      <c r="AJ72" s="891"/>
      <c r="AK72" s="891" t="s">
        <v>582</v>
      </c>
      <c r="AL72" s="891"/>
      <c r="AM72" s="891"/>
      <c r="AN72" s="891"/>
      <c r="AO72" s="891"/>
      <c r="AP72" s="891" t="s">
        <v>582</v>
      </c>
      <c r="AQ72" s="891"/>
      <c r="AR72" s="891"/>
      <c r="AS72" s="891"/>
      <c r="AT72" s="891"/>
      <c r="AU72" s="891" t="s">
        <v>502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565</v>
      </c>
      <c r="C73" s="934"/>
      <c r="D73" s="934"/>
      <c r="E73" s="934"/>
      <c r="F73" s="934"/>
      <c r="G73" s="934"/>
      <c r="H73" s="934"/>
      <c r="I73" s="934"/>
      <c r="J73" s="934"/>
      <c r="K73" s="934"/>
      <c r="L73" s="934"/>
      <c r="M73" s="934"/>
      <c r="N73" s="934"/>
      <c r="O73" s="934"/>
      <c r="P73" s="935"/>
      <c r="Q73" s="936">
        <v>118</v>
      </c>
      <c r="R73" s="891"/>
      <c r="S73" s="891"/>
      <c r="T73" s="891"/>
      <c r="U73" s="891"/>
      <c r="V73" s="891">
        <v>73</v>
      </c>
      <c r="W73" s="891"/>
      <c r="X73" s="891"/>
      <c r="Y73" s="891"/>
      <c r="Z73" s="891"/>
      <c r="AA73" s="891">
        <v>45</v>
      </c>
      <c r="AB73" s="891"/>
      <c r="AC73" s="891"/>
      <c r="AD73" s="891"/>
      <c r="AE73" s="891"/>
      <c r="AF73" s="891">
        <v>45</v>
      </c>
      <c r="AG73" s="891"/>
      <c r="AH73" s="891"/>
      <c r="AI73" s="891"/>
      <c r="AJ73" s="891"/>
      <c r="AK73" s="891" t="s">
        <v>582</v>
      </c>
      <c r="AL73" s="891"/>
      <c r="AM73" s="891"/>
      <c r="AN73" s="891"/>
      <c r="AO73" s="891"/>
      <c r="AP73" s="891" t="s">
        <v>582</v>
      </c>
      <c r="AQ73" s="891"/>
      <c r="AR73" s="891"/>
      <c r="AS73" s="891"/>
      <c r="AT73" s="891"/>
      <c r="AU73" s="891" t="s">
        <v>502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566</v>
      </c>
      <c r="C74" s="934"/>
      <c r="D74" s="934"/>
      <c r="E74" s="934"/>
      <c r="F74" s="934"/>
      <c r="G74" s="934"/>
      <c r="H74" s="934"/>
      <c r="I74" s="934"/>
      <c r="J74" s="934"/>
      <c r="K74" s="934"/>
      <c r="L74" s="934"/>
      <c r="M74" s="934"/>
      <c r="N74" s="934"/>
      <c r="O74" s="934"/>
      <c r="P74" s="935"/>
      <c r="Q74" s="936">
        <v>315</v>
      </c>
      <c r="R74" s="891"/>
      <c r="S74" s="891"/>
      <c r="T74" s="891"/>
      <c r="U74" s="891"/>
      <c r="V74" s="891">
        <v>258</v>
      </c>
      <c r="W74" s="891"/>
      <c r="X74" s="891"/>
      <c r="Y74" s="891"/>
      <c r="Z74" s="891"/>
      <c r="AA74" s="891">
        <v>57</v>
      </c>
      <c r="AB74" s="891"/>
      <c r="AC74" s="891"/>
      <c r="AD74" s="891"/>
      <c r="AE74" s="891"/>
      <c r="AF74" s="891">
        <v>57</v>
      </c>
      <c r="AG74" s="891"/>
      <c r="AH74" s="891"/>
      <c r="AI74" s="891"/>
      <c r="AJ74" s="891"/>
      <c r="AK74" s="891" t="s">
        <v>582</v>
      </c>
      <c r="AL74" s="891"/>
      <c r="AM74" s="891"/>
      <c r="AN74" s="891"/>
      <c r="AO74" s="891"/>
      <c r="AP74" s="891">
        <v>47</v>
      </c>
      <c r="AQ74" s="891"/>
      <c r="AR74" s="891"/>
      <c r="AS74" s="891"/>
      <c r="AT74" s="891"/>
      <c r="AU74" s="891">
        <v>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567</v>
      </c>
      <c r="C75" s="934"/>
      <c r="D75" s="934"/>
      <c r="E75" s="934"/>
      <c r="F75" s="934"/>
      <c r="G75" s="934"/>
      <c r="H75" s="934"/>
      <c r="I75" s="934"/>
      <c r="J75" s="934"/>
      <c r="K75" s="934"/>
      <c r="L75" s="934"/>
      <c r="M75" s="934"/>
      <c r="N75" s="934"/>
      <c r="O75" s="934"/>
      <c r="P75" s="935"/>
      <c r="Q75" s="939">
        <v>2357</v>
      </c>
      <c r="R75" s="940"/>
      <c r="S75" s="940"/>
      <c r="T75" s="940"/>
      <c r="U75" s="890"/>
      <c r="V75" s="941">
        <v>2334</v>
      </c>
      <c r="W75" s="940"/>
      <c r="X75" s="940"/>
      <c r="Y75" s="940"/>
      <c r="Z75" s="890"/>
      <c r="AA75" s="941">
        <v>23</v>
      </c>
      <c r="AB75" s="940"/>
      <c r="AC75" s="940"/>
      <c r="AD75" s="940"/>
      <c r="AE75" s="890"/>
      <c r="AF75" s="941">
        <v>23</v>
      </c>
      <c r="AG75" s="940"/>
      <c r="AH75" s="940"/>
      <c r="AI75" s="940"/>
      <c r="AJ75" s="890"/>
      <c r="AK75" s="941" t="s">
        <v>582</v>
      </c>
      <c r="AL75" s="940"/>
      <c r="AM75" s="940"/>
      <c r="AN75" s="940"/>
      <c r="AO75" s="890"/>
      <c r="AP75" s="941">
        <v>1793</v>
      </c>
      <c r="AQ75" s="940"/>
      <c r="AR75" s="940"/>
      <c r="AS75" s="940"/>
      <c r="AT75" s="890"/>
      <c r="AU75" s="941">
        <v>255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568</v>
      </c>
      <c r="C76" s="934"/>
      <c r="D76" s="934"/>
      <c r="E76" s="934"/>
      <c r="F76" s="934"/>
      <c r="G76" s="934"/>
      <c r="H76" s="934"/>
      <c r="I76" s="934"/>
      <c r="J76" s="934"/>
      <c r="K76" s="934"/>
      <c r="L76" s="934"/>
      <c r="M76" s="934"/>
      <c r="N76" s="934"/>
      <c r="O76" s="934"/>
      <c r="P76" s="935"/>
      <c r="Q76" s="939">
        <v>52</v>
      </c>
      <c r="R76" s="940"/>
      <c r="S76" s="940"/>
      <c r="T76" s="940"/>
      <c r="U76" s="890"/>
      <c r="V76" s="941">
        <v>37</v>
      </c>
      <c r="W76" s="940"/>
      <c r="X76" s="940"/>
      <c r="Y76" s="940"/>
      <c r="Z76" s="890"/>
      <c r="AA76" s="941">
        <v>15</v>
      </c>
      <c r="AB76" s="940"/>
      <c r="AC76" s="940"/>
      <c r="AD76" s="940"/>
      <c r="AE76" s="890"/>
      <c r="AF76" s="941">
        <v>15</v>
      </c>
      <c r="AG76" s="940"/>
      <c r="AH76" s="940"/>
      <c r="AI76" s="940"/>
      <c r="AJ76" s="890"/>
      <c r="AK76" s="941" t="s">
        <v>582</v>
      </c>
      <c r="AL76" s="940"/>
      <c r="AM76" s="940"/>
      <c r="AN76" s="940"/>
      <c r="AO76" s="890"/>
      <c r="AP76" s="941" t="s">
        <v>582</v>
      </c>
      <c r="AQ76" s="940"/>
      <c r="AR76" s="940"/>
      <c r="AS76" s="940"/>
      <c r="AT76" s="890"/>
      <c r="AU76" s="941" t="s">
        <v>502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569</v>
      </c>
      <c r="C77" s="934"/>
      <c r="D77" s="934"/>
      <c r="E77" s="934"/>
      <c r="F77" s="934"/>
      <c r="G77" s="934"/>
      <c r="H77" s="934"/>
      <c r="I77" s="934"/>
      <c r="J77" s="934"/>
      <c r="K77" s="934"/>
      <c r="L77" s="934"/>
      <c r="M77" s="934"/>
      <c r="N77" s="934"/>
      <c r="O77" s="934"/>
      <c r="P77" s="935"/>
      <c r="Q77" s="939">
        <v>2195</v>
      </c>
      <c r="R77" s="940"/>
      <c r="S77" s="940"/>
      <c r="T77" s="940"/>
      <c r="U77" s="890"/>
      <c r="V77" s="941">
        <v>1985</v>
      </c>
      <c r="W77" s="940"/>
      <c r="X77" s="940"/>
      <c r="Y77" s="940"/>
      <c r="Z77" s="890"/>
      <c r="AA77" s="941">
        <v>210</v>
      </c>
      <c r="AB77" s="940"/>
      <c r="AC77" s="940"/>
      <c r="AD77" s="940"/>
      <c r="AE77" s="890"/>
      <c r="AF77" s="941">
        <v>210</v>
      </c>
      <c r="AG77" s="940"/>
      <c r="AH77" s="940"/>
      <c r="AI77" s="940"/>
      <c r="AJ77" s="890"/>
      <c r="AK77" s="941" t="s">
        <v>582</v>
      </c>
      <c r="AL77" s="940"/>
      <c r="AM77" s="940"/>
      <c r="AN77" s="940"/>
      <c r="AO77" s="890"/>
      <c r="AP77" s="941">
        <v>33</v>
      </c>
      <c r="AQ77" s="940"/>
      <c r="AR77" s="940"/>
      <c r="AS77" s="940"/>
      <c r="AT77" s="890"/>
      <c r="AU77" s="941">
        <v>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570</v>
      </c>
      <c r="C78" s="934"/>
      <c r="D78" s="934"/>
      <c r="E78" s="934"/>
      <c r="F78" s="934"/>
      <c r="G78" s="934"/>
      <c r="H78" s="934"/>
      <c r="I78" s="934"/>
      <c r="J78" s="934"/>
      <c r="K78" s="934"/>
      <c r="L78" s="934"/>
      <c r="M78" s="934"/>
      <c r="N78" s="934"/>
      <c r="O78" s="934"/>
      <c r="P78" s="935"/>
      <c r="Q78" s="936">
        <v>204</v>
      </c>
      <c r="R78" s="891"/>
      <c r="S78" s="891"/>
      <c r="T78" s="891"/>
      <c r="U78" s="891"/>
      <c r="V78" s="891">
        <v>195</v>
      </c>
      <c r="W78" s="891"/>
      <c r="X78" s="891"/>
      <c r="Y78" s="891"/>
      <c r="Z78" s="891"/>
      <c r="AA78" s="891">
        <v>9</v>
      </c>
      <c r="AB78" s="891"/>
      <c r="AC78" s="891"/>
      <c r="AD78" s="891"/>
      <c r="AE78" s="891"/>
      <c r="AF78" s="891">
        <v>9</v>
      </c>
      <c r="AG78" s="891"/>
      <c r="AH78" s="891"/>
      <c r="AI78" s="891"/>
      <c r="AJ78" s="891"/>
      <c r="AK78" s="891">
        <v>16</v>
      </c>
      <c r="AL78" s="891"/>
      <c r="AM78" s="891"/>
      <c r="AN78" s="891"/>
      <c r="AO78" s="891"/>
      <c r="AP78" s="891" t="s">
        <v>582</v>
      </c>
      <c r="AQ78" s="891"/>
      <c r="AR78" s="891"/>
      <c r="AS78" s="891"/>
      <c r="AT78" s="891"/>
      <c r="AU78" s="891" t="s">
        <v>502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571</v>
      </c>
      <c r="C79" s="934"/>
      <c r="D79" s="934"/>
      <c r="E79" s="934"/>
      <c r="F79" s="934"/>
      <c r="G79" s="934"/>
      <c r="H79" s="934"/>
      <c r="I79" s="934"/>
      <c r="J79" s="934"/>
      <c r="K79" s="934"/>
      <c r="L79" s="934"/>
      <c r="M79" s="934"/>
      <c r="N79" s="934"/>
      <c r="O79" s="934"/>
      <c r="P79" s="935"/>
      <c r="Q79" s="936">
        <v>66</v>
      </c>
      <c r="R79" s="891"/>
      <c r="S79" s="891"/>
      <c r="T79" s="891"/>
      <c r="U79" s="891"/>
      <c r="V79" s="891">
        <v>66</v>
      </c>
      <c r="W79" s="891"/>
      <c r="X79" s="891"/>
      <c r="Y79" s="891"/>
      <c r="Z79" s="891"/>
      <c r="AA79" s="891" t="s">
        <v>582</v>
      </c>
      <c r="AB79" s="891"/>
      <c r="AC79" s="891"/>
      <c r="AD79" s="891"/>
      <c r="AE79" s="891"/>
      <c r="AF79" s="891" t="s">
        <v>582</v>
      </c>
      <c r="AG79" s="891"/>
      <c r="AH79" s="891"/>
      <c r="AI79" s="891"/>
      <c r="AJ79" s="891"/>
      <c r="AK79" s="891" t="s">
        <v>582</v>
      </c>
      <c r="AL79" s="891"/>
      <c r="AM79" s="891"/>
      <c r="AN79" s="891"/>
      <c r="AO79" s="891"/>
      <c r="AP79" s="891" t="s">
        <v>582</v>
      </c>
      <c r="AQ79" s="891"/>
      <c r="AR79" s="891"/>
      <c r="AS79" s="891"/>
      <c r="AT79" s="891"/>
      <c r="AU79" s="891" t="s">
        <v>502</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572</v>
      </c>
      <c r="C80" s="934"/>
      <c r="D80" s="934"/>
      <c r="E80" s="934"/>
      <c r="F80" s="934"/>
      <c r="G80" s="934"/>
      <c r="H80" s="934"/>
      <c r="I80" s="934"/>
      <c r="J80" s="934"/>
      <c r="K80" s="934"/>
      <c r="L80" s="934"/>
      <c r="M80" s="934"/>
      <c r="N80" s="934"/>
      <c r="O80" s="934"/>
      <c r="P80" s="935"/>
      <c r="Q80" s="936">
        <v>128</v>
      </c>
      <c r="R80" s="891"/>
      <c r="S80" s="891"/>
      <c r="T80" s="891"/>
      <c r="U80" s="891"/>
      <c r="V80" s="891">
        <v>107</v>
      </c>
      <c r="W80" s="891"/>
      <c r="X80" s="891"/>
      <c r="Y80" s="891"/>
      <c r="Z80" s="891"/>
      <c r="AA80" s="891">
        <v>21</v>
      </c>
      <c r="AB80" s="891"/>
      <c r="AC80" s="891"/>
      <c r="AD80" s="891"/>
      <c r="AE80" s="891"/>
      <c r="AF80" s="891">
        <v>21</v>
      </c>
      <c r="AG80" s="891"/>
      <c r="AH80" s="891"/>
      <c r="AI80" s="891"/>
      <c r="AJ80" s="891"/>
      <c r="AK80" s="891" t="s">
        <v>582</v>
      </c>
      <c r="AL80" s="891"/>
      <c r="AM80" s="891"/>
      <c r="AN80" s="891"/>
      <c r="AO80" s="891"/>
      <c r="AP80" s="891" t="s">
        <v>582</v>
      </c>
      <c r="AQ80" s="891"/>
      <c r="AR80" s="891"/>
      <c r="AS80" s="891"/>
      <c r="AT80" s="891"/>
      <c r="AU80" s="891" t="s">
        <v>502</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573</v>
      </c>
      <c r="C81" s="934"/>
      <c r="D81" s="934"/>
      <c r="E81" s="934"/>
      <c r="F81" s="934"/>
      <c r="G81" s="934"/>
      <c r="H81" s="934"/>
      <c r="I81" s="934"/>
      <c r="J81" s="934"/>
      <c r="K81" s="934"/>
      <c r="L81" s="934"/>
      <c r="M81" s="934"/>
      <c r="N81" s="934"/>
      <c r="O81" s="934"/>
      <c r="P81" s="935"/>
      <c r="Q81" s="936">
        <v>27</v>
      </c>
      <c r="R81" s="891"/>
      <c r="S81" s="891"/>
      <c r="T81" s="891"/>
      <c r="U81" s="891"/>
      <c r="V81" s="891">
        <v>27</v>
      </c>
      <c r="W81" s="891"/>
      <c r="X81" s="891"/>
      <c r="Y81" s="891"/>
      <c r="Z81" s="891"/>
      <c r="AA81" s="891" t="s">
        <v>582</v>
      </c>
      <c r="AB81" s="891"/>
      <c r="AC81" s="891"/>
      <c r="AD81" s="891"/>
      <c r="AE81" s="891"/>
      <c r="AF81" s="891" t="s">
        <v>582</v>
      </c>
      <c r="AG81" s="891"/>
      <c r="AH81" s="891"/>
      <c r="AI81" s="891"/>
      <c r="AJ81" s="891"/>
      <c r="AK81" s="891">
        <v>26</v>
      </c>
      <c r="AL81" s="891"/>
      <c r="AM81" s="891"/>
      <c r="AN81" s="891"/>
      <c r="AO81" s="891"/>
      <c r="AP81" s="891" t="s">
        <v>582</v>
      </c>
      <c r="AQ81" s="891"/>
      <c r="AR81" s="891"/>
      <c r="AS81" s="891"/>
      <c r="AT81" s="891"/>
      <c r="AU81" s="891" t="s">
        <v>502</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t="s">
        <v>574</v>
      </c>
      <c r="C82" s="934"/>
      <c r="D82" s="934"/>
      <c r="E82" s="934"/>
      <c r="F82" s="934"/>
      <c r="G82" s="934"/>
      <c r="H82" s="934"/>
      <c r="I82" s="934"/>
      <c r="J82" s="934"/>
      <c r="K82" s="934"/>
      <c r="L82" s="934"/>
      <c r="M82" s="934"/>
      <c r="N82" s="934"/>
      <c r="O82" s="934"/>
      <c r="P82" s="935"/>
      <c r="Q82" s="936">
        <v>3351</v>
      </c>
      <c r="R82" s="891"/>
      <c r="S82" s="891"/>
      <c r="T82" s="891"/>
      <c r="U82" s="891"/>
      <c r="V82" s="891">
        <v>3351</v>
      </c>
      <c r="W82" s="891"/>
      <c r="X82" s="891"/>
      <c r="Y82" s="891"/>
      <c r="Z82" s="891"/>
      <c r="AA82" s="891" t="s">
        <v>582</v>
      </c>
      <c r="AB82" s="891"/>
      <c r="AC82" s="891"/>
      <c r="AD82" s="891"/>
      <c r="AE82" s="891"/>
      <c r="AF82" s="891" t="s">
        <v>582</v>
      </c>
      <c r="AG82" s="891"/>
      <c r="AH82" s="891"/>
      <c r="AI82" s="891"/>
      <c r="AJ82" s="891"/>
      <c r="AK82" s="891" t="s">
        <v>582</v>
      </c>
      <c r="AL82" s="891"/>
      <c r="AM82" s="891"/>
      <c r="AN82" s="891"/>
      <c r="AO82" s="891"/>
      <c r="AP82" s="891" t="s">
        <v>582</v>
      </c>
      <c r="AQ82" s="891"/>
      <c r="AR82" s="891"/>
      <c r="AS82" s="891"/>
      <c r="AT82" s="891"/>
      <c r="AU82" s="891" t="s">
        <v>502</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t="s">
        <v>575</v>
      </c>
      <c r="C83" s="934"/>
      <c r="D83" s="934"/>
      <c r="E83" s="934"/>
      <c r="F83" s="934"/>
      <c r="G83" s="934"/>
      <c r="H83" s="934"/>
      <c r="I83" s="934"/>
      <c r="J83" s="934"/>
      <c r="K83" s="934"/>
      <c r="L83" s="934"/>
      <c r="M83" s="934"/>
      <c r="N83" s="934"/>
      <c r="O83" s="934"/>
      <c r="P83" s="935"/>
      <c r="Q83" s="936">
        <v>1054</v>
      </c>
      <c r="R83" s="891"/>
      <c r="S83" s="891"/>
      <c r="T83" s="891"/>
      <c r="U83" s="891"/>
      <c r="V83" s="891">
        <v>1025</v>
      </c>
      <c r="W83" s="891"/>
      <c r="X83" s="891"/>
      <c r="Y83" s="891"/>
      <c r="Z83" s="891"/>
      <c r="AA83" s="891">
        <v>29</v>
      </c>
      <c r="AB83" s="891"/>
      <c r="AC83" s="891"/>
      <c r="AD83" s="891"/>
      <c r="AE83" s="891"/>
      <c r="AF83" s="891">
        <v>29</v>
      </c>
      <c r="AG83" s="891"/>
      <c r="AH83" s="891"/>
      <c r="AI83" s="891"/>
      <c r="AJ83" s="891"/>
      <c r="AK83" s="891" t="s">
        <v>582</v>
      </c>
      <c r="AL83" s="891"/>
      <c r="AM83" s="891"/>
      <c r="AN83" s="891"/>
      <c r="AO83" s="891"/>
      <c r="AP83" s="891" t="s">
        <v>582</v>
      </c>
      <c r="AQ83" s="891"/>
      <c r="AR83" s="891"/>
      <c r="AS83" s="891"/>
      <c r="AT83" s="891"/>
      <c r="AU83" s="891" t="s">
        <v>502</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t="s">
        <v>576</v>
      </c>
      <c r="C84" s="934"/>
      <c r="D84" s="934"/>
      <c r="E84" s="934"/>
      <c r="F84" s="934"/>
      <c r="G84" s="934"/>
      <c r="H84" s="934"/>
      <c r="I84" s="934"/>
      <c r="J84" s="934"/>
      <c r="K84" s="934"/>
      <c r="L84" s="934"/>
      <c r="M84" s="934"/>
      <c r="N84" s="934"/>
      <c r="O84" s="934"/>
      <c r="P84" s="935"/>
      <c r="Q84" s="936">
        <v>68421</v>
      </c>
      <c r="R84" s="891"/>
      <c r="S84" s="891"/>
      <c r="T84" s="891"/>
      <c r="U84" s="891"/>
      <c r="V84" s="891">
        <v>65798</v>
      </c>
      <c r="W84" s="891"/>
      <c r="X84" s="891"/>
      <c r="Y84" s="891"/>
      <c r="Z84" s="891"/>
      <c r="AA84" s="891">
        <v>2623</v>
      </c>
      <c r="AB84" s="891"/>
      <c r="AC84" s="891"/>
      <c r="AD84" s="891"/>
      <c r="AE84" s="891"/>
      <c r="AF84" s="891">
        <v>2623</v>
      </c>
      <c r="AG84" s="891"/>
      <c r="AH84" s="891"/>
      <c r="AI84" s="891"/>
      <c r="AJ84" s="891"/>
      <c r="AK84" s="891">
        <v>499</v>
      </c>
      <c r="AL84" s="891"/>
      <c r="AM84" s="891"/>
      <c r="AN84" s="891"/>
      <c r="AO84" s="891"/>
      <c r="AP84" s="891" t="s">
        <v>582</v>
      </c>
      <c r="AQ84" s="891"/>
      <c r="AR84" s="891"/>
      <c r="AS84" s="891"/>
      <c r="AT84" s="891"/>
      <c r="AU84" s="891" t="s">
        <v>502</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t="s">
        <v>577</v>
      </c>
      <c r="C85" s="934"/>
      <c r="D85" s="934"/>
      <c r="E85" s="934"/>
      <c r="F85" s="934"/>
      <c r="G85" s="934"/>
      <c r="H85" s="934"/>
      <c r="I85" s="934"/>
      <c r="J85" s="934"/>
      <c r="K85" s="934"/>
      <c r="L85" s="934"/>
      <c r="M85" s="934"/>
      <c r="N85" s="934"/>
      <c r="O85" s="934"/>
      <c r="P85" s="935"/>
      <c r="Q85" s="936">
        <v>247</v>
      </c>
      <c r="R85" s="891"/>
      <c r="S85" s="891"/>
      <c r="T85" s="891"/>
      <c r="U85" s="891"/>
      <c r="V85" s="891">
        <v>205</v>
      </c>
      <c r="W85" s="891"/>
      <c r="X85" s="891"/>
      <c r="Y85" s="891"/>
      <c r="Z85" s="891"/>
      <c r="AA85" s="891">
        <v>42</v>
      </c>
      <c r="AB85" s="891"/>
      <c r="AC85" s="891"/>
      <c r="AD85" s="891"/>
      <c r="AE85" s="891"/>
      <c r="AF85" s="891">
        <v>42</v>
      </c>
      <c r="AG85" s="891"/>
      <c r="AH85" s="891"/>
      <c r="AI85" s="891"/>
      <c r="AJ85" s="891"/>
      <c r="AK85" s="891">
        <v>53</v>
      </c>
      <c r="AL85" s="891"/>
      <c r="AM85" s="891"/>
      <c r="AN85" s="891"/>
      <c r="AO85" s="891"/>
      <c r="AP85" s="891" t="s">
        <v>582</v>
      </c>
      <c r="AQ85" s="891"/>
      <c r="AR85" s="891"/>
      <c r="AS85" s="891"/>
      <c r="AT85" s="891"/>
      <c r="AU85" s="891" t="s">
        <v>502</v>
      </c>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t="s">
        <v>578</v>
      </c>
      <c r="C86" s="934"/>
      <c r="D86" s="934"/>
      <c r="E86" s="934"/>
      <c r="F86" s="934"/>
      <c r="G86" s="934"/>
      <c r="H86" s="934"/>
      <c r="I86" s="934"/>
      <c r="J86" s="934"/>
      <c r="K86" s="934"/>
      <c r="L86" s="934"/>
      <c r="M86" s="934"/>
      <c r="N86" s="934"/>
      <c r="O86" s="934"/>
      <c r="P86" s="935"/>
      <c r="Q86" s="936">
        <v>758744</v>
      </c>
      <c r="R86" s="891"/>
      <c r="S86" s="891"/>
      <c r="T86" s="891"/>
      <c r="U86" s="891"/>
      <c r="V86" s="891">
        <v>730814</v>
      </c>
      <c r="W86" s="891"/>
      <c r="X86" s="891"/>
      <c r="Y86" s="891"/>
      <c r="Z86" s="891"/>
      <c r="AA86" s="891">
        <v>27930</v>
      </c>
      <c r="AB86" s="891"/>
      <c r="AC86" s="891"/>
      <c r="AD86" s="891"/>
      <c r="AE86" s="891"/>
      <c r="AF86" s="891">
        <v>27930</v>
      </c>
      <c r="AG86" s="891"/>
      <c r="AH86" s="891"/>
      <c r="AI86" s="891"/>
      <c r="AJ86" s="891"/>
      <c r="AK86" s="891" t="s">
        <v>582</v>
      </c>
      <c r="AL86" s="891"/>
      <c r="AM86" s="891"/>
      <c r="AN86" s="891"/>
      <c r="AO86" s="891"/>
      <c r="AP86" s="891" t="s">
        <v>582</v>
      </c>
      <c r="AQ86" s="891"/>
      <c r="AR86" s="891"/>
      <c r="AS86" s="891"/>
      <c r="AT86" s="891"/>
      <c r="AU86" s="891" t="s">
        <v>502</v>
      </c>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t="s">
        <v>579</v>
      </c>
      <c r="C87" s="943"/>
      <c r="D87" s="943"/>
      <c r="E87" s="943"/>
      <c r="F87" s="943"/>
      <c r="G87" s="943"/>
      <c r="H87" s="943"/>
      <c r="I87" s="943"/>
      <c r="J87" s="943"/>
      <c r="K87" s="943"/>
      <c r="L87" s="943"/>
      <c r="M87" s="943"/>
      <c r="N87" s="943"/>
      <c r="O87" s="943"/>
      <c r="P87" s="944"/>
      <c r="Q87" s="945">
        <v>11582</v>
      </c>
      <c r="R87" s="946"/>
      <c r="S87" s="946"/>
      <c r="T87" s="946"/>
      <c r="U87" s="946"/>
      <c r="V87" s="946">
        <v>10416</v>
      </c>
      <c r="W87" s="946"/>
      <c r="X87" s="946"/>
      <c r="Y87" s="946"/>
      <c r="Z87" s="946"/>
      <c r="AA87" s="946">
        <v>1166</v>
      </c>
      <c r="AB87" s="946"/>
      <c r="AC87" s="946"/>
      <c r="AD87" s="946"/>
      <c r="AE87" s="946"/>
      <c r="AF87" s="946">
        <v>8776</v>
      </c>
      <c r="AG87" s="946"/>
      <c r="AH87" s="946"/>
      <c r="AI87" s="946"/>
      <c r="AJ87" s="946"/>
      <c r="AK87" s="946" t="s">
        <v>582</v>
      </c>
      <c r="AL87" s="946"/>
      <c r="AM87" s="946"/>
      <c r="AN87" s="946"/>
      <c r="AO87" s="946"/>
      <c r="AP87" s="946">
        <v>17701</v>
      </c>
      <c r="AQ87" s="946"/>
      <c r="AR87" s="946"/>
      <c r="AS87" s="946"/>
      <c r="AT87" s="946"/>
      <c r="AU87" s="946" t="s">
        <v>585</v>
      </c>
      <c r="AV87" s="946"/>
      <c r="AW87" s="946"/>
      <c r="AX87" s="946"/>
      <c r="AY87" s="946"/>
      <c r="AZ87" s="947" t="s">
        <v>581</v>
      </c>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384</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40002</v>
      </c>
      <c r="AG88" s="902"/>
      <c r="AH88" s="902"/>
      <c r="AI88" s="902"/>
      <c r="AJ88" s="902"/>
      <c r="AK88" s="899"/>
      <c r="AL88" s="899"/>
      <c r="AM88" s="899"/>
      <c r="AN88" s="899"/>
      <c r="AO88" s="899"/>
      <c r="AP88" s="902">
        <v>19574</v>
      </c>
      <c r="AQ88" s="902"/>
      <c r="AR88" s="902"/>
      <c r="AS88" s="902"/>
      <c r="AT88" s="902"/>
      <c r="AU88" s="902">
        <v>265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303</v>
      </c>
      <c r="AG109" s="955"/>
      <c r="AH109" s="955"/>
      <c r="AI109" s="955"/>
      <c r="AJ109" s="956"/>
      <c r="AK109" s="954" t="s">
        <v>302</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303</v>
      </c>
      <c r="BW109" s="955"/>
      <c r="BX109" s="955"/>
      <c r="BY109" s="955"/>
      <c r="BZ109" s="956"/>
      <c r="CA109" s="954" t="s">
        <v>302</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303</v>
      </c>
      <c r="DM109" s="955"/>
      <c r="DN109" s="955"/>
      <c r="DO109" s="955"/>
      <c r="DP109" s="956"/>
      <c r="DQ109" s="954" t="s">
        <v>302</v>
      </c>
      <c r="DR109" s="955"/>
      <c r="DS109" s="955"/>
      <c r="DT109" s="955"/>
      <c r="DU109" s="956"/>
      <c r="DV109" s="954" t="s">
        <v>422</v>
      </c>
      <c r="DW109" s="955"/>
      <c r="DX109" s="955"/>
      <c r="DY109" s="955"/>
      <c r="DZ109" s="957"/>
    </row>
    <row r="110" spans="1:131" s="226" customFormat="1" ht="26.25" customHeight="1">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569904</v>
      </c>
      <c r="AB110" s="962"/>
      <c r="AC110" s="962"/>
      <c r="AD110" s="962"/>
      <c r="AE110" s="963"/>
      <c r="AF110" s="964">
        <v>602802</v>
      </c>
      <c r="AG110" s="962"/>
      <c r="AH110" s="962"/>
      <c r="AI110" s="962"/>
      <c r="AJ110" s="963"/>
      <c r="AK110" s="964">
        <v>562655</v>
      </c>
      <c r="AL110" s="962"/>
      <c r="AM110" s="962"/>
      <c r="AN110" s="962"/>
      <c r="AO110" s="963"/>
      <c r="AP110" s="965">
        <v>11.4</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6321183</v>
      </c>
      <c r="BR110" s="997"/>
      <c r="BS110" s="997"/>
      <c r="BT110" s="997"/>
      <c r="BU110" s="997"/>
      <c r="BV110" s="997">
        <v>6537415</v>
      </c>
      <c r="BW110" s="997"/>
      <c r="BX110" s="997"/>
      <c r="BY110" s="997"/>
      <c r="BZ110" s="997"/>
      <c r="CA110" s="997">
        <v>6681394</v>
      </c>
      <c r="CB110" s="997"/>
      <c r="CC110" s="997"/>
      <c r="CD110" s="997"/>
      <c r="CE110" s="997"/>
      <c r="CF110" s="1011">
        <v>135.1</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231</v>
      </c>
      <c r="DH110" s="997"/>
      <c r="DI110" s="997"/>
      <c r="DJ110" s="997"/>
      <c r="DK110" s="997"/>
      <c r="DL110" s="997" t="s">
        <v>428</v>
      </c>
      <c r="DM110" s="997"/>
      <c r="DN110" s="997"/>
      <c r="DO110" s="997"/>
      <c r="DP110" s="997"/>
      <c r="DQ110" s="997" t="s">
        <v>231</v>
      </c>
      <c r="DR110" s="997"/>
      <c r="DS110" s="997"/>
      <c r="DT110" s="997"/>
      <c r="DU110" s="997"/>
      <c r="DV110" s="998" t="s">
        <v>231</v>
      </c>
      <c r="DW110" s="998"/>
      <c r="DX110" s="998"/>
      <c r="DY110" s="998"/>
      <c r="DZ110" s="999"/>
    </row>
    <row r="111" spans="1:131" s="226" customFormat="1" ht="26.25" customHeight="1">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231</v>
      </c>
      <c r="AG111" s="1004"/>
      <c r="AH111" s="1004"/>
      <c r="AI111" s="1004"/>
      <c r="AJ111" s="1005"/>
      <c r="AK111" s="1006" t="s">
        <v>428</v>
      </c>
      <c r="AL111" s="1004"/>
      <c r="AM111" s="1004"/>
      <c r="AN111" s="1004"/>
      <c r="AO111" s="1005"/>
      <c r="AP111" s="1007" t="s">
        <v>231</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t="s">
        <v>231</v>
      </c>
      <c r="BR111" s="990"/>
      <c r="BS111" s="990"/>
      <c r="BT111" s="990"/>
      <c r="BU111" s="990"/>
      <c r="BV111" s="990" t="s">
        <v>428</v>
      </c>
      <c r="BW111" s="990"/>
      <c r="BX111" s="990"/>
      <c r="BY111" s="990"/>
      <c r="BZ111" s="990"/>
      <c r="CA111" s="990" t="s">
        <v>431</v>
      </c>
      <c r="CB111" s="990"/>
      <c r="CC111" s="990"/>
      <c r="CD111" s="990"/>
      <c r="CE111" s="990"/>
      <c r="CF111" s="984" t="s">
        <v>428</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231</v>
      </c>
      <c r="DH111" s="990"/>
      <c r="DI111" s="990"/>
      <c r="DJ111" s="990"/>
      <c r="DK111" s="990"/>
      <c r="DL111" s="990" t="s">
        <v>231</v>
      </c>
      <c r="DM111" s="990"/>
      <c r="DN111" s="990"/>
      <c r="DO111" s="990"/>
      <c r="DP111" s="990"/>
      <c r="DQ111" s="990" t="s">
        <v>431</v>
      </c>
      <c r="DR111" s="990"/>
      <c r="DS111" s="990"/>
      <c r="DT111" s="990"/>
      <c r="DU111" s="990"/>
      <c r="DV111" s="991" t="s">
        <v>431</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231</v>
      </c>
      <c r="AB112" s="1029"/>
      <c r="AC112" s="1029"/>
      <c r="AD112" s="1029"/>
      <c r="AE112" s="1030"/>
      <c r="AF112" s="1031" t="s">
        <v>428</v>
      </c>
      <c r="AG112" s="1029"/>
      <c r="AH112" s="1029"/>
      <c r="AI112" s="1029"/>
      <c r="AJ112" s="1030"/>
      <c r="AK112" s="1031" t="s">
        <v>431</v>
      </c>
      <c r="AL112" s="1029"/>
      <c r="AM112" s="1029"/>
      <c r="AN112" s="1029"/>
      <c r="AO112" s="1030"/>
      <c r="AP112" s="1032" t="s">
        <v>428</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5152036</v>
      </c>
      <c r="BR112" s="990"/>
      <c r="BS112" s="990"/>
      <c r="BT112" s="990"/>
      <c r="BU112" s="990"/>
      <c r="BV112" s="990">
        <v>5151767</v>
      </c>
      <c r="BW112" s="990"/>
      <c r="BX112" s="990"/>
      <c r="BY112" s="990"/>
      <c r="BZ112" s="990"/>
      <c r="CA112" s="990">
        <v>5430067</v>
      </c>
      <c r="CB112" s="990"/>
      <c r="CC112" s="990"/>
      <c r="CD112" s="990"/>
      <c r="CE112" s="990"/>
      <c r="CF112" s="984">
        <v>109.8</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431</v>
      </c>
      <c r="DH112" s="990"/>
      <c r="DI112" s="990"/>
      <c r="DJ112" s="990"/>
      <c r="DK112" s="990"/>
      <c r="DL112" s="990" t="s">
        <v>231</v>
      </c>
      <c r="DM112" s="990"/>
      <c r="DN112" s="990"/>
      <c r="DO112" s="990"/>
      <c r="DP112" s="990"/>
      <c r="DQ112" s="990" t="s">
        <v>431</v>
      </c>
      <c r="DR112" s="990"/>
      <c r="DS112" s="990"/>
      <c r="DT112" s="990"/>
      <c r="DU112" s="990"/>
      <c r="DV112" s="991" t="s">
        <v>428</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247976</v>
      </c>
      <c r="AB113" s="1004"/>
      <c r="AC113" s="1004"/>
      <c r="AD113" s="1004"/>
      <c r="AE113" s="1005"/>
      <c r="AF113" s="1006">
        <v>245822</v>
      </c>
      <c r="AG113" s="1004"/>
      <c r="AH113" s="1004"/>
      <c r="AI113" s="1004"/>
      <c r="AJ113" s="1005"/>
      <c r="AK113" s="1006">
        <v>308027</v>
      </c>
      <c r="AL113" s="1004"/>
      <c r="AM113" s="1004"/>
      <c r="AN113" s="1004"/>
      <c r="AO113" s="1005"/>
      <c r="AP113" s="1007">
        <v>6.2</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456646</v>
      </c>
      <c r="BR113" s="990"/>
      <c r="BS113" s="990"/>
      <c r="BT113" s="990"/>
      <c r="BU113" s="990"/>
      <c r="BV113" s="990">
        <v>324773</v>
      </c>
      <c r="BW113" s="990"/>
      <c r="BX113" s="990"/>
      <c r="BY113" s="990"/>
      <c r="BZ113" s="990"/>
      <c r="CA113" s="990">
        <v>271887</v>
      </c>
      <c r="CB113" s="990"/>
      <c r="CC113" s="990"/>
      <c r="CD113" s="990"/>
      <c r="CE113" s="990"/>
      <c r="CF113" s="984">
        <v>5.5</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231</v>
      </c>
      <c r="DH113" s="1029"/>
      <c r="DI113" s="1029"/>
      <c r="DJ113" s="1029"/>
      <c r="DK113" s="1030"/>
      <c r="DL113" s="1031" t="s">
        <v>431</v>
      </c>
      <c r="DM113" s="1029"/>
      <c r="DN113" s="1029"/>
      <c r="DO113" s="1029"/>
      <c r="DP113" s="1030"/>
      <c r="DQ113" s="1031" t="s">
        <v>231</v>
      </c>
      <c r="DR113" s="1029"/>
      <c r="DS113" s="1029"/>
      <c r="DT113" s="1029"/>
      <c r="DU113" s="1030"/>
      <c r="DV113" s="1032" t="s">
        <v>428</v>
      </c>
      <c r="DW113" s="1033"/>
      <c r="DX113" s="1033"/>
      <c r="DY113" s="1033"/>
      <c r="DZ113" s="1034"/>
    </row>
    <row r="114" spans="1:130" s="226" customFormat="1" ht="26.25" customHeight="1">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123631</v>
      </c>
      <c r="AB114" s="1029"/>
      <c r="AC114" s="1029"/>
      <c r="AD114" s="1029"/>
      <c r="AE114" s="1030"/>
      <c r="AF114" s="1031">
        <v>101019</v>
      </c>
      <c r="AG114" s="1029"/>
      <c r="AH114" s="1029"/>
      <c r="AI114" s="1029"/>
      <c r="AJ114" s="1030"/>
      <c r="AK114" s="1031">
        <v>54057</v>
      </c>
      <c r="AL114" s="1029"/>
      <c r="AM114" s="1029"/>
      <c r="AN114" s="1029"/>
      <c r="AO114" s="1030"/>
      <c r="AP114" s="1032">
        <v>1.1000000000000001</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913869</v>
      </c>
      <c r="BR114" s="990"/>
      <c r="BS114" s="990"/>
      <c r="BT114" s="990"/>
      <c r="BU114" s="990"/>
      <c r="BV114" s="990">
        <v>931387</v>
      </c>
      <c r="BW114" s="990"/>
      <c r="BX114" s="990"/>
      <c r="BY114" s="990"/>
      <c r="BZ114" s="990"/>
      <c r="CA114" s="990">
        <v>921230</v>
      </c>
      <c r="CB114" s="990"/>
      <c r="CC114" s="990"/>
      <c r="CD114" s="990"/>
      <c r="CE114" s="990"/>
      <c r="CF114" s="984">
        <v>18.600000000000001</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428</v>
      </c>
      <c r="DH114" s="1029"/>
      <c r="DI114" s="1029"/>
      <c r="DJ114" s="1029"/>
      <c r="DK114" s="1030"/>
      <c r="DL114" s="1031" t="s">
        <v>231</v>
      </c>
      <c r="DM114" s="1029"/>
      <c r="DN114" s="1029"/>
      <c r="DO114" s="1029"/>
      <c r="DP114" s="1030"/>
      <c r="DQ114" s="1031" t="s">
        <v>231</v>
      </c>
      <c r="DR114" s="1029"/>
      <c r="DS114" s="1029"/>
      <c r="DT114" s="1029"/>
      <c r="DU114" s="1030"/>
      <c r="DV114" s="1032" t="s">
        <v>431</v>
      </c>
      <c r="DW114" s="1033"/>
      <c r="DX114" s="1033"/>
      <c r="DY114" s="1033"/>
      <c r="DZ114" s="1034"/>
    </row>
    <row r="115" spans="1:130" s="226" customFormat="1" ht="26.25" customHeight="1">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62970</v>
      </c>
      <c r="AB115" s="1004"/>
      <c r="AC115" s="1004"/>
      <c r="AD115" s="1004"/>
      <c r="AE115" s="1005"/>
      <c r="AF115" s="1006">
        <v>73571</v>
      </c>
      <c r="AG115" s="1004"/>
      <c r="AH115" s="1004"/>
      <c r="AI115" s="1004"/>
      <c r="AJ115" s="1005"/>
      <c r="AK115" s="1006">
        <v>72216</v>
      </c>
      <c r="AL115" s="1004"/>
      <c r="AM115" s="1004"/>
      <c r="AN115" s="1004"/>
      <c r="AO115" s="1005"/>
      <c r="AP115" s="1007">
        <v>1.5</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431</v>
      </c>
      <c r="BR115" s="990"/>
      <c r="BS115" s="990"/>
      <c r="BT115" s="990"/>
      <c r="BU115" s="990"/>
      <c r="BV115" s="990" t="s">
        <v>428</v>
      </c>
      <c r="BW115" s="990"/>
      <c r="BX115" s="990"/>
      <c r="BY115" s="990"/>
      <c r="BZ115" s="990"/>
      <c r="CA115" s="990" t="s">
        <v>428</v>
      </c>
      <c r="CB115" s="990"/>
      <c r="CC115" s="990"/>
      <c r="CD115" s="990"/>
      <c r="CE115" s="990"/>
      <c r="CF115" s="984" t="s">
        <v>428</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428</v>
      </c>
      <c r="DH115" s="1029"/>
      <c r="DI115" s="1029"/>
      <c r="DJ115" s="1029"/>
      <c r="DK115" s="1030"/>
      <c r="DL115" s="1031" t="s">
        <v>428</v>
      </c>
      <c r="DM115" s="1029"/>
      <c r="DN115" s="1029"/>
      <c r="DO115" s="1029"/>
      <c r="DP115" s="1030"/>
      <c r="DQ115" s="1031" t="s">
        <v>231</v>
      </c>
      <c r="DR115" s="1029"/>
      <c r="DS115" s="1029"/>
      <c r="DT115" s="1029"/>
      <c r="DU115" s="1030"/>
      <c r="DV115" s="1032" t="s">
        <v>431</v>
      </c>
      <c r="DW115" s="1033"/>
      <c r="DX115" s="1033"/>
      <c r="DY115" s="1033"/>
      <c r="DZ115" s="1034"/>
    </row>
    <row r="116" spans="1:130" s="226" customFormat="1" ht="26.25" customHeight="1">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428</v>
      </c>
      <c r="AB116" s="1029"/>
      <c r="AC116" s="1029"/>
      <c r="AD116" s="1029"/>
      <c r="AE116" s="1030"/>
      <c r="AF116" s="1031" t="s">
        <v>231</v>
      </c>
      <c r="AG116" s="1029"/>
      <c r="AH116" s="1029"/>
      <c r="AI116" s="1029"/>
      <c r="AJ116" s="1030"/>
      <c r="AK116" s="1031" t="s">
        <v>431</v>
      </c>
      <c r="AL116" s="1029"/>
      <c r="AM116" s="1029"/>
      <c r="AN116" s="1029"/>
      <c r="AO116" s="1030"/>
      <c r="AP116" s="1032" t="s">
        <v>431</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428</v>
      </c>
      <c r="BR116" s="990"/>
      <c r="BS116" s="990"/>
      <c r="BT116" s="990"/>
      <c r="BU116" s="990"/>
      <c r="BV116" s="990" t="s">
        <v>431</v>
      </c>
      <c r="BW116" s="990"/>
      <c r="BX116" s="990"/>
      <c r="BY116" s="990"/>
      <c r="BZ116" s="990"/>
      <c r="CA116" s="990" t="s">
        <v>231</v>
      </c>
      <c r="CB116" s="990"/>
      <c r="CC116" s="990"/>
      <c r="CD116" s="990"/>
      <c r="CE116" s="990"/>
      <c r="CF116" s="984" t="s">
        <v>231</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431</v>
      </c>
      <c r="DH116" s="1029"/>
      <c r="DI116" s="1029"/>
      <c r="DJ116" s="1029"/>
      <c r="DK116" s="1030"/>
      <c r="DL116" s="1031" t="s">
        <v>231</v>
      </c>
      <c r="DM116" s="1029"/>
      <c r="DN116" s="1029"/>
      <c r="DO116" s="1029"/>
      <c r="DP116" s="1030"/>
      <c r="DQ116" s="1031" t="s">
        <v>231</v>
      </c>
      <c r="DR116" s="1029"/>
      <c r="DS116" s="1029"/>
      <c r="DT116" s="1029"/>
      <c r="DU116" s="1030"/>
      <c r="DV116" s="1032" t="s">
        <v>431</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1004481</v>
      </c>
      <c r="AB117" s="1047"/>
      <c r="AC117" s="1047"/>
      <c r="AD117" s="1047"/>
      <c r="AE117" s="1048"/>
      <c r="AF117" s="1049">
        <v>1023214</v>
      </c>
      <c r="AG117" s="1047"/>
      <c r="AH117" s="1047"/>
      <c r="AI117" s="1047"/>
      <c r="AJ117" s="1048"/>
      <c r="AK117" s="1049">
        <v>996955</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428</v>
      </c>
      <c r="BR117" s="990"/>
      <c r="BS117" s="990"/>
      <c r="BT117" s="990"/>
      <c r="BU117" s="990"/>
      <c r="BV117" s="990" t="s">
        <v>428</v>
      </c>
      <c r="BW117" s="990"/>
      <c r="BX117" s="990"/>
      <c r="BY117" s="990"/>
      <c r="BZ117" s="990"/>
      <c r="CA117" s="990" t="s">
        <v>428</v>
      </c>
      <c r="CB117" s="990"/>
      <c r="CC117" s="990"/>
      <c r="CD117" s="990"/>
      <c r="CE117" s="990"/>
      <c r="CF117" s="984" t="s">
        <v>428</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428</v>
      </c>
      <c r="DH117" s="1029"/>
      <c r="DI117" s="1029"/>
      <c r="DJ117" s="1029"/>
      <c r="DK117" s="1030"/>
      <c r="DL117" s="1031" t="s">
        <v>428</v>
      </c>
      <c r="DM117" s="1029"/>
      <c r="DN117" s="1029"/>
      <c r="DO117" s="1029"/>
      <c r="DP117" s="1030"/>
      <c r="DQ117" s="1031" t="s">
        <v>428</v>
      </c>
      <c r="DR117" s="1029"/>
      <c r="DS117" s="1029"/>
      <c r="DT117" s="1029"/>
      <c r="DU117" s="1030"/>
      <c r="DV117" s="1032" t="s">
        <v>428</v>
      </c>
      <c r="DW117" s="1033"/>
      <c r="DX117" s="1033"/>
      <c r="DY117" s="1033"/>
      <c r="DZ117" s="1034"/>
    </row>
    <row r="118" spans="1:130" s="226" customFormat="1" ht="26.25" customHeight="1">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303</v>
      </c>
      <c r="AG118" s="955"/>
      <c r="AH118" s="955"/>
      <c r="AI118" s="955"/>
      <c r="AJ118" s="956"/>
      <c r="AK118" s="954" t="s">
        <v>302</v>
      </c>
      <c r="AL118" s="955"/>
      <c r="AM118" s="955"/>
      <c r="AN118" s="955"/>
      <c r="AO118" s="956"/>
      <c r="AP118" s="1041" t="s">
        <v>422</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386</v>
      </c>
      <c r="BR118" s="1068"/>
      <c r="BS118" s="1068"/>
      <c r="BT118" s="1068"/>
      <c r="BU118" s="1068"/>
      <c r="BV118" s="1068" t="s">
        <v>386</v>
      </c>
      <c r="BW118" s="1068"/>
      <c r="BX118" s="1068"/>
      <c r="BY118" s="1068"/>
      <c r="BZ118" s="1068"/>
      <c r="CA118" s="1068" t="s">
        <v>231</v>
      </c>
      <c r="CB118" s="1068"/>
      <c r="CC118" s="1068"/>
      <c r="CD118" s="1068"/>
      <c r="CE118" s="1068"/>
      <c r="CF118" s="984" t="s">
        <v>386</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231</v>
      </c>
      <c r="DH118" s="1029"/>
      <c r="DI118" s="1029"/>
      <c r="DJ118" s="1029"/>
      <c r="DK118" s="1030"/>
      <c r="DL118" s="1031" t="s">
        <v>386</v>
      </c>
      <c r="DM118" s="1029"/>
      <c r="DN118" s="1029"/>
      <c r="DO118" s="1029"/>
      <c r="DP118" s="1030"/>
      <c r="DQ118" s="1031" t="s">
        <v>386</v>
      </c>
      <c r="DR118" s="1029"/>
      <c r="DS118" s="1029"/>
      <c r="DT118" s="1029"/>
      <c r="DU118" s="1030"/>
      <c r="DV118" s="1032" t="s">
        <v>386</v>
      </c>
      <c r="DW118" s="1033"/>
      <c r="DX118" s="1033"/>
      <c r="DY118" s="1033"/>
      <c r="DZ118" s="1034"/>
    </row>
    <row r="119" spans="1:130" s="226" customFormat="1" ht="26.25" customHeight="1">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386</v>
      </c>
      <c r="AB119" s="962"/>
      <c r="AC119" s="962"/>
      <c r="AD119" s="962"/>
      <c r="AE119" s="963"/>
      <c r="AF119" s="964" t="s">
        <v>386</v>
      </c>
      <c r="AG119" s="962"/>
      <c r="AH119" s="962"/>
      <c r="AI119" s="962"/>
      <c r="AJ119" s="963"/>
      <c r="AK119" s="964" t="s">
        <v>386</v>
      </c>
      <c r="AL119" s="962"/>
      <c r="AM119" s="962"/>
      <c r="AN119" s="962"/>
      <c r="AO119" s="963"/>
      <c r="AP119" s="965" t="s">
        <v>231</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454</v>
      </c>
      <c r="BP119" s="1076"/>
      <c r="BQ119" s="1067">
        <v>12843734</v>
      </c>
      <c r="BR119" s="1068"/>
      <c r="BS119" s="1068"/>
      <c r="BT119" s="1068"/>
      <c r="BU119" s="1068"/>
      <c r="BV119" s="1068">
        <v>12945342</v>
      </c>
      <c r="BW119" s="1068"/>
      <c r="BX119" s="1068"/>
      <c r="BY119" s="1068"/>
      <c r="BZ119" s="1068"/>
      <c r="CA119" s="1068">
        <v>13304578</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386</v>
      </c>
      <c r="DH119" s="1054"/>
      <c r="DI119" s="1054"/>
      <c r="DJ119" s="1054"/>
      <c r="DK119" s="1055"/>
      <c r="DL119" s="1053" t="s">
        <v>386</v>
      </c>
      <c r="DM119" s="1054"/>
      <c r="DN119" s="1054"/>
      <c r="DO119" s="1054"/>
      <c r="DP119" s="1055"/>
      <c r="DQ119" s="1053" t="s">
        <v>386</v>
      </c>
      <c r="DR119" s="1054"/>
      <c r="DS119" s="1054"/>
      <c r="DT119" s="1054"/>
      <c r="DU119" s="1055"/>
      <c r="DV119" s="1056" t="s">
        <v>386</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386</v>
      </c>
      <c r="AB120" s="1029"/>
      <c r="AC120" s="1029"/>
      <c r="AD120" s="1029"/>
      <c r="AE120" s="1030"/>
      <c r="AF120" s="1031" t="s">
        <v>386</v>
      </c>
      <c r="AG120" s="1029"/>
      <c r="AH120" s="1029"/>
      <c r="AI120" s="1029"/>
      <c r="AJ120" s="1030"/>
      <c r="AK120" s="1031" t="s">
        <v>386</v>
      </c>
      <c r="AL120" s="1029"/>
      <c r="AM120" s="1029"/>
      <c r="AN120" s="1029"/>
      <c r="AO120" s="1030"/>
      <c r="AP120" s="1032" t="s">
        <v>386</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3008710</v>
      </c>
      <c r="BR120" s="997"/>
      <c r="BS120" s="997"/>
      <c r="BT120" s="997"/>
      <c r="BU120" s="997"/>
      <c r="BV120" s="997">
        <v>2714270</v>
      </c>
      <c r="BW120" s="997"/>
      <c r="BX120" s="997"/>
      <c r="BY120" s="997"/>
      <c r="BZ120" s="997"/>
      <c r="CA120" s="997">
        <v>2738017</v>
      </c>
      <c r="CB120" s="997"/>
      <c r="CC120" s="997"/>
      <c r="CD120" s="997"/>
      <c r="CE120" s="997"/>
      <c r="CF120" s="1011">
        <v>55.4</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4715537</v>
      </c>
      <c r="DH120" s="997"/>
      <c r="DI120" s="997"/>
      <c r="DJ120" s="997"/>
      <c r="DK120" s="997"/>
      <c r="DL120" s="997">
        <v>4736059</v>
      </c>
      <c r="DM120" s="997"/>
      <c r="DN120" s="997"/>
      <c r="DO120" s="997"/>
      <c r="DP120" s="997"/>
      <c r="DQ120" s="997">
        <v>5011244</v>
      </c>
      <c r="DR120" s="997"/>
      <c r="DS120" s="997"/>
      <c r="DT120" s="997"/>
      <c r="DU120" s="997"/>
      <c r="DV120" s="998">
        <v>101.4</v>
      </c>
      <c r="DW120" s="998"/>
      <c r="DX120" s="998"/>
      <c r="DY120" s="998"/>
      <c r="DZ120" s="999"/>
    </row>
    <row r="121" spans="1:130" s="226" customFormat="1" ht="26.25" customHeight="1">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231</v>
      </c>
      <c r="AB121" s="1029"/>
      <c r="AC121" s="1029"/>
      <c r="AD121" s="1029"/>
      <c r="AE121" s="1030"/>
      <c r="AF121" s="1031" t="s">
        <v>386</v>
      </c>
      <c r="AG121" s="1029"/>
      <c r="AH121" s="1029"/>
      <c r="AI121" s="1029"/>
      <c r="AJ121" s="1030"/>
      <c r="AK121" s="1031" t="s">
        <v>386</v>
      </c>
      <c r="AL121" s="1029"/>
      <c r="AM121" s="1029"/>
      <c r="AN121" s="1029"/>
      <c r="AO121" s="1030"/>
      <c r="AP121" s="1032" t="s">
        <v>386</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t="s">
        <v>386</v>
      </c>
      <c r="BR121" s="990"/>
      <c r="BS121" s="990"/>
      <c r="BT121" s="990"/>
      <c r="BU121" s="990"/>
      <c r="BV121" s="990">
        <v>5950</v>
      </c>
      <c r="BW121" s="990"/>
      <c r="BX121" s="990"/>
      <c r="BY121" s="990"/>
      <c r="BZ121" s="990"/>
      <c r="CA121" s="990" t="s">
        <v>386</v>
      </c>
      <c r="CB121" s="990"/>
      <c r="CC121" s="990"/>
      <c r="CD121" s="990"/>
      <c r="CE121" s="990"/>
      <c r="CF121" s="984" t="s">
        <v>386</v>
      </c>
      <c r="CG121" s="985"/>
      <c r="CH121" s="985"/>
      <c r="CI121" s="985"/>
      <c r="CJ121" s="985"/>
      <c r="CK121" s="1080"/>
      <c r="CL121" s="1081"/>
      <c r="CM121" s="1081"/>
      <c r="CN121" s="1081"/>
      <c r="CO121" s="1082"/>
      <c r="CP121" s="1090" t="s">
        <v>403</v>
      </c>
      <c r="CQ121" s="1091"/>
      <c r="CR121" s="1091"/>
      <c r="CS121" s="1091"/>
      <c r="CT121" s="1091"/>
      <c r="CU121" s="1091"/>
      <c r="CV121" s="1091"/>
      <c r="CW121" s="1091"/>
      <c r="CX121" s="1091"/>
      <c r="CY121" s="1091"/>
      <c r="CZ121" s="1091"/>
      <c r="DA121" s="1091"/>
      <c r="DB121" s="1091"/>
      <c r="DC121" s="1091"/>
      <c r="DD121" s="1091"/>
      <c r="DE121" s="1091"/>
      <c r="DF121" s="1092"/>
      <c r="DG121" s="989">
        <v>433407</v>
      </c>
      <c r="DH121" s="990"/>
      <c r="DI121" s="990"/>
      <c r="DJ121" s="990"/>
      <c r="DK121" s="990"/>
      <c r="DL121" s="990">
        <v>412627</v>
      </c>
      <c r="DM121" s="990"/>
      <c r="DN121" s="990"/>
      <c r="DO121" s="990"/>
      <c r="DP121" s="990"/>
      <c r="DQ121" s="990">
        <v>415617</v>
      </c>
      <c r="DR121" s="990"/>
      <c r="DS121" s="990"/>
      <c r="DT121" s="990"/>
      <c r="DU121" s="990"/>
      <c r="DV121" s="991">
        <v>8.4</v>
      </c>
      <c r="DW121" s="991"/>
      <c r="DX121" s="991"/>
      <c r="DY121" s="991"/>
      <c r="DZ121" s="992"/>
    </row>
    <row r="122" spans="1:130" s="226" customFormat="1" ht="26.25" customHeight="1">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231</v>
      </c>
      <c r="AB122" s="1029"/>
      <c r="AC122" s="1029"/>
      <c r="AD122" s="1029"/>
      <c r="AE122" s="1030"/>
      <c r="AF122" s="1031" t="s">
        <v>231</v>
      </c>
      <c r="AG122" s="1029"/>
      <c r="AH122" s="1029"/>
      <c r="AI122" s="1029"/>
      <c r="AJ122" s="1030"/>
      <c r="AK122" s="1031" t="s">
        <v>386</v>
      </c>
      <c r="AL122" s="1029"/>
      <c r="AM122" s="1029"/>
      <c r="AN122" s="1029"/>
      <c r="AO122" s="1030"/>
      <c r="AP122" s="1032" t="s">
        <v>386</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8204100</v>
      </c>
      <c r="BR122" s="1068"/>
      <c r="BS122" s="1068"/>
      <c r="BT122" s="1068"/>
      <c r="BU122" s="1068"/>
      <c r="BV122" s="1068">
        <v>8150181</v>
      </c>
      <c r="BW122" s="1068"/>
      <c r="BX122" s="1068"/>
      <c r="BY122" s="1068"/>
      <c r="BZ122" s="1068"/>
      <c r="CA122" s="1068">
        <v>8122231</v>
      </c>
      <c r="CB122" s="1068"/>
      <c r="CC122" s="1068"/>
      <c r="CD122" s="1068"/>
      <c r="CE122" s="1068"/>
      <c r="CF122" s="1088">
        <v>164.3</v>
      </c>
      <c r="CG122" s="1089"/>
      <c r="CH122" s="1089"/>
      <c r="CI122" s="1089"/>
      <c r="CJ122" s="1089"/>
      <c r="CK122" s="1080"/>
      <c r="CL122" s="1081"/>
      <c r="CM122" s="1081"/>
      <c r="CN122" s="1081"/>
      <c r="CO122" s="1082"/>
      <c r="CP122" s="1090" t="s">
        <v>399</v>
      </c>
      <c r="CQ122" s="1091"/>
      <c r="CR122" s="1091"/>
      <c r="CS122" s="1091"/>
      <c r="CT122" s="1091"/>
      <c r="CU122" s="1091"/>
      <c r="CV122" s="1091"/>
      <c r="CW122" s="1091"/>
      <c r="CX122" s="1091"/>
      <c r="CY122" s="1091"/>
      <c r="CZ122" s="1091"/>
      <c r="DA122" s="1091"/>
      <c r="DB122" s="1091"/>
      <c r="DC122" s="1091"/>
      <c r="DD122" s="1091"/>
      <c r="DE122" s="1091"/>
      <c r="DF122" s="1092"/>
      <c r="DG122" s="989">
        <v>3092</v>
      </c>
      <c r="DH122" s="990"/>
      <c r="DI122" s="990"/>
      <c r="DJ122" s="990"/>
      <c r="DK122" s="990"/>
      <c r="DL122" s="990">
        <v>3081</v>
      </c>
      <c r="DM122" s="990"/>
      <c r="DN122" s="990"/>
      <c r="DO122" s="990"/>
      <c r="DP122" s="990"/>
      <c r="DQ122" s="990">
        <v>3206</v>
      </c>
      <c r="DR122" s="990"/>
      <c r="DS122" s="990"/>
      <c r="DT122" s="990"/>
      <c r="DU122" s="990"/>
      <c r="DV122" s="991">
        <v>0.1</v>
      </c>
      <c r="DW122" s="991"/>
      <c r="DX122" s="991"/>
      <c r="DY122" s="991"/>
      <c r="DZ122" s="992"/>
    </row>
    <row r="123" spans="1:130" s="226" customFormat="1" ht="26.25" customHeight="1">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386</v>
      </c>
      <c r="AB123" s="1029"/>
      <c r="AC123" s="1029"/>
      <c r="AD123" s="1029"/>
      <c r="AE123" s="1030"/>
      <c r="AF123" s="1031" t="s">
        <v>386</v>
      </c>
      <c r="AG123" s="1029"/>
      <c r="AH123" s="1029"/>
      <c r="AI123" s="1029"/>
      <c r="AJ123" s="1030"/>
      <c r="AK123" s="1031" t="s">
        <v>386</v>
      </c>
      <c r="AL123" s="1029"/>
      <c r="AM123" s="1029"/>
      <c r="AN123" s="1029"/>
      <c r="AO123" s="1030"/>
      <c r="AP123" s="1032" t="s">
        <v>231</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463</v>
      </c>
      <c r="BP123" s="1076"/>
      <c r="BQ123" s="1135">
        <v>11212810</v>
      </c>
      <c r="BR123" s="1136"/>
      <c r="BS123" s="1136"/>
      <c r="BT123" s="1136"/>
      <c r="BU123" s="1136"/>
      <c r="BV123" s="1136">
        <v>10870401</v>
      </c>
      <c r="BW123" s="1136"/>
      <c r="BX123" s="1136"/>
      <c r="BY123" s="1136"/>
      <c r="BZ123" s="1136"/>
      <c r="CA123" s="1136">
        <v>10860248</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386</v>
      </c>
      <c r="AB124" s="1029"/>
      <c r="AC124" s="1029"/>
      <c r="AD124" s="1029"/>
      <c r="AE124" s="1030"/>
      <c r="AF124" s="1031" t="s">
        <v>231</v>
      </c>
      <c r="AG124" s="1029"/>
      <c r="AH124" s="1029"/>
      <c r="AI124" s="1029"/>
      <c r="AJ124" s="1030"/>
      <c r="AK124" s="1031" t="s">
        <v>231</v>
      </c>
      <c r="AL124" s="1029"/>
      <c r="AM124" s="1029"/>
      <c r="AN124" s="1029"/>
      <c r="AO124" s="1030"/>
      <c r="AP124" s="1032" t="s">
        <v>386</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33.9</v>
      </c>
      <c r="BR124" s="1098"/>
      <c r="BS124" s="1098"/>
      <c r="BT124" s="1098"/>
      <c r="BU124" s="1098"/>
      <c r="BV124" s="1098">
        <v>42.6</v>
      </c>
      <c r="BW124" s="1098"/>
      <c r="BX124" s="1098"/>
      <c r="BY124" s="1098"/>
      <c r="BZ124" s="1098"/>
      <c r="CA124" s="1098">
        <v>49.4</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386</v>
      </c>
      <c r="DH124" s="1054"/>
      <c r="DI124" s="1054"/>
      <c r="DJ124" s="1054"/>
      <c r="DK124" s="1055"/>
      <c r="DL124" s="1053" t="s">
        <v>386</v>
      </c>
      <c r="DM124" s="1054"/>
      <c r="DN124" s="1054"/>
      <c r="DO124" s="1054"/>
      <c r="DP124" s="1055"/>
      <c r="DQ124" s="1053" t="s">
        <v>386</v>
      </c>
      <c r="DR124" s="1054"/>
      <c r="DS124" s="1054"/>
      <c r="DT124" s="1054"/>
      <c r="DU124" s="1055"/>
      <c r="DV124" s="1056" t="s">
        <v>231</v>
      </c>
      <c r="DW124" s="1057"/>
      <c r="DX124" s="1057"/>
      <c r="DY124" s="1057"/>
      <c r="DZ124" s="1058"/>
    </row>
    <row r="125" spans="1:130" s="226" customFormat="1" ht="26.25" customHeight="1">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386</v>
      </c>
      <c r="AB125" s="1029"/>
      <c r="AC125" s="1029"/>
      <c r="AD125" s="1029"/>
      <c r="AE125" s="1030"/>
      <c r="AF125" s="1031" t="s">
        <v>386</v>
      </c>
      <c r="AG125" s="1029"/>
      <c r="AH125" s="1029"/>
      <c r="AI125" s="1029"/>
      <c r="AJ125" s="1030"/>
      <c r="AK125" s="1031" t="s">
        <v>386</v>
      </c>
      <c r="AL125" s="1029"/>
      <c r="AM125" s="1029"/>
      <c r="AN125" s="1029"/>
      <c r="AO125" s="1030"/>
      <c r="AP125" s="1032" t="s">
        <v>386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386</v>
      </c>
      <c r="DH125" s="997"/>
      <c r="DI125" s="997"/>
      <c r="DJ125" s="997"/>
      <c r="DK125" s="997"/>
      <c r="DL125" s="997" t="s">
        <v>386</v>
      </c>
      <c r="DM125" s="997"/>
      <c r="DN125" s="997"/>
      <c r="DO125" s="997"/>
      <c r="DP125" s="997"/>
      <c r="DQ125" s="997" t="s">
        <v>386</v>
      </c>
      <c r="DR125" s="997"/>
      <c r="DS125" s="997"/>
      <c r="DT125" s="997"/>
      <c r="DU125" s="997"/>
      <c r="DV125" s="998" t="s">
        <v>386</v>
      </c>
      <c r="DW125" s="998"/>
      <c r="DX125" s="998"/>
      <c r="DY125" s="998"/>
      <c r="DZ125" s="999"/>
    </row>
    <row r="126" spans="1:130" s="226" customFormat="1" ht="26.25" customHeight="1" thickBot="1">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386</v>
      </c>
      <c r="AB126" s="1029"/>
      <c r="AC126" s="1029"/>
      <c r="AD126" s="1029"/>
      <c r="AE126" s="1030"/>
      <c r="AF126" s="1031" t="s">
        <v>231</v>
      </c>
      <c r="AG126" s="1029"/>
      <c r="AH126" s="1029"/>
      <c r="AI126" s="1029"/>
      <c r="AJ126" s="1030"/>
      <c r="AK126" s="1031" t="s">
        <v>231</v>
      </c>
      <c r="AL126" s="1029"/>
      <c r="AM126" s="1029"/>
      <c r="AN126" s="1029"/>
      <c r="AO126" s="1030"/>
      <c r="AP126" s="1032" t="s">
        <v>386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469</v>
      </c>
      <c r="DH126" s="990"/>
      <c r="DI126" s="990"/>
      <c r="DJ126" s="990"/>
      <c r="DK126" s="990"/>
      <c r="DL126" s="990" t="s">
        <v>386</v>
      </c>
      <c r="DM126" s="990"/>
      <c r="DN126" s="990"/>
      <c r="DO126" s="990"/>
      <c r="DP126" s="990"/>
      <c r="DQ126" s="990" t="s">
        <v>386</v>
      </c>
      <c r="DR126" s="990"/>
      <c r="DS126" s="990"/>
      <c r="DT126" s="990"/>
      <c r="DU126" s="990"/>
      <c r="DV126" s="991" t="s">
        <v>231</v>
      </c>
      <c r="DW126" s="991"/>
      <c r="DX126" s="991"/>
      <c r="DY126" s="991"/>
      <c r="DZ126" s="992"/>
    </row>
    <row r="127" spans="1:130" s="226" customFormat="1" ht="26.25" customHeight="1">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62970</v>
      </c>
      <c r="AB127" s="1029"/>
      <c r="AC127" s="1029"/>
      <c r="AD127" s="1029"/>
      <c r="AE127" s="1030"/>
      <c r="AF127" s="1031">
        <v>73571</v>
      </c>
      <c r="AG127" s="1029"/>
      <c r="AH127" s="1029"/>
      <c r="AI127" s="1029"/>
      <c r="AJ127" s="1030"/>
      <c r="AK127" s="1031">
        <v>72216</v>
      </c>
      <c r="AL127" s="1029"/>
      <c r="AM127" s="1029"/>
      <c r="AN127" s="1029"/>
      <c r="AO127" s="1030"/>
      <c r="AP127" s="1032">
        <v>1.5</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231</v>
      </c>
      <c r="DH127" s="990"/>
      <c r="DI127" s="990"/>
      <c r="DJ127" s="990"/>
      <c r="DK127" s="990"/>
      <c r="DL127" s="990" t="s">
        <v>386</v>
      </c>
      <c r="DM127" s="990"/>
      <c r="DN127" s="990"/>
      <c r="DO127" s="990"/>
      <c r="DP127" s="990"/>
      <c r="DQ127" s="990" t="s">
        <v>231</v>
      </c>
      <c r="DR127" s="990"/>
      <c r="DS127" s="990"/>
      <c r="DT127" s="990"/>
      <c r="DU127" s="990"/>
      <c r="DV127" s="991" t="s">
        <v>231</v>
      </c>
      <c r="DW127" s="991"/>
      <c r="DX127" s="991"/>
      <c r="DY127" s="991"/>
      <c r="DZ127" s="992"/>
    </row>
    <row r="128" spans="1:130" s="226" customFormat="1" ht="26.25" customHeight="1" thickBot="1">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t="s">
        <v>386</v>
      </c>
      <c r="AB128" s="1118"/>
      <c r="AC128" s="1118"/>
      <c r="AD128" s="1118"/>
      <c r="AE128" s="1119"/>
      <c r="AF128" s="1120" t="s">
        <v>386</v>
      </c>
      <c r="AG128" s="1118"/>
      <c r="AH128" s="1118"/>
      <c r="AI128" s="1118"/>
      <c r="AJ128" s="1119"/>
      <c r="AK128" s="1120" t="s">
        <v>386</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231</v>
      </c>
      <c r="BG128" s="1125"/>
      <c r="BH128" s="1125"/>
      <c r="BI128" s="1125"/>
      <c r="BJ128" s="1125"/>
      <c r="BK128" s="1125"/>
      <c r="BL128" s="1126"/>
      <c r="BM128" s="1124">
        <v>14.68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t="s">
        <v>386</v>
      </c>
      <c r="DH128" s="1110"/>
      <c r="DI128" s="1110"/>
      <c r="DJ128" s="1110"/>
      <c r="DK128" s="1110"/>
      <c r="DL128" s="1110" t="s">
        <v>386</v>
      </c>
      <c r="DM128" s="1110"/>
      <c r="DN128" s="1110"/>
      <c r="DO128" s="1110"/>
      <c r="DP128" s="1110"/>
      <c r="DQ128" s="1110" t="s">
        <v>386</v>
      </c>
      <c r="DR128" s="1110"/>
      <c r="DS128" s="1110"/>
      <c r="DT128" s="1110"/>
      <c r="DU128" s="1110"/>
      <c r="DV128" s="1111" t="s">
        <v>231</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5471405</v>
      </c>
      <c r="AB129" s="1029"/>
      <c r="AC129" s="1029"/>
      <c r="AD129" s="1029"/>
      <c r="AE129" s="1030"/>
      <c r="AF129" s="1031">
        <v>5508646</v>
      </c>
      <c r="AG129" s="1029"/>
      <c r="AH129" s="1029"/>
      <c r="AI129" s="1029"/>
      <c r="AJ129" s="1030"/>
      <c r="AK129" s="1031">
        <v>5535790</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231</v>
      </c>
      <c r="BG129" s="1139"/>
      <c r="BH129" s="1139"/>
      <c r="BI129" s="1139"/>
      <c r="BJ129" s="1139"/>
      <c r="BK129" s="1139"/>
      <c r="BL129" s="1140"/>
      <c r="BM129" s="1138">
        <v>19.68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666230</v>
      </c>
      <c r="AB130" s="1029"/>
      <c r="AC130" s="1029"/>
      <c r="AD130" s="1029"/>
      <c r="AE130" s="1030"/>
      <c r="AF130" s="1031">
        <v>648538</v>
      </c>
      <c r="AG130" s="1029"/>
      <c r="AH130" s="1029"/>
      <c r="AI130" s="1029"/>
      <c r="AJ130" s="1030"/>
      <c r="AK130" s="1031">
        <v>591835</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7.6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4805175</v>
      </c>
      <c r="AB131" s="1054"/>
      <c r="AC131" s="1054"/>
      <c r="AD131" s="1054"/>
      <c r="AE131" s="1055"/>
      <c r="AF131" s="1053">
        <v>4860108</v>
      </c>
      <c r="AG131" s="1054"/>
      <c r="AH131" s="1054"/>
      <c r="AI131" s="1054"/>
      <c r="AJ131" s="1055"/>
      <c r="AK131" s="1053">
        <v>4943955</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v>49.4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7.039306581</v>
      </c>
      <c r="AB132" s="1170"/>
      <c r="AC132" s="1170"/>
      <c r="AD132" s="1170"/>
      <c r="AE132" s="1171"/>
      <c r="AF132" s="1172">
        <v>7.7092114</v>
      </c>
      <c r="AG132" s="1170"/>
      <c r="AH132" s="1170"/>
      <c r="AI132" s="1170"/>
      <c r="AJ132" s="1171"/>
      <c r="AK132" s="1172">
        <v>8.1942493410000008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7.6</v>
      </c>
      <c r="AB133" s="1153"/>
      <c r="AC133" s="1153"/>
      <c r="AD133" s="1153"/>
      <c r="AE133" s="1154"/>
      <c r="AF133" s="1152">
        <v>7.4</v>
      </c>
      <c r="AG133" s="1153"/>
      <c r="AH133" s="1153"/>
      <c r="AI133" s="1153"/>
      <c r="AJ133" s="1154"/>
      <c r="AK133" s="1152">
        <v>7.6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8gZ1W5v88eIdKx1EyOdoKb32E5gsZriwh0F7cgxgYzmT7XgAS4wYBDFc+pdTkVnKylVPDD5oEe7rRa3CI0zh0g==" saltValue="F+0GWalWe5bVpSKh/OF3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ZwQHa/82ptza3Cp7b0tvjWb0ggkUJjaTtHCM8QohohY1FO4E7gILffm4AD8TzZUgVovl8g4MoQKtb9WuwiBMA==" saltValue="2rc+mE8VuB8XpXQ1jqNq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zHjEkrJ93jfPFO5/MuFklC7iXTVT4B5gsgGBY105EQyrT0sl5Q8IUAzClDmcLNDnSIsYql1FtVZBvN+uqcH+Q==" saltValue="X9XPLSF9/vifoNY1i/24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1237027</v>
      </c>
      <c r="AP9" s="292">
        <v>44047</v>
      </c>
      <c r="AQ9" s="293">
        <v>55995</v>
      </c>
      <c r="AR9" s="294">
        <v>-21.3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160451</v>
      </c>
      <c r="AP10" s="295">
        <v>5713</v>
      </c>
      <c r="AQ10" s="296">
        <v>5813</v>
      </c>
      <c r="AR10" s="297">
        <v>-1.7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216426</v>
      </c>
      <c r="AP11" s="295">
        <v>7706</v>
      </c>
      <c r="AQ11" s="296">
        <v>8381</v>
      </c>
      <c r="AR11" s="297">
        <v>-8.1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t="s">
        <v>502</v>
      </c>
      <c r="AP12" s="295" t="s">
        <v>502</v>
      </c>
      <c r="AQ12" s="296">
        <v>170</v>
      </c>
      <c r="AR12" s="297" t="s">
        <v>502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502</v>
      </c>
      <c r="AP13" s="295" t="s">
        <v>502</v>
      </c>
      <c r="AQ13" s="296">
        <v>1</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41856</v>
      </c>
      <c r="AP14" s="295">
        <v>1490</v>
      </c>
      <c r="AQ14" s="296">
        <v>2724</v>
      </c>
      <c r="AR14" s="297">
        <v>-45.3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25713</v>
      </c>
      <c r="AP15" s="295">
        <v>916</v>
      </c>
      <c r="AQ15" s="296">
        <v>1180</v>
      </c>
      <c r="AR15" s="297">
        <v>-22.4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-121593</v>
      </c>
      <c r="AP16" s="295">
        <v>-4330</v>
      </c>
      <c r="AQ16" s="296">
        <v>-5022</v>
      </c>
      <c r="AR16" s="297">
        <v>-13.8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1559880</v>
      </c>
      <c r="AP17" s="295">
        <v>55543</v>
      </c>
      <c r="AQ17" s="296">
        <v>69242</v>
      </c>
      <c r="AR17" s="297">
        <v>-19.8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4.63</v>
      </c>
      <c r="AP21" s="308">
        <v>6.42</v>
      </c>
      <c r="AQ21" s="309">
        <v>-1.79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97.6</v>
      </c>
      <c r="AP22" s="313">
        <v>97.3</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562655</v>
      </c>
      <c r="AP32" s="322">
        <v>20035</v>
      </c>
      <c r="AQ32" s="323">
        <v>31321</v>
      </c>
      <c r="AR32" s="324">
        <v>-36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502</v>
      </c>
      <c r="AP34" s="322" t="s">
        <v>502</v>
      </c>
      <c r="AQ34" s="323" t="s">
        <v>502</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308027</v>
      </c>
      <c r="AP35" s="322">
        <v>10968</v>
      </c>
      <c r="AQ35" s="323">
        <v>9685</v>
      </c>
      <c r="AR35" s="324">
        <v>13.2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54057</v>
      </c>
      <c r="AP36" s="322">
        <v>1925</v>
      </c>
      <c r="AQ36" s="323">
        <v>2454</v>
      </c>
      <c r="AR36" s="324">
        <v>-21.6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72216</v>
      </c>
      <c r="AP37" s="322">
        <v>2571</v>
      </c>
      <c r="AQ37" s="323">
        <v>1182</v>
      </c>
      <c r="AR37" s="324">
        <v>117.5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502</v>
      </c>
      <c r="AP38" s="325" t="s">
        <v>502</v>
      </c>
      <c r="AQ38" s="326">
        <v>1</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t="s">
        <v>502</v>
      </c>
      <c r="AP39" s="322" t="s">
        <v>502</v>
      </c>
      <c r="AQ39" s="323">
        <v>-3213</v>
      </c>
      <c r="AR39" s="324" t="s">
        <v>502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-591835</v>
      </c>
      <c r="AP40" s="322">
        <v>-21074</v>
      </c>
      <c r="AQ40" s="323">
        <v>-28480</v>
      </c>
      <c r="AR40" s="324">
        <v>-26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405120</v>
      </c>
      <c r="AP41" s="322">
        <v>14425</v>
      </c>
      <c r="AQ41" s="323">
        <v>12950</v>
      </c>
      <c r="AR41" s="324">
        <v>11.4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727562</v>
      </c>
      <c r="AN51" s="344">
        <v>26715</v>
      </c>
      <c r="AO51" s="345">
        <v>-23.7</v>
      </c>
      <c r="AP51" s="346">
        <v>53270</v>
      </c>
      <c r="AQ51" s="347">
        <v>13.8</v>
      </c>
      <c r="AR51" s="348">
        <v>-37.5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496818</v>
      </c>
      <c r="AN52" s="352">
        <v>18243</v>
      </c>
      <c r="AO52" s="353">
        <v>-42.6</v>
      </c>
      <c r="AP52" s="354">
        <v>24316</v>
      </c>
      <c r="AQ52" s="355">
        <v>0.8</v>
      </c>
      <c r="AR52" s="356">
        <v>-43.4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433851</v>
      </c>
      <c r="AN53" s="344">
        <v>15850</v>
      </c>
      <c r="AO53" s="345">
        <v>-40.700000000000003</v>
      </c>
      <c r="AP53" s="346">
        <v>53292</v>
      </c>
      <c r="AQ53" s="347">
        <v>0</v>
      </c>
      <c r="AR53" s="348">
        <v>-40.700000000000003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289972</v>
      </c>
      <c r="AN54" s="352">
        <v>10594</v>
      </c>
      <c r="AO54" s="353">
        <v>-41.9</v>
      </c>
      <c r="AP54" s="354">
        <v>28900</v>
      </c>
      <c r="AQ54" s="355">
        <v>18.899999999999999</v>
      </c>
      <c r="AR54" s="356">
        <v>-60.8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1121561</v>
      </c>
      <c r="AN55" s="344">
        <v>40538</v>
      </c>
      <c r="AO55" s="345">
        <v>155.80000000000001</v>
      </c>
      <c r="AP55" s="346">
        <v>49919</v>
      </c>
      <c r="AQ55" s="347">
        <v>-6.3</v>
      </c>
      <c r="AR55" s="348">
        <v>162.1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951795</v>
      </c>
      <c r="AN56" s="352">
        <v>34402</v>
      </c>
      <c r="AO56" s="353">
        <v>224.7</v>
      </c>
      <c r="AP56" s="354">
        <v>26398</v>
      </c>
      <c r="AQ56" s="355">
        <v>-8.6999999999999993</v>
      </c>
      <c r="AR56" s="356">
        <v>233.4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1136538</v>
      </c>
      <c r="AN57" s="344">
        <v>40745</v>
      </c>
      <c r="AO57" s="345">
        <v>0.5</v>
      </c>
      <c r="AP57" s="346">
        <v>47738</v>
      </c>
      <c r="AQ57" s="347">
        <v>-4.4000000000000004</v>
      </c>
      <c r="AR57" s="348">
        <v>4.9000000000000004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762532</v>
      </c>
      <c r="AN58" s="352">
        <v>27337</v>
      </c>
      <c r="AO58" s="353">
        <v>-20.5</v>
      </c>
      <c r="AP58" s="354">
        <v>24937</v>
      </c>
      <c r="AQ58" s="355">
        <v>-5.5</v>
      </c>
      <c r="AR58" s="356">
        <v>-15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765900</v>
      </c>
      <c r="AN59" s="344">
        <v>27272</v>
      </c>
      <c r="AO59" s="345">
        <v>-33.1</v>
      </c>
      <c r="AP59" s="346">
        <v>52191</v>
      </c>
      <c r="AQ59" s="347">
        <v>9.3000000000000007</v>
      </c>
      <c r="AR59" s="348">
        <v>-42.4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581958</v>
      </c>
      <c r="AN60" s="352">
        <v>20722</v>
      </c>
      <c r="AO60" s="353">
        <v>-24.2</v>
      </c>
      <c r="AP60" s="354">
        <v>24843</v>
      </c>
      <c r="AQ60" s="355">
        <v>-0.4</v>
      </c>
      <c r="AR60" s="356">
        <v>-23.8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837082</v>
      </c>
      <c r="AN61" s="359">
        <v>30224</v>
      </c>
      <c r="AO61" s="360">
        <v>11.8</v>
      </c>
      <c r="AP61" s="361">
        <v>51282</v>
      </c>
      <c r="AQ61" s="362">
        <v>2.5</v>
      </c>
      <c r="AR61" s="348">
        <v>9.3000000000000007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616615</v>
      </c>
      <c r="AN62" s="352">
        <v>22260</v>
      </c>
      <c r="AO62" s="353">
        <v>19.100000000000001</v>
      </c>
      <c r="AP62" s="354">
        <v>25879</v>
      </c>
      <c r="AQ62" s="355">
        <v>1</v>
      </c>
      <c r="AR62" s="356">
        <v>18.100000000000001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8D+x7gbWrkcJj65rhnr9lzyU8Vs0DAr7eriSs9SYdiPnVQ46LEkdtNXUqPy+dQ7kot8bwYxOTaGkikCKDsp6w==" saltValue="lhd1v6oM7zaIhwSfOPOw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GVsllMUOWq+LKCRV0Bq9ZeL+UaHhlNkrOlB8xiOKrkZs3dZ0u0vEkbwm1/DVkgAFbRRoO2VSitfiehO/ZYfCg==" saltValue="8XQCxkBEAldsiUFqqWlc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tFNRmN1ST7P2A+F54cxv+uMO2yMiN0+4UjnIvklTQm3LckuDOmAstHgGUT3P8QIBTWqBv1GRxaSXnPrNnYZvA==" saltValue="KMppmjBNdJV2DBN0S6Pw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2" t="s">
        <v>3</v>
      </c>
      <c r="D47" s="1212"/>
      <c r="E47" s="1213"/>
      <c r="F47" s="11">
        <v>48.12</v>
      </c>
      <c r="G47" s="12">
        <v>47.86</v>
      </c>
      <c r="H47" s="12">
        <v>47.41</v>
      </c>
      <c r="I47" s="12">
        <v>41.74</v>
      </c>
      <c r="J47" s="13">
        <v>41.95</v>
      </c>
    </row>
    <row r="48" spans="2:10" ht="57.75" customHeight="1">
      <c r="B48" s="14"/>
      <c r="C48" s="1214" t="s">
        <v>4</v>
      </c>
      <c r="D48" s="1214"/>
      <c r="E48" s="1215"/>
      <c r="F48" s="15">
        <v>4.8</v>
      </c>
      <c r="G48" s="16">
        <v>5.94</v>
      </c>
      <c r="H48" s="16">
        <v>4.1900000000000004</v>
      </c>
      <c r="I48" s="16">
        <v>4.71</v>
      </c>
      <c r="J48" s="17">
        <v>6.14</v>
      </c>
    </row>
    <row r="49" spans="2:10" ht="57.75" customHeight="1" thickBot="1">
      <c r="B49" s="18"/>
      <c r="C49" s="1216" t="s">
        <v>5</v>
      </c>
      <c r="D49" s="1216"/>
      <c r="E49" s="1217"/>
      <c r="F49" s="19">
        <v>4.45</v>
      </c>
      <c r="G49" s="20">
        <v>1.3</v>
      </c>
      <c r="H49" s="20" t="s">
        <v>550</v>
      </c>
      <c r="I49" s="20" t="s">
        <v>551</v>
      </c>
      <c r="J49" s="21">
        <v>1.87</v>
      </c>
    </row>
    <row r="50" spans="2:10" ht="13.5" customHeight="1"/>
    <row r="51" spans="2:10" ht="13.5" hidden="1" customHeight="1"/>
    <row r="52" spans="2:10" ht="13.5" hidden="1" customHeight="1"/>
    <row r="53" spans="2:10" ht="13.5" hidden="1" customHeight="1"/>
  </sheetData>
  <sheetProtection algorithmName="SHA-512" hashValue="ii8Y1VvHvnLcqmQhPNoWTNkoZIRJUKNuZwLAa/lI+RPKAhAVD1LzfmhGhA3FzCCmx0t2JUz722bF8E4eWgHJyg==" saltValue="hDCwuBWAddqmhzNmfVf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2019-10-25T09:08:29Z</cp:lastPrinted>
  <dcterms:created xsi:type="dcterms:W3CDTF">2019-02-14T04:51:01Z</dcterms:created>
  <dcterms:modified xsi:type="dcterms:W3CDTF">2019-10-25T09:17:57Z</dcterms:modified>
  <cp:category/>
</cp:coreProperties>
</file>