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15360" windowHeight="7635" tabRatio="8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基金残高に係る経年分析" sheetId="8" r:id="rId12"/>
    <sheet name="将来負担比率（分子）の構造" sheetId="7"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<sst xmlns="http://schemas.openxmlformats.org/spreadsheetml/2006/main" count="1163" uniqueCount="620">
  <si>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</si>
  <si>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</si>
  <si>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</si>
  <si>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</si>
  <si>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</si>
  <si>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</si>
  <si>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</si>
  <si>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</si>
  <si>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</si>
  <si>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</si>
  <si>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</si>
  <si>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</si>
  <si>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</si>
  <si>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</si>
  <si>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</si>
  <si>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</si>
  <si>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</si>
  <si>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</si>
  <si>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</si>
  <si>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</si>
  <si>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</si>
  <si>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</si>
  <si>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</si>
  <si>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</si>
  <si>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</si>
  <si>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</si>
  <si>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</si>
  <si>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</si>
  <si>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</si>
  <si>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</si>
  <si>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</si>
  <si>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</si>
  <si>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</si>
  <si>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</si>
  <si>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</si>
  <si>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</si>
  <si>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</si>
  <si>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</si>
  <si>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</si>
  <si>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</si>
  <si>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</si>
  <si>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</si>
  <si>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</si>
  <si>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</si>
  <si>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</si>
  <si>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</si>
  <si>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</si>
  <si>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</si>
  <si>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</si>
  <si>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</si>
  <si>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</si>
  <si>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</si>
  <si>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</si>
  <si>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</si>
  <si>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</si>
  <si>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</si>
  <si>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</si>
  <si>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</si>
  <si>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</si>
  <si>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</si>
  <si>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</si>
  <si>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</si>
  <si>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</si>
  <si>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</si>
  <si>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</si>
  <si>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</si>
  <si>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</si>
  <si>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</si>
  <si>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</si>
  <si>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</si>
  <si>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</si>
  <si>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</si>
  <si>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</si>
  <si>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</si>
  <si>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</si>
  <si>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</si>
  <si>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</si>
  <si>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</si>
  <si>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</si>
  <si>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</si>
  <si>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</si>
  <si>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</si>
  <si>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</si>
  <si>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</si>
  <si>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</si>
  <si>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</si>
  <si>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</si>
  <si>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</si>
  <si>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</si>
  <si>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</si>
  <si>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</si>
  <si>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</si>
  <si>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志免町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</si>
  <si>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</si>
  <si>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</si>
  <si>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</si>
  <si>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</si>
  <si>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</si>
  <si>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</si>
  <si>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</si>
  <si>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</si>
  <si>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</si>
  <si>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</si>
  <si>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</si>
  <si>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</si>
  <si>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</si>
  <si>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</si>
  <si>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</si>
  <si>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</si>
  <si>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</si>
  <si>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</si>
  <si>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</si>
  <si>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</si>
  <si>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</si>
  <si>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</si>
  <si>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</si>
  <si>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</si>
  <si>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</si>
  <si>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</si>
  <si>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</si>
  <si>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</si>
  <si>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</si>
  <si>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</si>
  <si>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</si>
  <si>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</si>
  <si>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</si>
  <si>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</si>
  <si>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</si>
  <si>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</si>
  <si>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</si>
  <si>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</si>
  <si>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</si>
  <si>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</si>
  <si>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</si>
  <si>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</si>
  <si>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</si>
  <si>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</si>
  <si>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</si>
  <si>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</si>
  <si>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</si>
  <si>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</si>
  <si>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</si>
  <si>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</si>
  <si>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</si>
  <si>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</si>
  <si>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</si>
  <si>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</si>
  <si>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</si>
  <si>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</si>
  <si>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</si>
  <si>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</si>
  <si>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</si>
  <si>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</si>
  <si>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</si>
  <si>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</si>
  <si>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</si>
  <si>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</si>
  <si>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</si>
  <si>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</si>
  <si>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</si>
  <si>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</si>
  <si>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</si>
  <si>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</si>
  <si>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</si>
  <si>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</si>
  <si>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</si>
  <si>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</si>
  <si>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</si>
  <si>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</si>
  <si>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</si>
  <si>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</si>
  <si>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</si>
  <si>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</si>
  <si>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</si>
  <si>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</si>
  <si>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</si>
  <si>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</si>
  <si>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</si>
  <si>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</si>
  <si>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</si>
  <si>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</si>
  <si>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</si>
  <si>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</si>
  <si>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</si>
  <si>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</si>
  <si>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</si>
  <si>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</si>
  <si>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</si>
  <si>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</si>
  <si>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</si>
  <si>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</si>
  <si>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</si>
  <si>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</si>
  <si>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</si>
  <si>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</si>
  <si>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</si>
  <si>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</si>
  <si>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</si>
  <si>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</si>
  <si>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</si>
  <si>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</si>
  <si>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</si>
  <si>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</si>
  <si>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</si>
  <si>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</si>
  <si>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</si>
  <si>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</si>
  <si>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</si>
  <si>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福岡県志免町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</si>
  <si>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</si>
  <si>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</si>
  <si>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</si>
  <si>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</si>
  <si>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</si>
  <si>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</si>
  <si>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</si>
  <si>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</si>
  <si>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</si>
  <si>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</si>
  <si>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</si>
  <si>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</si>
  <si>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</si>
  <si>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</si>
  <si>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</si>
  <si>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</si>
  <si>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</si>
  <si>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</si>
  <si>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</si>
  <si>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</si>
  <si>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</si>
  <si>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</si>
  <si>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</si>
  <si>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</si>
  <si>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</si>
  <si>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</si>
  <si>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</si>
  <si>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</si>
  <si>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</si>
  <si>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</si>
  <si>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</si>
  <si>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</si>
  <si>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</si>
  <si>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</si>
  <si>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</si>
  <si>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</si>
  <si>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</si>
  <si>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</si>
  <si>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</si>
  <si>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</si>
  <si>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</si>
  <si>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</si>
  <si>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</si>
  <si>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</si>
  <si>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</si>
  <si>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</si>
  <si>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</si>
  <si>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</si>
  <si>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</si>
  <si>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</si>
  <si>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</si>
  <si>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</si>
  <si>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</si>
  <si>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</si>
  <si>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</si>
  <si>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</si>
  <si>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</si>
  <si>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</si>
  <si>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</si>
  <si>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</si>
  <si>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</si>
  <si>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</si>
  <si>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</si>
  <si>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</si>
  <si>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</si>
  <si>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</si>
  <si>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</si>
  <si>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</si>
  <si>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</si>
  <si>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</si>
  <si>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</si>
  <si>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</si>
  <si>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</si>
  <si>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</si>
  <si>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</si>
  <si>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</si>
  <si>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</si>
  <si>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</si>
  <si>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</si>
  <si>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</si>
  <si>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</si>
  <si>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</si>
  <si>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</si>
  <si>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</si>
  <si>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</si>
  <si>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</si>
  <si>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</si>
  <si>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</si>
  <si>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</si>
  <si>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</si>
  <si>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</si>
  <si>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</si>
  <si>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</si>
  <si>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</si>
  <si>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</si>
  <si>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</si>
  <si>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</si>
  <si>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</si>
  <si>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</si>
  <si>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</si>
  <si>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</si>
  <si>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</si>
  <si>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</si>
  <si>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</si>
  <si>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</si>
  <si>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</si>
  <si>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</si>
  <si>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</si>
  <si>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</si>
  <si>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</si>
  <si>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</si>
  <si>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</si>
  <si>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</si>
  <si>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</si>
  <si>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</si>
  <si>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</si>
  <si>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</si>
  <si>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</si>
  <si>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</si>
  <si>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</si>
  <si>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</si>
  <si>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</si>
  <si>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</si>
  <si>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</si>
  <si>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</si>
  <si>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</si>
  <si>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</si>
  <si>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</si>
  <si>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</si>
  <si>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</si>
  <si>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</si>
  <si>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</si>
  <si>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</si>
  <si>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</si>
  <si>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</si>
  <si>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</si>
  <si>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</si>
  <si>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</si>
  <si>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</si>
  <si>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</si>
  <si>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</si>
  <si>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</si>
  <si>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</si>
  <si>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</si>
  <si>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</si>
  <si>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</si>
  <si>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</si>
  <si>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</si>
  <si>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</si>
  <si>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福岡県志免町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</si>
  <si>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</si>
  <si>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</si>
  <si>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</si>
  <si>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</si>
  <si>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</si>
  <si>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</si>
  <si>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</si>
  <si>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</si>
  <si>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</si>
  <si>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</si>
  <si>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</si>
  <si>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</si>
  <si>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</si>
  <si>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</si>
  <si>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</si>
  <si>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</si>
  <si>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</si>
  <si>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</si>
  <si>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</si>
  <si>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</si>
  <si>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</si>
  <si>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公共施設公益施設整備拡充基金特別会計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</si>
  <si>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</si>
  <si>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</si>
  <si>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</si>
  <si>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</si>
  <si>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</si>
  <si>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</si>
  <si>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</si>
  <si>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</si>
  <si>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</si>
  <si>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</si>
  <si>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</si>
  <si>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</si>
  <si>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</si>
  <si>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</si>
  <si>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</si>
  <si>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</si>
  <si>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</si>
  <si>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</si>
  <si>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</si>
  <si>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</si>
  <si>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</si>
  <si>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</si>
  <si>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</si>
  <si>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</si>
  <si>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</si>
  <si>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</si>
  <si>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</si>
  <si>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</si>
  <si>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</si>
  <si>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</si>
  <si>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</si>
  <si>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</si>
  <si>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</si>
  <si>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</si>
  <si>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</si>
  <si>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</si>
  <si>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</si>
  <si>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</si>
  <si>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</si>
  <si>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</si>
  <si>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</si>
  <si>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</si>
  <si>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</si>
  <si>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</si>
  <si>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</si>
  <si>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</si>
  <si>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</si>
  <si>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</si>
  <si>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</si>
  <si>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</si>
  <si>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</si>
  <si>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</si>
  <si>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</si>
  <si>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</si>
  <si>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</si>
  <si>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</si>
  <si>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</si>
  <si>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</si>
  <si>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</si>
  <si>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</si>
  <si>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</si>
  <si>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</si>
  <si>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</si>
  <si>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</si>
  <si>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</si>
  <si>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</si>
  <si>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</si>
  <si>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</si>
  <si>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</si>
  <si>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</si>
  <si>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</si>
  <si>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</si>
  <si>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</si>
  <si>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</si>
  <si>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</si>
  <si>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</si>
  <si>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</si>
  <si>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</si>
  <si>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</si>
  <si>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</si>
  <si>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</si>
  <si>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</si>
  <si>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</si>
  <si>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</si>
  <si>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</si>
  <si>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</si>
  <si>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</si>
  <si>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</si>
  <si>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</si>
  <si>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</si>
  <si>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</si>
  <si>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</si>
  <si>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</si>
  <si>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</si>
  <si>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</si>
  <si>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</si>
  <si>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</si>
  <si>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</si>
  <si>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</si>
  <si>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</si>
  <si>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</si>
  <si>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</si>
  <si>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</si>
  <si>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</si>
  <si>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</si>
  <si>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</si>
  <si>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</si>
  <si>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</si>
  <si>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</si>
  <si>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</si>
  <si>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</si>
  <si>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</si>
  <si>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</si>
  <si>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</si>
  <si>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</si>
  <si>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</si>
  <si>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</si>
  <si>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</si>
  <si>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</si>
  <si>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</si>
  <si>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</si>
  <si>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</si>
  <si>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</si>
  <si>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</si>
  <si>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</si>
  <si>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</si>
  <si>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</si>
  <si>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</si>
  <si>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</si>
  <si>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</si>
  <si>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</si>
  <si>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</si>
  <si>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</si>
  <si>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</si>
  <si>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</si>
  <si>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</si>
  <si>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</si>
  <si>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</si>
  <si>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</si>
  <si>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</si>
  <si>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</si>
  <si>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</si>
  <si>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</si>
  <si>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</si>
  <si>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</si>
  <si>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</si>
  <si>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</si>
  <si>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</si>
  <si>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</si>
  <si>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</si>
  <si>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</si>
  <si>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</si>
  <si>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</si>
  <si>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</si>
  <si>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</si>
  <si>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</si>
  <si>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</si>
  <si>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</si>
  <si>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</si>
  <si>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</si>
  <si>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</si>
  <si>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</si>
  <si>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</si>
  <si>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</si>
  <si>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</si>
  <si>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</si>
  <si>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</si>
  <si>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</si>
  <si>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</si>
  <si>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</si>
  <si>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</si>
  <si>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</si>
  <si>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</si>
  <si>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</si>
  <si>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</si>
  <si>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国民健康保険特別会計</t>
  </si>
  <si>
    <t>▲ 2.26</t>
  </si>
  <si>
    <t>▲ 0.42</t>
  </si>
  <si>
    <t>▲ 0.45</t>
  </si>
  <si>
    <t>▲ 1.14</t>
  </si>
  <si>
    <t>▲ 0.90</t>
  </si>
  <si>
    <t>水道事業会計</t>
  </si>
  <si>
    <t>流域関連公共下水道事業会計</t>
  </si>
  <si>
    <t>一般会計</t>
  </si>
  <si>
    <t>後期高齢者医療特別会計</t>
  </si>
  <si>
    <t>住宅新築資金等貸付事業特別会計</t>
  </si>
  <si>
    <t>公共施設公益施設整備拡充基金特別会計</t>
  </si>
  <si>
    <t>その他会計（赤字）</t>
  </si>
  <si>
    <t>その他会計（黒字）</t>
  </si>
  <si>
    <t>-</t>
    <phoneticPr fontId="2"/>
  </si>
  <si>
    <t>-</t>
    <phoneticPr fontId="2"/>
  </si>
  <si>
    <t>-</t>
    <phoneticPr fontId="2"/>
  </si>
  <si>
    <t>-</t>
    <phoneticPr fontId="2"/>
  </si>
  <si>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</si>
  <si>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</si>
  <si>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</si>
  <si>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</si>
  <si>
    <t>糟屋郡自治会館組合</t>
  </si>
  <si>
    <t>糟屋郡篠栗町外一市五町財産組合</t>
  </si>
  <si>
    <t>北筑昇華苑組合</t>
  </si>
  <si>
    <t>粕屋南部消防組合（一般会計）</t>
    <rPh sb="9" eb="11">
      <t>イッパン</t>
    </rPh>
    <rPh sb="11" eb="13">
      <t>カイケイ</t>
    </rPh>
    <phoneticPr fontId="2"/>
  </si>
  <si>
    <t>粕屋南部消防組合（粕屋中南部休日診療所事業特別会計）</t>
    <rPh sb="9" eb="11">
      <t>カスヤ</t>
    </rPh>
    <rPh sb="11" eb="14">
      <t>チュウナンブ</t>
    </rPh>
    <rPh sb="14" eb="16">
      <t>キュウジツ</t>
    </rPh>
    <rPh sb="16" eb="19">
      <t>シンリョウジョ</t>
    </rPh>
    <rPh sb="19" eb="21">
      <t>ジギョウ</t>
    </rPh>
    <rPh sb="21" eb="23">
      <t>トクベツ</t>
    </rPh>
    <rPh sb="23" eb="25">
      <t>カイケイ</t>
    </rPh>
    <phoneticPr fontId="2"/>
  </si>
  <si>
    <t>福岡地区水道企業団</t>
  </si>
  <si>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</si>
  <si>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</si>
  <si>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福岡都市圏広域行政事業組合（一般会計）</t>
    <rPh sb="14" eb="16">
      <t>イッパン</t>
    </rPh>
    <phoneticPr fontId="2"/>
  </si>
  <si>
    <t>福岡都市圏広域行政事業組合（流域連携事業特別会計）</t>
    <rPh sb="14" eb="16">
      <t>リュウイキ</t>
    </rPh>
    <rPh sb="16" eb="18">
      <t>レンケイ</t>
    </rPh>
    <rPh sb="20" eb="22">
      <t>トクベツ</t>
    </rPh>
    <phoneticPr fontId="2"/>
  </si>
  <si>
    <t>福岡都市圏広域行政事業組合（競艇事業特別会計）</t>
    <rPh sb="14" eb="16">
      <t>キョウテイ</t>
    </rPh>
    <rPh sb="16" eb="18">
      <t>ジギョウ</t>
    </rPh>
    <rPh sb="18" eb="20">
      <t>トクベツ</t>
    </rPh>
    <phoneticPr fontId="2"/>
  </si>
  <si>
    <t>宇美町・志免町衛生施設組合</t>
  </si>
  <si>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</si>
  <si>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</si>
  <si>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</si>
  <si>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</si>
  <si>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</si>
  <si>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t>
    <phoneticPr fontId="2"/>
  </si>
  <si>
    <t>-</t>
    <phoneticPr fontId="2"/>
  </si>
  <si>
    <t>-</t>
    <phoneticPr fontId="2"/>
  </si>
  <si>
    <t>おうえん基金</t>
    <rPh sb="4" eb="6">
      <t>キキン</t>
    </rPh>
    <phoneticPr fontId="11"/>
  </si>
  <si>
    <t>公共施設公益施設整備拡充基金</t>
    <rPh sb="0" eb="2">
      <t>コウキョウ</t>
    </rPh>
    <rPh sb="2" eb="4">
      <t>シセツ</t>
    </rPh>
    <rPh sb="4" eb="6">
      <t>コウエキ</t>
    </rPh>
    <rPh sb="6" eb="8">
      <t>シセツ</t>
    </rPh>
    <rPh sb="8" eb="10">
      <t>セイビ</t>
    </rPh>
    <rPh sb="10" eb="12">
      <t>カクジュウ</t>
    </rPh>
    <rPh sb="12" eb="14">
      <t>キキン</t>
    </rPh>
    <phoneticPr fontId="11"/>
  </si>
  <si>
    <t>災害対策基金</t>
    <rPh sb="0" eb="2">
      <t>サイガイ</t>
    </rPh>
    <rPh sb="2" eb="4">
      <t>タイサク</t>
    </rPh>
    <rPh sb="4" eb="6">
      <t>キキン</t>
    </rPh>
    <phoneticPr fontId="11"/>
  </si>
  <si>
    <t>吉原地域活性化整備基金</t>
    <rPh sb="0" eb="2">
      <t>ヨシハラ</t>
    </rPh>
    <rPh sb="2" eb="4">
      <t>チイキ</t>
    </rPh>
    <rPh sb="4" eb="7">
      <t>カッセイカ</t>
    </rPh>
    <rPh sb="7" eb="9">
      <t>セイビ</t>
    </rPh>
    <rPh sb="9" eb="11">
      <t>キキン</t>
    </rPh>
    <phoneticPr fontId="11"/>
  </si>
  <si>
    <t>地域振興基金</t>
    <rPh sb="0" eb="2">
      <t>チイキ</t>
    </rPh>
    <rPh sb="2" eb="4">
      <t>シンコウ</t>
    </rPh>
    <rPh sb="4" eb="6">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</si>
  <si>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</si>
  <si>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</si>
  <si>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</si>
  <si>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</si>
  <si>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</si>
  <si>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</si>
  <si>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</si>
  <si>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</si>
  <si>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</si>
  <si>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</si>
  <si>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</si>
  <si>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</si>
  <si>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</si>
  <si>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</si>
  <si>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</si>
  <si>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着実な地方債の償還により現在高は減り、効率的な予算執行による経費節約で基金の積立ができたことで、将来負担比率は算出されなかった。実質公債費比率は昨年度と比べて微増している。
今後、老朽化施設の改修等が増加する見込みであるため、起債発行額増加に伴い、公債費負担比率の増加も予想される。緊急度や住民ニーズを把握した上で、基金も活用しながら、地方債の新規発行を抑制するよう努める。</t>
    <rPh sb="55" eb="57">
      <t>サンシュツ</t>
    </rPh>
    <rPh sb="64" eb="66">
      <t>ジッシツ</t>
    </rPh>
    <rPh sb="66" eb="69">
      <t>コウサイヒ</t>
    </rPh>
    <rPh sb="69" eb="71">
      <t>ヒリツ</t>
    </rPh>
    <rPh sb="72" eb="75">
      <t>サクネンド</t>
    </rPh>
    <rPh sb="76" eb="77">
      <t>クラ</t>
    </rPh>
    <rPh sb="79" eb="81">
      <t>ビゾウ</t>
    </rPh>
    <phoneticPr fontId="5"/>
  </si>
  <si>
    <t>計画的に起債の新規発行を抑制することを進めてきたことにより、平成29年度は将来負担比率は算出されなかった。また有形固定資産減価償却率も、昨年度と比べて、類似団体平均よりも良くなった。
今後、公共施設の改修事業が増加することが見込まれるが、起債に大きく頼ることがないよう、公共施設等総合管理計画や個別施設計画を基に、計画的な財政運営に努める。</t>
    <rPh sb="0" eb="3">
      <t>ケイカクテキ</t>
    </rPh>
    <rPh sb="4" eb="6">
      <t>キサイ</t>
    </rPh>
    <rPh sb="7" eb="9">
      <t>シンキ</t>
    </rPh>
    <rPh sb="9" eb="11">
      <t>ハッコウ</t>
    </rPh>
    <rPh sb="12" eb="14">
      <t>ヨクセイ</t>
    </rPh>
    <rPh sb="19" eb="20">
      <t>スス</t>
    </rPh>
    <rPh sb="30" eb="32">
      <t>ヘイセイ</t>
    </rPh>
    <rPh sb="34" eb="36">
      <t>ネンド</t>
    </rPh>
    <rPh sb="37" eb="39">
      <t>ショウライ</t>
    </rPh>
    <rPh sb="39" eb="41">
      <t>フタン</t>
    </rPh>
    <rPh sb="41" eb="43">
      <t>ヒリツ</t>
    </rPh>
    <rPh sb="44" eb="46">
      <t>サンシュツ</t>
    </rPh>
    <rPh sb="55" eb="57">
      <t>ユウケイ</t>
    </rPh>
    <rPh sb="57" eb="59">
      <t>コテイ</t>
    </rPh>
    <rPh sb="59" eb="61">
      <t>シサン</t>
    </rPh>
    <rPh sb="61" eb="63">
      <t>ゲンカ</t>
    </rPh>
    <rPh sb="63" eb="65">
      <t>ショウキャク</t>
    </rPh>
    <rPh sb="65" eb="66">
      <t>リツ</t>
    </rPh>
    <rPh sb="68" eb="71">
      <t>サクネンド</t>
    </rPh>
    <rPh sb="72" eb="73">
      <t>クラ</t>
    </rPh>
    <rPh sb="76" eb="82">
      <t>ルイジダンタイヘイキン</t>
    </rPh>
    <rPh sb="85" eb="86">
      <t>ヨ</t>
    </rPh>
    <rPh sb="92" eb="94">
      <t>コンゴ</t>
    </rPh>
    <rPh sb="95" eb="97">
      <t>コウキョウ</t>
    </rPh>
    <rPh sb="97" eb="99">
      <t>シセツ</t>
    </rPh>
    <rPh sb="100" eb="102">
      <t>カイシュウ</t>
    </rPh>
    <rPh sb="102" eb="104">
      <t>ジギョウ</t>
    </rPh>
    <rPh sb="105" eb="107">
      <t>ゾウカ</t>
    </rPh>
    <rPh sb="112" eb="114">
      <t>ミコ</t>
    </rPh>
    <rPh sb="149" eb="151">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</si>
</sst>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A650-4053-8D85-E7223975C9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45385</c:v>
                </c:pt>
                <c:pt idx="1">
                  <c:v>43424</c:v>
                </c:pt>
                <c:pt idx="2">
                  <c:v>35407</c:v>
                </c:pt>
                <c:pt idx="3">
                  <c:v>16601</c:v>
                </c:pt>
                <c:pt idx="4">
                  <c:v>16468</c:v>
                </c:pt>
              </c:numCache>
            </c:numRef>
          </c:val>
          <c:smooth val="0"/>
          <c:extLst xmlns:c16r2="http://schemas.microsoft.com/office/drawing/2015/06/chart">
            <c:ext xmlns:c16="http://schemas.microsoft.com/office/drawing/2014/chart" uri="{C3380CC4-5D6E-409C-BE32-E72D297353CC}">
              <c16:uniqueId val="{00000001-A650-4053-8D85-E7223975C91F}"/>
            </c:ext>
          </c:extLst>
        </c:ser>
        <c:dLbls>
          <c:showLegendKey val="0"/>
          <c:showVal val="0"/>
          <c:showCatName val="0"/>
          <c:showSerName val="0"/>
          <c:showPercent val="0"/>
          <c:showBubbleSize val="0"/>
        </c:dLbls>
        <c:marker val="1"/>
        <c:smooth val="0"/>
        <c:axId val="966277672"/>
        <c:axId val="966277280"/>
      </c:lineChart>
      <c:catAx>
        <c:axId val="966277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277280"/>
        <c:crosses val="autoZero"/>
        <c:auto val="1"/>
        <c:lblAlgn val="ctr"/>
        <c:lblOffset val="100"/>
        <c:tickLblSkip val="1"/>
        <c:tickMarkSkip val="1"/>
        <c:noMultiLvlLbl val="0"/>
      </c:catAx>
      <c:valAx>
        <c:axId val="9662772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6277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6.59</c:v>
                </c:pt>
                <c:pt idx="1">
                  <c:v>6.31</c:v>
                </c:pt>
                <c:pt idx="2">
                  <c:v>6.99</c:v>
                </c:pt>
                <c:pt idx="3">
                  <c:v>5.33</c:v>
                </c:pt>
                <c:pt idx="4">
                  <c:v>5.95</c:v>
                </c:pt>
              </c:numCache>
            </c:numRef>
          </c:val>
          <c:extLst xmlns:c16r2="http://schemas.microsoft.com/office/drawing/2015/06/chart">
            <c:ext xmlns:c16="http://schemas.microsoft.com/office/drawing/2014/chart" uri="{C3380CC4-5D6E-409C-BE32-E72D297353CC}">
              <c16:uniqueId val="{00000000-62F2-400D-B60F-C83DE317CAF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36.9</c:v>
                </c:pt>
                <c:pt idx="1">
                  <c:v>37.22</c:v>
                </c:pt>
                <c:pt idx="2">
                  <c:v>36.340000000000003</c:v>
                </c:pt>
                <c:pt idx="3">
                  <c:v>39.43</c:v>
                </c:pt>
                <c:pt idx="4">
                  <c:v>38.89</c:v>
                </c:pt>
              </c:numCache>
            </c:numRef>
          </c:val>
          <c:extLst xmlns:c16r2="http://schemas.microsoft.com/office/drawing/2015/06/chart">
            <c:ext xmlns:c16="http://schemas.microsoft.com/office/drawing/2014/chart" uri="{C3380CC4-5D6E-409C-BE32-E72D297353CC}">
              <c16:uniqueId val="{00000001-62F2-400D-B60F-C83DE317CAF5}"/>
            </c:ext>
          </c:extLst>
        </c:ser>
        <c:dLbls>
          <c:showLegendKey val="0"/>
          <c:showVal val="0"/>
          <c:showCatName val="0"/>
          <c:showSerName val="0"/>
          <c:showPercent val="0"/>
          <c:showBubbleSize val="0"/>
        </c:dLbls>
        <c:gapWidth val="250"/>
        <c:overlap val="100"/>
        <c:axId val="966279240"/>
        <c:axId val="966279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c:v>
                </c:pt>
                <c:pt idx="1">
                  <c:v>0.44</c:v>
                </c:pt>
                <c:pt idx="2">
                  <c:v>1.22</c:v>
                </c:pt>
                <c:pt idx="3">
                  <c:v>1.98</c:v>
                </c:pt>
                <c:pt idx="4">
                  <c:v>0.75</c:v>
                </c:pt>
              </c:numCache>
            </c:numRef>
          </c:val>
          <c:smooth val="0"/>
          <c:extLst xmlns:c16r2="http://schemas.microsoft.com/office/drawing/2015/06/chart">
            <c:ext xmlns:c16="http://schemas.microsoft.com/office/drawing/2014/chart" uri="{C3380CC4-5D6E-409C-BE32-E72D297353CC}">
              <c16:uniqueId val="{00000002-62F2-400D-B60F-C83DE317CAF5}"/>
            </c:ext>
          </c:extLst>
        </c:ser>
        <c:dLbls>
          <c:showLegendKey val="0"/>
          <c:showVal val="0"/>
          <c:showCatName val="0"/>
          <c:showSerName val="0"/>
          <c:showPercent val="0"/>
          <c:showBubbleSize val="0"/>
        </c:dLbls>
        <c:marker val="1"/>
        <c:smooth val="0"/>
        <c:axId val="966279240"/>
        <c:axId val="966279632"/>
      </c:lineChart>
      <c:catAx>
        <c:axId val="96627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6279632"/>
        <c:crosses val="autoZero"/>
        <c:auto val="1"/>
        <c:lblAlgn val="ctr"/>
        <c:lblOffset val="100"/>
        <c:tickLblSkip val="1"/>
        <c:tickMarkSkip val="1"/>
        <c:noMultiLvlLbl val="0"/>
      </c:catAx>
      <c:valAx>
        <c:axId val="966279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279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13D-4F64-8E2E-24663A3E82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13D-4F64-8E2E-24663A3E828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13D-4F64-8E2E-24663A3E8286}"/>
            </c:ext>
          </c:extLst>
        </c:ser>
        <c:ser>
          <c:idx val="3"/>
          <c:order val="3"/>
          <c:tx>
            <c:strRef>
              <c:f>データシート!$A$30</c:f>
              <c:strCache>
                <c:ptCount val="1"/>
                <c:pt idx="0">
                  <c:v>公共施設公益施設整備拡充基金特別会計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13D-4F64-8E2E-24663A3E8286}"/>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0.16</c:v>
                </c:pt>
                <c:pt idx="4">
                  <c:v>#N/A</c:v>
                </c:pt>
                <c:pt idx="5">
                  <c:v>0.15</c:v>
                </c:pt>
                <c:pt idx="6">
                  <c:v>#N/A</c:v>
                </c:pt>
                <c:pt idx="7">
                  <c:v>0.15</c:v>
                </c:pt>
                <c:pt idx="8">
                  <c:v>#N/A</c:v>
                </c:pt>
                <c:pt idx="9">
                  <c:v>0.14000000000000001</c:v>
                </c:pt>
              </c:numCache>
            </c:numRef>
          </c:val>
          <c:extLst xmlns:c16r2="http://schemas.microsoft.com/office/drawing/2015/06/chart">
            <c:ext xmlns:c16="http://schemas.microsoft.com/office/drawing/2014/chart" uri="{C3380CC4-5D6E-409C-BE32-E72D297353CC}">
              <c16:uniqueId val="{00000004-313D-4F64-8E2E-24663A3E828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0.25</c:v>
                </c:pt>
                <c:pt idx="2">
                  <c:v>#N/A</c:v>
                </c:pt>
                <c:pt idx="3">
                  <c:v>0.28999999999999998</c:v>
                </c:pt>
                <c:pt idx="4">
                  <c:v>#N/A</c:v>
                </c:pt>
                <c:pt idx="5">
                  <c:v>0.28000000000000003</c:v>
                </c:pt>
                <c:pt idx="6">
                  <c:v>#N/A</c:v>
                </c:pt>
                <c:pt idx="7">
                  <c:v>0.28000000000000003</c:v>
                </c:pt>
                <c:pt idx="8">
                  <c:v>#N/A</c:v>
                </c:pt>
                <c:pt idx="9">
                  <c:v>0.28999999999999998</c:v>
                </c:pt>
              </c:numCache>
            </c:numRef>
          </c:val>
          <c:extLst xmlns:c16r2="http://schemas.microsoft.com/office/drawing/2015/06/chart">
            <c:ext xmlns:c16="http://schemas.microsoft.com/office/drawing/2014/chart" uri="{C3380CC4-5D6E-409C-BE32-E72D297353CC}">
              <c16:uniqueId val="{00000005-313D-4F64-8E2E-24663A3E8286}"/>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6.41</c:v>
                </c:pt>
                <c:pt idx="2">
                  <c:v>#N/A</c:v>
                </c:pt>
                <c:pt idx="3">
                  <c:v>6.13</c:v>
                </c:pt>
                <c:pt idx="4">
                  <c:v>#N/A</c:v>
                </c:pt>
                <c:pt idx="5">
                  <c:v>6.83</c:v>
                </c:pt>
                <c:pt idx="6">
                  <c:v>#N/A</c:v>
                </c:pt>
                <c:pt idx="7">
                  <c:v>5.17</c:v>
                </c:pt>
                <c:pt idx="8">
                  <c:v>#N/A</c:v>
                </c:pt>
                <c:pt idx="9">
                  <c:v>5.8</c:v>
                </c:pt>
              </c:numCache>
            </c:numRef>
          </c:val>
          <c:extLst xmlns:c16r2="http://schemas.microsoft.com/office/drawing/2015/06/chart">
            <c:ext xmlns:c16="http://schemas.microsoft.com/office/drawing/2014/chart" uri="{C3380CC4-5D6E-409C-BE32-E72D297353CC}">
              <c16:uniqueId val="{00000006-313D-4F64-8E2E-24663A3E8286}"/>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4.9000000000000004</c:v>
                </c:pt>
                <c:pt idx="2">
                  <c:v>#N/A</c:v>
                </c:pt>
                <c:pt idx="3">
                  <c:v>5.74</c:v>
                </c:pt>
                <c:pt idx="4">
                  <c:v>#N/A</c:v>
                </c:pt>
                <c:pt idx="5">
                  <c:v>6.57</c:v>
                </c:pt>
                <c:pt idx="6">
                  <c:v>#N/A</c:v>
                </c:pt>
                <c:pt idx="7">
                  <c:v>7.28</c:v>
                </c:pt>
                <c:pt idx="8">
                  <c:v>#N/A</c:v>
                </c:pt>
                <c:pt idx="9">
                  <c:v>7.69</c:v>
                </c:pt>
              </c:numCache>
            </c:numRef>
          </c:val>
          <c:extLst xmlns:c16r2="http://schemas.microsoft.com/office/drawing/2015/06/chart">
            <c:ext xmlns:c16="http://schemas.microsoft.com/office/drawing/2014/chart" uri="{C3380CC4-5D6E-409C-BE32-E72D297353CC}">
              <c16:uniqueId val="{00000007-313D-4F64-8E2E-24663A3E82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29.2</c:v>
                </c:pt>
                <c:pt idx="2">
                  <c:v>#N/A</c:v>
                </c:pt>
                <c:pt idx="3">
                  <c:v>28.13</c:v>
                </c:pt>
                <c:pt idx="4">
                  <c:v>#N/A</c:v>
                </c:pt>
                <c:pt idx="5">
                  <c:v>23.57</c:v>
                </c:pt>
                <c:pt idx="6">
                  <c:v>#N/A</c:v>
                </c:pt>
                <c:pt idx="7">
                  <c:v>22.33</c:v>
                </c:pt>
                <c:pt idx="8">
                  <c:v>#N/A</c:v>
                </c:pt>
                <c:pt idx="9">
                  <c:v>21.95</c:v>
                </c:pt>
              </c:numCache>
            </c:numRef>
          </c:val>
          <c:extLst xmlns:c16r2="http://schemas.microsoft.com/office/drawing/2015/06/chart">
            <c:ext xmlns:c16="http://schemas.microsoft.com/office/drawing/2014/chart" uri="{C3380CC4-5D6E-409C-BE32-E72D297353CC}">
              <c16:uniqueId val="{00000008-313D-4F64-8E2E-24663A3E828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2.2599999999999998</c:v>
                </c:pt>
                <c:pt idx="1">
                  <c:v>#N/A</c:v>
                </c:pt>
                <c:pt idx="2">
                  <c:v>0.42</c:v>
                </c:pt>
                <c:pt idx="3">
                  <c:v>#N/A</c:v>
                </c:pt>
                <c:pt idx="4">
                  <c:v>0.45</c:v>
                </c:pt>
                <c:pt idx="5">
                  <c:v>#N/A</c:v>
                </c:pt>
                <c:pt idx="6">
                  <c:v>1.1399999999999999</c:v>
                </c:pt>
                <c:pt idx="7">
                  <c:v>#N/A</c:v>
                </c:pt>
                <c:pt idx="8">
                  <c:v>0.9</c:v>
                </c:pt>
                <c:pt idx="9">
                  <c:v>#N/A</c:v>
                </c:pt>
              </c:numCache>
            </c:numRef>
          </c:val>
          <c:extLst xmlns:c16r2="http://schemas.microsoft.com/office/drawing/2015/06/chart">
            <c:ext xmlns:c16="http://schemas.microsoft.com/office/drawing/2014/chart" uri="{C3380CC4-5D6E-409C-BE32-E72D297353CC}">
              <c16:uniqueId val="{00000009-313D-4F64-8E2E-24663A3E8286}"/>
            </c:ext>
          </c:extLst>
        </c:ser>
        <c:dLbls>
          <c:showLegendKey val="0"/>
          <c:showVal val="0"/>
          <c:showCatName val="0"/>
          <c:showSerName val="0"/>
          <c:showPercent val="0"/>
          <c:showBubbleSize val="0"/>
        </c:dLbls>
        <c:gapWidth val="150"/>
        <c:overlap val="100"/>
        <c:axId val="966280416"/>
        <c:axId val="966280808"/>
      </c:barChart>
      <c:catAx>
        <c:axId val="96628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280808"/>
        <c:crosses val="autoZero"/>
        <c:auto val="1"/>
        <c:lblAlgn val="ctr"/>
        <c:lblOffset val="100"/>
        <c:tickLblSkip val="1"/>
        <c:tickMarkSkip val="1"/>
        <c:noMultiLvlLbl val="0"/>
      </c:catAx>
      <c:valAx>
        <c:axId val="966280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280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913</c:v>
                </c:pt>
                <c:pt idx="5">
                  <c:v>1048</c:v>
                </c:pt>
                <c:pt idx="8">
                  <c:v>1082</c:v>
                </c:pt>
                <c:pt idx="11">
                  <c:v>1095</c:v>
                </c:pt>
                <c:pt idx="14">
                  <c:v>1150</c:v>
                </c:pt>
              </c:numCache>
            </c:numRef>
          </c:val>
          <c:extLst xmlns:c16r2="http://schemas.microsoft.com/office/drawing/2015/06/chart">
            <c:ext xmlns:c16="http://schemas.microsoft.com/office/drawing/2014/chart" uri="{C3380CC4-5D6E-409C-BE32-E72D297353CC}">
              <c16:uniqueId val="{00000000-5799-40E5-9A68-FBC576271E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99-40E5-9A68-FBC576271E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67</c:v>
                </c:pt>
                <c:pt idx="3">
                  <c:v>68</c:v>
                </c:pt>
                <c:pt idx="6">
                  <c:v>70</c:v>
                </c:pt>
                <c:pt idx="9">
                  <c:v>86</c:v>
                </c:pt>
                <c:pt idx="12">
                  <c:v>84</c:v>
                </c:pt>
              </c:numCache>
            </c:numRef>
          </c:val>
          <c:extLst xmlns:c16r2="http://schemas.microsoft.com/office/drawing/2015/06/chart">
            <c:ext xmlns:c16="http://schemas.microsoft.com/office/drawing/2014/chart" uri="{C3380CC4-5D6E-409C-BE32-E72D297353CC}">
              <c16:uniqueId val="{00000002-5799-40E5-9A68-FBC576271E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48</c:v>
                </c:pt>
                <c:pt idx="6">
                  <c:v>40</c:v>
                </c:pt>
                <c:pt idx="9">
                  <c:v>9</c:v>
                </c:pt>
                <c:pt idx="12">
                  <c:v>1</c:v>
                </c:pt>
              </c:numCache>
            </c:numRef>
          </c:val>
          <c:extLst xmlns:c16r2="http://schemas.microsoft.com/office/drawing/2015/06/chart">
            <c:ext xmlns:c16="http://schemas.microsoft.com/office/drawing/2014/chart" uri="{C3380CC4-5D6E-409C-BE32-E72D297353CC}">
              <c16:uniqueId val="{00000003-5799-40E5-9A68-FBC576271E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398</c:v>
                </c:pt>
                <c:pt idx="3">
                  <c:v>400</c:v>
                </c:pt>
                <c:pt idx="6">
                  <c:v>410</c:v>
                </c:pt>
                <c:pt idx="9">
                  <c:v>418</c:v>
                </c:pt>
                <c:pt idx="12">
                  <c:v>413</c:v>
                </c:pt>
              </c:numCache>
            </c:numRef>
          </c:val>
          <c:extLst xmlns:c16r2="http://schemas.microsoft.com/office/drawing/2015/06/chart">
            <c:ext xmlns:c16="http://schemas.microsoft.com/office/drawing/2014/chart" uri="{C3380CC4-5D6E-409C-BE32-E72D297353CC}">
              <c16:uniqueId val="{00000004-5799-40E5-9A68-FBC576271E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99-40E5-9A68-FBC576271E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99-40E5-9A68-FBC576271E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903</c:v>
                </c:pt>
                <c:pt idx="3">
                  <c:v>825</c:v>
                </c:pt>
                <c:pt idx="6">
                  <c:v>897</c:v>
                </c:pt>
                <c:pt idx="9">
                  <c:v>1080</c:v>
                </c:pt>
                <c:pt idx="12">
                  <c:v>1096</c:v>
                </c:pt>
              </c:numCache>
            </c:numRef>
          </c:val>
          <c:extLst xmlns:c16r2="http://schemas.microsoft.com/office/drawing/2015/06/chart">
            <c:ext xmlns:c16="http://schemas.microsoft.com/office/drawing/2014/chart" uri="{C3380CC4-5D6E-409C-BE32-E72D297353CC}">
              <c16:uniqueId val="{00000007-5799-40E5-9A68-FBC576271E12}"/>
            </c:ext>
          </c:extLst>
        </c:ser>
        <c:dLbls>
          <c:showLegendKey val="0"/>
          <c:showVal val="0"/>
          <c:showCatName val="0"/>
          <c:showSerName val="0"/>
          <c:showPercent val="0"/>
          <c:showBubbleSize val="0"/>
        </c:dLbls>
        <c:gapWidth val="100"/>
        <c:overlap val="100"/>
        <c:axId val="966281592"/>
        <c:axId val="966281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506</c:v>
                </c:pt>
                <c:pt idx="2">
                  <c:v>#N/A</c:v>
                </c:pt>
                <c:pt idx="3">
                  <c:v>#N/A</c:v>
                </c:pt>
                <c:pt idx="4">
                  <c:v>293</c:v>
                </c:pt>
                <c:pt idx="5">
                  <c:v>#N/A</c:v>
                </c:pt>
                <c:pt idx="6">
                  <c:v>#N/A</c:v>
                </c:pt>
                <c:pt idx="7">
                  <c:v>335</c:v>
                </c:pt>
                <c:pt idx="8">
                  <c:v>#N/A</c:v>
                </c:pt>
                <c:pt idx="9">
                  <c:v>#N/A</c:v>
                </c:pt>
                <c:pt idx="10">
                  <c:v>498</c:v>
                </c:pt>
                <c:pt idx="11">
                  <c:v>#N/A</c:v>
                </c:pt>
                <c:pt idx="12">
                  <c:v>#N/A</c:v>
                </c:pt>
                <c:pt idx="13">
                  <c:v>444</c:v>
                </c:pt>
                <c:pt idx="14">
                  <c:v>#N/A</c:v>
                </c:pt>
              </c:numCache>
            </c:numRef>
          </c:val>
          <c:smooth val="0"/>
          <c:extLst xmlns:c16r2="http://schemas.microsoft.com/office/drawing/2015/06/chart">
            <c:ext xmlns:c16="http://schemas.microsoft.com/office/drawing/2014/chart" uri="{C3380CC4-5D6E-409C-BE32-E72D297353CC}">
              <c16:uniqueId val="{00000008-5799-40E5-9A68-FBC576271E12}"/>
            </c:ext>
          </c:extLst>
        </c:ser>
        <c:dLbls>
          <c:showLegendKey val="0"/>
          <c:showVal val="0"/>
          <c:showCatName val="0"/>
          <c:showSerName val="0"/>
          <c:showPercent val="0"/>
          <c:showBubbleSize val="0"/>
        </c:dLbls>
        <c:marker val="1"/>
        <c:smooth val="0"/>
        <c:axId val="966281592"/>
        <c:axId val="966281984"/>
      </c:lineChart>
      <c:catAx>
        <c:axId val="96628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281984"/>
        <c:crosses val="autoZero"/>
        <c:auto val="1"/>
        <c:lblAlgn val="ctr"/>
        <c:lblOffset val="100"/>
        <c:tickLblSkip val="1"/>
        <c:tickMarkSkip val="1"/>
        <c:noMultiLvlLbl val="0"/>
      </c:catAx>
      <c:valAx>
        <c:axId val="96628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281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3007</c:v>
                </c:pt>
                <c:pt idx="1">
                  <c:v>3306</c:v>
                </c:pt>
                <c:pt idx="2">
                  <c:v>3310</c:v>
                </c:pt>
              </c:numCache>
            </c:numRef>
          </c:val>
          <c:extLst xmlns:c16r2="http://schemas.microsoft.com/office/drawing/2015/06/chart">
            <c:ext xmlns:c16="http://schemas.microsoft.com/office/drawing/2014/chart" uri="{C3380CC4-5D6E-409C-BE32-E72D297353CC}">
              <c16:uniqueId val="{00000000-E1D4-44A1-AA83-B374451999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477</c:v>
                </c:pt>
                <c:pt idx="1">
                  <c:v>477</c:v>
                </c:pt>
                <c:pt idx="2">
                  <c:v>477</c:v>
                </c:pt>
              </c:numCache>
            </c:numRef>
          </c:val>
          <c:extLst xmlns:c16r2="http://schemas.microsoft.com/office/drawing/2015/06/chart">
            <c:ext xmlns:c16="http://schemas.microsoft.com/office/drawing/2014/chart" uri="{C3380CC4-5D6E-409C-BE32-E72D297353CC}">
              <c16:uniqueId val="{00000001-E1D4-44A1-AA83-B374451999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1250</c:v>
                </c:pt>
                <c:pt idx="1">
                  <c:v>1222</c:v>
                </c:pt>
                <c:pt idx="2">
                  <c:v>1581</c:v>
                </c:pt>
              </c:numCache>
            </c:numRef>
          </c:val>
          <c:extLst xmlns:c16r2="http://schemas.microsoft.com/office/drawing/2015/06/chart">
            <c:ext xmlns:c16="http://schemas.microsoft.com/office/drawing/2014/chart" uri="{C3380CC4-5D6E-409C-BE32-E72D297353CC}">
              <c16:uniqueId val="{00000002-E1D4-44A1-AA83-B37445199931}"/>
            </c:ext>
          </c:extLst>
        </c:ser>
        <c:dLbls>
          <c:showLegendKey val="0"/>
          <c:showVal val="0"/>
          <c:showCatName val="0"/>
          <c:showSerName val="0"/>
          <c:showPercent val="0"/>
          <c:showBubbleSize val="0"/>
        </c:dLbls>
        <c:gapWidth val="120"/>
        <c:overlap val="100"/>
        <c:axId val="966282376"/>
        <c:axId val="966283160"/>
      </c:barChart>
      <c:catAx>
        <c:axId val="966282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66283160"/>
        <c:crosses val="autoZero"/>
        <c:auto val="1"/>
        <c:lblAlgn val="ctr"/>
        <c:lblOffset val="100"/>
        <c:tickLblSkip val="1"/>
        <c:tickMarkSkip val="1"/>
        <c:noMultiLvlLbl val="0"/>
      </c:catAx>
      <c:valAx>
        <c:axId val="966283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66282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14986</c:v>
                </c:pt>
                <c:pt idx="5">
                  <c:v>15295</c:v>
                </c:pt>
                <c:pt idx="8">
                  <c:v>15341</c:v>
                </c:pt>
                <c:pt idx="11">
                  <c:v>15109</c:v>
                </c:pt>
                <c:pt idx="14">
                  <c:v>14814</c:v>
                </c:pt>
              </c:numCache>
            </c:numRef>
          </c:val>
          <c:extLst xmlns:c16r2="http://schemas.microsoft.com/office/drawing/2015/06/chart">
            <c:ext xmlns:c16="http://schemas.microsoft.com/office/drawing/2014/chart" uri="{C3380CC4-5D6E-409C-BE32-E72D297353CC}">
              <c16:uniqueId val="{00000000-AFA5-4244-B479-530427521F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c:v>
                </c:pt>
                <c:pt idx="5">
                  <c:v>2</c:v>
                </c:pt>
                <c:pt idx="8">
                  <c:v>1</c:v>
                </c:pt>
                <c:pt idx="11">
                  <c:v>10</c:v>
                </c:pt>
                <c:pt idx="14">
                  <c:v>1</c:v>
                </c:pt>
              </c:numCache>
            </c:numRef>
          </c:val>
          <c:extLst xmlns:c16r2="http://schemas.microsoft.com/office/drawing/2015/06/chart">
            <c:ext xmlns:c16="http://schemas.microsoft.com/office/drawing/2014/chart" uri="{C3380CC4-5D6E-409C-BE32-E72D297353CC}">
              <c16:uniqueId val="{00000001-AFA5-4244-B479-530427521F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4814</c:v>
                </c:pt>
                <c:pt idx="5">
                  <c:v>4756</c:v>
                </c:pt>
                <c:pt idx="8">
                  <c:v>4743</c:v>
                </c:pt>
                <c:pt idx="11">
                  <c:v>5010</c:v>
                </c:pt>
                <c:pt idx="14">
                  <c:v>5372</c:v>
                </c:pt>
              </c:numCache>
            </c:numRef>
          </c:val>
          <c:extLst xmlns:c16r2="http://schemas.microsoft.com/office/drawing/2015/06/chart">
            <c:ext xmlns:c16="http://schemas.microsoft.com/office/drawing/2014/chart" uri="{C3380CC4-5D6E-409C-BE32-E72D297353CC}">
              <c16:uniqueId val="{00000002-AFA5-4244-B479-530427521F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A5-4244-B479-530427521F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A5-4244-B479-530427521F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A5-4244-B479-530427521F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1382</c:v>
                </c:pt>
                <c:pt idx="3">
                  <c:v>1286</c:v>
                </c:pt>
                <c:pt idx="6">
                  <c:v>1180</c:v>
                </c:pt>
                <c:pt idx="9">
                  <c:v>1107</c:v>
                </c:pt>
                <c:pt idx="12">
                  <c:v>1065</c:v>
                </c:pt>
              </c:numCache>
            </c:numRef>
          </c:val>
          <c:extLst xmlns:c16r2="http://schemas.microsoft.com/office/drawing/2015/06/chart">
            <c:ext xmlns:c16="http://schemas.microsoft.com/office/drawing/2014/chart" uri="{C3380CC4-5D6E-409C-BE32-E72D297353CC}">
              <c16:uniqueId val="{00000006-AFA5-4244-B479-530427521F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701</c:v>
                </c:pt>
                <c:pt idx="3">
                  <c:v>617</c:v>
                </c:pt>
                <c:pt idx="6">
                  <c:v>655</c:v>
                </c:pt>
                <c:pt idx="9">
                  <c:v>595</c:v>
                </c:pt>
                <c:pt idx="12">
                  <c:v>592</c:v>
                </c:pt>
              </c:numCache>
            </c:numRef>
          </c:val>
          <c:extLst xmlns:c16r2="http://schemas.microsoft.com/office/drawing/2015/06/chart">
            <c:ext xmlns:c16="http://schemas.microsoft.com/office/drawing/2014/chart" uri="{C3380CC4-5D6E-409C-BE32-E72D297353CC}">
              <c16:uniqueId val="{00000007-AFA5-4244-B479-530427521F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6940</c:v>
                </c:pt>
                <c:pt idx="3">
                  <c:v>6549</c:v>
                </c:pt>
                <c:pt idx="6">
                  <c:v>6595</c:v>
                </c:pt>
                <c:pt idx="9">
                  <c:v>6497</c:v>
                </c:pt>
                <c:pt idx="12">
                  <c:v>6254</c:v>
                </c:pt>
              </c:numCache>
            </c:numRef>
          </c:val>
          <c:extLst xmlns:c16r2="http://schemas.microsoft.com/office/drawing/2015/06/chart">
            <c:ext xmlns:c16="http://schemas.microsoft.com/office/drawing/2014/chart" uri="{C3380CC4-5D6E-409C-BE32-E72D297353CC}">
              <c16:uniqueId val="{00000008-AFA5-4244-B479-530427521F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FA5-4244-B479-530427521F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10987</c:v>
                </c:pt>
                <c:pt idx="3">
                  <c:v>11830</c:v>
                </c:pt>
                <c:pt idx="6">
                  <c:v>12294</c:v>
                </c:pt>
                <c:pt idx="9">
                  <c:v>12085</c:v>
                </c:pt>
                <c:pt idx="12">
                  <c:v>11940</c:v>
                </c:pt>
              </c:numCache>
            </c:numRef>
          </c:val>
          <c:extLst xmlns:c16r2="http://schemas.microsoft.com/office/drawing/2015/06/chart">
            <c:ext xmlns:c16="http://schemas.microsoft.com/office/drawing/2014/chart" uri="{C3380CC4-5D6E-409C-BE32-E72D297353CC}">
              <c16:uniqueId val="{0000000A-AFA5-4244-B479-530427521F21}"/>
            </c:ext>
          </c:extLst>
        </c:ser>
        <c:dLbls>
          <c:showLegendKey val="0"/>
          <c:showVal val="0"/>
          <c:showCatName val="0"/>
          <c:showSerName val="0"/>
          <c:showPercent val="0"/>
          <c:showBubbleSize val="0"/>
        </c:dLbls>
        <c:gapWidth val="100"/>
        <c:overlap val="100"/>
        <c:axId val="966283552"/>
        <c:axId val="966284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206</c:v>
                </c:pt>
                <c:pt idx="2">
                  <c:v>#N/A</c:v>
                </c:pt>
                <c:pt idx="3">
                  <c:v>#N/A</c:v>
                </c:pt>
                <c:pt idx="4">
                  <c:v>228</c:v>
                </c:pt>
                <c:pt idx="5">
                  <c:v>#N/A</c:v>
                </c:pt>
                <c:pt idx="6">
                  <c:v>#N/A</c:v>
                </c:pt>
                <c:pt idx="7">
                  <c:v>639</c:v>
                </c:pt>
                <c:pt idx="8">
                  <c:v>#N/A</c:v>
                </c:pt>
                <c:pt idx="9">
                  <c:v>#N/A</c:v>
                </c:pt>
                <c:pt idx="10">
                  <c:v>156</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FA5-4244-B479-530427521F21}"/>
            </c:ext>
          </c:extLst>
        </c:ser>
        <c:dLbls>
          <c:showLegendKey val="0"/>
          <c:showVal val="0"/>
          <c:showCatName val="0"/>
          <c:showSerName val="0"/>
          <c:showPercent val="0"/>
          <c:showBubbleSize val="0"/>
        </c:dLbls>
        <c:marker val="1"/>
        <c:smooth val="0"/>
        <c:axId val="966283552"/>
        <c:axId val="966284336"/>
      </c:lineChart>
      <c:catAx>
        <c:axId val="96628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6284336"/>
        <c:crosses val="autoZero"/>
        <c:auto val="1"/>
        <c:lblAlgn val="ctr"/>
        <c:lblOffset val="100"/>
        <c:tickLblSkip val="1"/>
        <c:tickMarkSkip val="1"/>
        <c:noMultiLvlLbl val="0"/>
      </c:catAx>
      <c:valAx>
        <c:axId val="96628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28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E81-4127-841E-FE2A4A0954B0}"/>
                </c:ext>
                <c:ext xmlns:c15="http://schemas.microsoft.com/office/drawing/2012/chart" uri="{CE6537A1-D6FC-4f65-9D91-7224C49458BB}">
                  <c15:dlblFieldTable>
                    <c15:dlblFTEntry>
                      <c15:txfldGUID>{6C8A1263-B978-4819-891F-FCADB0AA6CDA}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E81-4127-841E-FE2A4A0954B0}"/>
                </c:ext>
                <c:ext xmlns:c15="http://schemas.microsoft.com/office/drawing/2012/chart" uri="{CE6537A1-D6FC-4f65-9D91-7224C49458BB}">
                  <c15:dlblFieldTable>
                    <c15:dlblFTEntry>
                      <c15:txfldGUID>{D214E1D5-A52F-416D-ADE5-A9FA3219A8A0}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E81-4127-841E-FE2A4A0954B0}"/>
                </c:ext>
                <c:ext xmlns:c15="http://schemas.microsoft.com/office/drawing/2012/chart" uri="{CE6537A1-D6FC-4f65-9D91-7224C49458BB}">
                  <c15:dlblFieldTable>
                    <c15:dlblFTEntry>
                      <c15:txfldGUID>{C2C66863-C54E-45D9-87CD-B46F2D8AC365}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E81-4127-841E-FE2A4A0954B0}"/>
                </c:ext>
                <c:ext xmlns:c15="http://schemas.microsoft.com/office/drawing/2012/chart" uri="{CE6537A1-D6FC-4f65-9D91-7224C49458BB}">
                  <c15:dlblFieldTable>
                    <c15:dlblFTEntry>
                      <c15:txfldGUID>{42057C25-FC9A-469F-AE81-F62500390446}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E81-4127-841E-FE2A4A0954B0}"/>
                </c:ext>
                <c:ext xmlns:c15="http://schemas.microsoft.com/office/drawing/2012/chart" uri="{CE6537A1-D6FC-4f65-9D91-7224C49458BB}">
                  <c15:dlblFieldTable>
                    <c15:dlblFTEntry>
                      <c15:txfldGUID>{1ADB06D8-2C1D-4E08-B7C7-43E343907462}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E81-4127-841E-FE2A4A0954B0}"/>
                </c:ext>
                <c:ext xmlns:c15="http://schemas.microsoft.com/office/drawing/2012/chart" uri="{CE6537A1-D6FC-4f65-9D91-7224C49458BB}">
                  <c15:dlblFieldTable>
                    <c15:dlblFTEntry>
                      <c15:txfldGUID>{5A4001B7-0680-487B-904F-F0EE12217D52}</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E81-4127-841E-FE2A4A0954B0}"/>
                </c:ext>
                <c:ext xmlns:c15="http://schemas.microsoft.com/office/drawing/2012/chart" uri="{CE6537A1-D6FC-4f65-9D91-7224C49458BB}">
                  <c15:layout/>
                  <c15:dlblFieldTable>
                    <c15:dlblFTEntry>
                      <c15:txfldGUID>{9B68F152-70B7-4016-810E-0308B66CBCCB}</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E81-4127-841E-FE2A4A0954B0}"/>
                </c:ext>
                <c:ext xmlns:c15="http://schemas.microsoft.com/office/drawing/2012/chart" uri="{CE6537A1-D6FC-4f65-9D91-7224C49458BB}">
                  <c15:layout/>
                  <c15:dlblFieldTable>
                    <c15:dlblFTEntry>
                      <c15:txfldGUID>{CA38E3AB-1A87-452D-9E14-2E6FEA489EBC}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E81-4127-841E-FE2A4A0954B0}"/>
                </c:ext>
                <c:ext xmlns:c15="http://schemas.microsoft.com/office/drawing/2012/chart" uri="{CE6537A1-D6FC-4f65-9D91-7224C49458BB}">
                  <c15:dlblFieldTable>
                    <c15:dlblFTEntry>
                      <c15:txfldGUID>{D31F6BA2-7ACF-45C1-A166-439EDDFB2B6E}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54.6</c:v>
                </c:pt>
                <c:pt idx="24">
                  <c:v>56.1</c:v>
                </c:pt>
                <c:pt idx="32">
                  <c:v>57.5</c:v>
                </c:pt>
              </c:numCache>
            </c:numRef>
          </c:xVal>
          <c:yVal>
            <c:numRef>
              <c:f>公会計指標分析・財政指標組合せ分析表!$BP$51:$DC$51</c:f>
              <c:numCache>
                <c:formatCode>#,##0.0;"▲ "#,##0.0</c:formatCode>
                <c:ptCount val="40"/>
                <c:pt idx="16">
                  <c:v>8.8000000000000007</c:v>
                </c:pt>
                <c:pt idx="24">
                  <c:v>2.1</c:v>
                </c:pt>
              </c:numCache>
            </c:numRef>
          </c:yVal>
          <c:smooth val="0"/>
          <c:extLst xmlns:c16r2="http://schemas.microsoft.com/office/drawing/2015/06/chart">
            <c:ext xmlns:c16="http://schemas.microsoft.com/office/drawing/2014/chart" uri="{C3380CC4-5D6E-409C-BE32-E72D297353CC}">
              <c16:uniqueId val="{00000009-DE81-4127-841E-FE2A4A0954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E81-4127-841E-FE2A4A0954B0}"/>
                </c:ext>
                <c:ext xmlns:c15="http://schemas.microsoft.com/office/drawing/2012/chart" uri="{CE6537A1-D6FC-4f65-9D91-7224C49458BB}">
                  <c15:dlblFieldTable>
                    <c15:dlblFTEntry>
                      <c15:txfldGUID>{5B30602E-0894-41DF-94C4-39496540AE9A}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E81-4127-841E-FE2A4A0954B0}"/>
                </c:ext>
                <c:ext xmlns:c15="http://schemas.microsoft.com/office/drawing/2012/chart" uri="{CE6537A1-D6FC-4f65-9D91-7224C49458BB}">
                  <c15:dlblFieldTable>
                    <c15:dlblFTEntry>
                      <c15:txfldGUID>{EFEC00C7-5487-4AC5-8F20-55F8E4157E75}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E81-4127-841E-FE2A4A0954B0}"/>
                </c:ext>
                <c:ext xmlns:c15="http://schemas.microsoft.com/office/drawing/2012/chart" uri="{CE6537A1-D6FC-4f65-9D91-7224C49458BB}">
                  <c15:dlblFieldTable>
                    <c15:dlblFTEntry>
                      <c15:txfldGUID>{B909463B-B63E-421C-BFAE-5DDFB6848FB2}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E81-4127-841E-FE2A4A0954B0}"/>
                </c:ext>
                <c:ext xmlns:c15="http://schemas.microsoft.com/office/drawing/2012/chart" uri="{CE6537A1-D6FC-4f65-9D91-7224C49458BB}">
                  <c15:dlblFieldTable>
                    <c15:dlblFTEntry>
                      <c15:txfldGUID>{AC714E93-CFCA-411D-8DAA-488108506E35}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E81-4127-841E-FE2A4A0954B0}"/>
                </c:ext>
                <c:ext xmlns:c15="http://schemas.microsoft.com/office/drawing/2012/chart" uri="{CE6537A1-D6FC-4f65-9D91-7224C49458BB}">
                  <c15:dlblFieldTable>
                    <c15:dlblFTEntry>
                      <c15:txfldGUID>{BC94CE9C-27ED-405E-95D6-487EDC09BB41}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E81-4127-841E-FE2A4A0954B0}"/>
                </c:ext>
                <c:ext xmlns:c15="http://schemas.microsoft.com/office/drawing/2012/chart" uri="{CE6537A1-D6FC-4f65-9D91-7224C49458BB}">
                  <c15:dlblFieldTable>
                    <c15:dlblFTEntry>
                      <c15:txfldGUID>{71C21181-D421-467C-8103-D7429BBB6E6B}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E81-4127-841E-FE2A4A0954B0}"/>
                </c:ext>
                <c:ext xmlns:c15="http://schemas.microsoft.com/office/drawing/2012/chart" uri="{CE6537A1-D6FC-4f65-9D91-7224C49458BB}">
                  <c15:layout/>
                  <c15:dlblFieldTable>
                    <c15:dlblFTEntry>
                      <c15:txfldGUID>{012AB396-F009-4257-9A6D-B74410FD1037}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E81-4127-841E-FE2A4A0954B0}"/>
                </c:ext>
                <c:ext xmlns:c15="http://schemas.microsoft.com/office/drawing/2012/chart" uri="{CE6537A1-D6FC-4f65-9D91-7224C49458BB}">
                  <c15:layout/>
                  <c15:dlblFieldTable>
                    <c15:dlblFTEntry>
                      <c15:txfldGUID>{AED5CB2F-8BEF-4E56-8486-B44A0CDF6694}</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E81-4127-841E-FE2A4A0954B0}"/>
                </c:ext>
                <c:ext xmlns:c15="http://schemas.microsoft.com/office/drawing/2012/chart" uri="{CE6537A1-D6FC-4f65-9D91-7224C49458BB}">
                  <c15:layout/>
                  <c15:dlblFieldTable>
                    <c15:dlblFTEntry>
                      <c15:txfldGUID>{D8A67838-704A-45E3-9458-47B5F870AABD}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DE81-4127-841E-FE2A4A0954B0}"/>
            </c:ext>
          </c:extLst>
        </c:ser>
        <c:dLbls>
          <c:showLegendKey val="0"/>
          <c:showVal val="1"/>
          <c:showCatName val="0"/>
          <c:showSerName val="0"/>
          <c:showPercent val="0"/>
          <c:showBubbleSize val="0"/>
        </c:dLbls>
        <c:axId val="966285120"/>
        <c:axId val="966285512"/>
      </c:scatterChart>
      <c:valAx>
        <c:axId val="96628512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285512"/>
        <c:crosses val="autoZero"/>
        <c:crossBetween val="midCat"/>
      </c:valAx>
      <c:valAx>
        <c:axId val="966285512"/>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628512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1A-473A-B7C6-C359B262335E}"/>
                </c:ext>
                <c:ext xmlns:c15="http://schemas.microsoft.com/office/drawing/2012/chart" uri="{CE6537A1-D6FC-4f65-9D91-7224C49458BB}">
                  <c15:layout/>
                  <c15:dlblFieldTable>
                    <c15:dlblFTEntry>
                      <c15:txfldGUID>{9F31760F-F9B9-487E-BD45-BFDFDC8CD66C}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1A-473A-B7C6-C359B262335E}"/>
                </c:ext>
                <c:ext xmlns:c15="http://schemas.microsoft.com/office/drawing/2012/chart" uri="{CE6537A1-D6FC-4f65-9D91-7224C49458BB}">
                  <c15:dlblFieldTable>
                    <c15:dlblFTEntry>
                      <c15:txfldGUID>{94B0130E-D68B-49FC-A092-698263EC4732}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1A-473A-B7C6-C359B262335E}"/>
                </c:ext>
                <c:ext xmlns:c15="http://schemas.microsoft.com/office/drawing/2012/chart" uri="{CE6537A1-D6FC-4f65-9D91-7224C49458BB}">
                  <c15:dlblFieldTable>
                    <c15:dlblFTEntry>
                      <c15:txfldGUID>{23CBA432-7D6F-47FD-B022-F2BE47DE7CC2}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1A-473A-B7C6-C359B262335E}"/>
                </c:ext>
                <c:ext xmlns:c15="http://schemas.microsoft.com/office/drawing/2012/chart" uri="{CE6537A1-D6FC-4f65-9D91-7224C49458BB}">
                  <c15:dlblFieldTable>
                    <c15:dlblFTEntry>
                      <c15:txfldGUID>{73C50ED0-79CA-43D9-9167-5F9878B07524}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1A-473A-B7C6-C359B262335E}"/>
                </c:ext>
                <c:ext xmlns:c15="http://schemas.microsoft.com/office/drawing/2012/chart" uri="{CE6537A1-D6FC-4f65-9D91-7224C49458BB}">
                  <c15:dlblFieldTable>
                    <c15:dlblFTEntry>
                      <c15:txfldGUID>{CEDC4908-E62F-4D77-A7BD-5DB86E4C6A63}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1A-473A-B7C6-C359B262335E}"/>
                </c:ext>
                <c:ext xmlns:c15="http://schemas.microsoft.com/office/drawing/2012/chart" uri="{CE6537A1-D6FC-4f65-9D91-7224C49458BB}">
                  <c15:layout/>
                  <c15:dlblFieldTable>
                    <c15:dlblFTEntry>
                      <c15:txfldGUID>{A3F73C31-081E-4934-BCB2-A7E0A3302E91}</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1A-473A-B7C6-C359B262335E}"/>
                </c:ext>
                <c:ext xmlns:c15="http://schemas.microsoft.com/office/drawing/2012/chart" uri="{CE6537A1-D6FC-4f65-9D91-7224C49458BB}">
                  <c15:layout/>
                  <c15:dlblFieldTable>
                    <c15:dlblFTEntry>
                      <c15:txfldGUID>{E89B822A-8FD4-4C56-9E5B-477FAA5645B3}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1A-473A-B7C6-C359B262335E}"/>
                </c:ext>
                <c:ext xmlns:c15="http://schemas.microsoft.com/office/drawing/2012/chart" uri="{CE6537A1-D6FC-4f65-9D91-7224C49458BB}">
                  <c15:layout/>
                  <c15:dlblFieldTable>
                    <c15:dlblFTEntry>
                      <c15:txfldGUID>{D2CA5249-C07B-42CA-8948-5A857BECAFBF}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1A-473A-B7C6-C359B262335E}"/>
                </c:ext>
                <c:ext xmlns:c15="http://schemas.microsoft.com/office/drawing/2012/chart" uri="{CE6537A1-D6FC-4f65-9D91-7224C49458BB}">
                  <c15:dlblFieldTable>
                    <c15:dlblFTEntry>
                      <c15:txfldGUID>{B5AC5F68-0C31-4899-B89D-9B521D0B4694}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6.6</c:v>
                </c:pt>
                <c:pt idx="16">
                  <c:v>5.3</c:v>
                </c:pt>
                <c:pt idx="24">
                  <c:v>5.2</c:v>
                </c:pt>
                <c:pt idx="32">
                  <c:v>5.8</c:v>
                </c:pt>
              </c:numCache>
            </c:numRef>
          </c:xVal>
          <c:yVal>
            <c:numRef>
              <c:f>公会計指標分析・財政指標組合せ分析表!$BP$73:$DC$73</c:f>
              <c:numCache>
                <c:formatCode>#,##0.0;"▲ "#,##0.0</c:formatCode>
                <c:ptCount val="40"/>
                <c:pt idx="0">
                  <c:v>2.9</c:v>
                </c:pt>
                <c:pt idx="8">
                  <c:v>3.2</c:v>
                </c:pt>
                <c:pt idx="16">
                  <c:v>8.8000000000000007</c:v>
                </c:pt>
                <c:pt idx="24">
                  <c:v>2.1</c:v>
                </c:pt>
              </c:numCache>
            </c:numRef>
          </c:yVal>
          <c:smooth val="0"/>
          <c:extLst xmlns:c16r2="http://schemas.microsoft.com/office/drawing/2015/06/chart">
            <c:ext xmlns:c16="http://schemas.microsoft.com/office/drawing/2014/chart" uri="{C3380CC4-5D6E-409C-BE32-E72D297353CC}">
              <c16:uniqueId val="{00000009-171A-473A-B7C6-C359B26233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1A-473A-B7C6-C359B262335E}"/>
                </c:ext>
                <c:ext xmlns:c15="http://schemas.microsoft.com/office/drawing/2012/chart" uri="{CE6537A1-D6FC-4f65-9D91-7224C49458BB}">
                  <c15:layout/>
                  <c15:dlblFieldTable>
                    <c15:dlblFTEntry>
                      <c15:txfldGUID>{D7E14F6C-31DC-4EEF-A8C3-853BE9278F1B}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1A-473A-B7C6-C359B262335E}"/>
                </c:ext>
                <c:ext xmlns:c15="http://schemas.microsoft.com/office/drawing/2012/chart" uri="{CE6537A1-D6FC-4f65-9D91-7224C49458BB}">
                  <c15:dlblFieldTable>
                    <c15:dlblFTEntry>
                      <c15:txfldGUID>{40E100C3-ED9B-4F8E-8CD5-1875C7BF795E}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1A-473A-B7C6-C359B262335E}"/>
                </c:ext>
                <c:ext xmlns:c15="http://schemas.microsoft.com/office/drawing/2012/chart" uri="{CE6537A1-D6FC-4f65-9D91-7224C49458BB}">
                  <c15:dlblFieldTable>
                    <c15:dlblFTEntry>
                      <c15:txfldGUID>{3DD5A3D8-FB77-4845-BFDA-D294718F9226}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1A-473A-B7C6-C359B262335E}"/>
                </c:ext>
                <c:ext xmlns:c15="http://schemas.microsoft.com/office/drawing/2012/chart" uri="{CE6537A1-D6FC-4f65-9D91-7224C49458BB}">
                  <c15:dlblFieldTable>
                    <c15:dlblFTEntry>
                      <c15:txfldGUID>{376470A3-840A-4011-A332-1358F0101778}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1A-473A-B7C6-C359B262335E}"/>
                </c:ext>
                <c:ext xmlns:c15="http://schemas.microsoft.com/office/drawing/2012/chart" uri="{CE6537A1-D6FC-4f65-9D91-7224C49458BB}">
                  <c15:dlblFieldTable>
                    <c15:dlblFTEntry>
                      <c15:txfldGUID>{93F7325D-A652-48CE-A8C6-1BB7B4E863B9}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1A-473A-B7C6-C359B262335E}"/>
                </c:ext>
                <c:ext xmlns:c15="http://schemas.microsoft.com/office/drawing/2012/chart" uri="{CE6537A1-D6FC-4f65-9D91-7224C49458BB}">
                  <c15:layout/>
                  <c15:dlblFieldTable>
                    <c15:dlblFTEntry>
                      <c15:txfldGUID>{D8AFA5BF-9073-4398-B1DB-F6FD5A9A53EA}</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1A-473A-B7C6-C359B262335E}"/>
                </c:ext>
                <c:ext xmlns:c15="http://schemas.microsoft.com/office/drawing/2012/chart" uri="{CE6537A1-D6FC-4f65-9D91-7224C49458BB}">
                  <c15:layout/>
                  <c15:dlblFieldTable>
                    <c15:dlblFTEntry>
                      <c15:txfldGUID>{E3F2F87C-6F23-4976-8134-26D27313A643}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03E-2"/>
                  <c:y val="-6.9350479174358368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1A-473A-B7C6-C359B262335E}"/>
                </c:ext>
                <c:ext xmlns:c15="http://schemas.microsoft.com/office/drawing/2012/chart" uri="{CE6537A1-D6FC-4f65-9D91-7224C49458BB}">
                  <c15:layout/>
                  <c15:dlblFieldTable>
                    <c15:dlblFTEntry>
                      <c15:txfldGUID>{0B13C156-B74C-4586-9674-F22A13F51A86}</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59E-2"/>
                  <c:y val="-5.548281500122952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1A-473A-B7C6-C359B262335E}"/>
                </c:ext>
                <c:ext xmlns:c15="http://schemas.microsoft.com/office/drawing/2012/chart" uri="{CE6537A1-D6FC-4f65-9D91-7224C49458BB}">
                  <c15:layout/>
                  <c15:dlblFieldTable>
                    <c15:dlblFTEntry>
                      <c15:txfldGUID>{18BD6F6F-BD31-4793-9580-60202E4C7084}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171A-473A-B7C6-C359B262335E}"/>
            </c:ext>
          </c:extLst>
        </c:ser>
        <c:dLbls>
          <c:showLegendKey val="0"/>
          <c:showVal val="1"/>
          <c:showCatName val="0"/>
          <c:showSerName val="0"/>
          <c:showPercent val="0"/>
          <c:showBubbleSize val="0"/>
        </c:dLbls>
        <c:axId val="966286296"/>
        <c:axId val="966286688"/>
      </c:scatterChart>
      <c:valAx>
        <c:axId val="966286296"/>
        <c:scaling>
          <c:orientation val="minMax"/>
          <c:max val="8.799999999999998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286688"/>
        <c:crosses val="autoZero"/>
        <c:crossBetween val="midCat"/>
      </c:valAx>
      <c:valAx>
        <c:axId val="966286688"/>
        <c:scaling>
          <c:orientation val="minMax"/>
          <c:max val="2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6286296"/>
        <c:crosses val="autoZero"/>
        <c:crossBetween val="midCat"/>
        <c:majorUnit val="3.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年度まで計画的に行ってきた小中学校大規模・耐震化工事の償還が平成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段階的に増加する。今後も老朽化が進む公共施設の改修等の経費が増えることが見込まれるため、公共施設等総合管理計画や個別計画をもとに、事業を計画的に行い起債に依存することのない財政運営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福岡県志免町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ふるさと納税寄付金の大幅な増加に伴い、おうえん基金に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基金の使途の明確化を図るため、財政調整基金を取り崩して、必要とされる特定目的基金に積み立てていくことを調査・検討していく。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おうえん基金：ふるさと納税の寄附時に、納税者が選択した施策の実施を推進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最も多く積み立てたのは、おうえん基金であり、</a:t>
          </a:r>
          <a:r>
            <a:rPr kumimoji="1" lang="ja-JP" altLang="ja-JP" sz="1300">
              <a:solidFill>
                <a:schemeClr val="dk1"/>
              </a:solidFill>
              <a:effectLst/>
              <a:latin typeface="+mn-lt"/>
              <a:ea typeface="+mn-ea"/>
              <a:cs typeface="+mn-cs"/>
            </a:rPr>
            <a:t>ふるさと納税</a:t>
          </a:r>
          <a:r>
            <a:rPr kumimoji="1" lang="ja-JP" altLang="en-US" sz="1300">
              <a:solidFill>
                <a:schemeClr val="dk1"/>
              </a:solidFill>
              <a:effectLst/>
              <a:latin typeface="+mn-lt"/>
              <a:ea typeface="+mn-ea"/>
              <a:cs typeface="+mn-cs"/>
            </a:rPr>
            <a:t>寄附</a:t>
          </a:r>
          <a:r>
            <a:rPr kumimoji="1" lang="ja-JP" altLang="ja-JP" sz="1300">
              <a:solidFill>
                <a:schemeClr val="dk1"/>
              </a:solidFill>
              <a:effectLst/>
              <a:latin typeface="+mn-lt"/>
              <a:ea typeface="+mn-ea"/>
              <a:cs typeface="+mn-cs"/>
            </a:rPr>
            <a:t>金の大幅な増加に伴い、</a:t>
          </a:r>
          <a:r>
            <a:rPr kumimoji="1" lang="en-US" altLang="ja-JP" sz="1300">
              <a:solidFill>
                <a:schemeClr val="dk1"/>
              </a:solidFill>
              <a:effectLst/>
              <a:latin typeface="+mn-lt"/>
              <a:ea typeface="+mn-ea"/>
              <a:cs typeface="+mn-cs"/>
            </a:rPr>
            <a:t>370</a:t>
          </a:r>
          <a:r>
            <a:rPr kumimoji="1" lang="ja-JP" altLang="ja-JP" sz="1300">
              <a:solidFill>
                <a:schemeClr val="dk1"/>
              </a:solidFill>
              <a:effectLst/>
              <a:latin typeface="+mn-lt"/>
              <a:ea typeface="+mn-ea"/>
              <a:cs typeface="+mn-cs"/>
            </a:rPr>
            <a:t>百万円積み立てた。</a:t>
          </a:r>
          <a:r>
            <a:rPr kumimoji="1" lang="ja-JP" altLang="en-US" sz="1300">
              <a:solidFill>
                <a:schemeClr val="dk1"/>
              </a:solidFill>
              <a:effectLst/>
              <a:latin typeface="+mn-lt"/>
              <a:ea typeface="+mn-ea"/>
              <a:cs typeface="+mn-cs"/>
            </a:rPr>
            <a:t>また、最も多く取り崩したのも、おうえん基金であり、事業推進のため、</a:t>
          </a:r>
          <a:r>
            <a:rPr kumimoji="1" lang="en-US" altLang="ja-JP" sz="1300">
              <a:solidFill>
                <a:schemeClr val="dk1"/>
              </a:solidFill>
              <a:effectLst/>
              <a:latin typeface="+mn-lt"/>
              <a:ea typeface="+mn-ea"/>
              <a:cs typeface="+mn-cs"/>
            </a:rPr>
            <a:t>39</a:t>
          </a:r>
          <a:r>
            <a:rPr kumimoji="1" lang="ja-JP" altLang="en-US" sz="1300">
              <a:solidFill>
                <a:schemeClr val="dk1"/>
              </a:solidFill>
              <a:effectLst/>
              <a:latin typeface="+mn-lt"/>
              <a:ea typeface="+mn-ea"/>
              <a:cs typeface="+mn-cs"/>
            </a:rPr>
            <a:t>百万円取り崩した。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おうえん基金に関しては、備えのための基金としてではなく、町の活性化に繋げる基金として、その時に必要な事業に対して積極的に取り崩しを行っていく。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税収の増加と効率的な予算の執行による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必要とされる特定目的基金へ振り替えながら、不安定な社会情勢・急な災害に耐えうるよう適正額を維持していく。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地方債償還のピークに備えるため、現状を維持していく。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年度においては、充当可能財源等が将来負担額を超えているため、将来負担比率はマイナスとなった。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限りある財源の計画的執行を行えるよう公共施設等総合管理計画や個別計画にもとづき、新規地方債の発行を抑制しながら、健全な財政運営に努める。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45,807
45,285
8.69
13,814,664
13,295,236
506,494
8,509,936
11,940,090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保有する施設の老朽化が進み、有形固定資産減価償却率は年々上昇傾向にあるが、類似団体よりも伸び率は低く、平成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年度に関しては、類似団体平均よりも低い数値となった。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今後は、公共施設の長寿命化等計画的な管理が必要である。</a:t>
          </a: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8" name="直線コネクタ 67"/>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9"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0" name="直線コネクタ 69"/>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1"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2" name="直線コネクタ 71"/>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3"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4" name="フローチャート: 判断 73"/>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5" name="フローチャート: 判断 74"/>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6" name="フローチャート: 判断 75"/>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82" name="楕円 81"/>
        <xdr:cNvSpPr/>
      </xdr:nvSpPr>
      <xdr:spPr>
        <a:xfrm>
          <a:off x="4711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83" name="有形固定資産減価償却率該当値テキスト"/>
        <xdr:cNvSpPr txBox="1"/>
      </xdr:nvSpPr>
      <xdr:spPr>
        <a:xfrm>
          <a:off x="4813300"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32748</xdr:rowOff>
    </xdr:from>
    <xdr:to>
      <xdr:col>19</xdr:col>
      <xdr:colOff>187325</xdr:colOff>
      <xdr:row>30</xdr:row>
      <xdr:rowOff>134348</xdr:rowOff>
    </xdr:to>
    <xdr:sp macro="" textlink="">
      <xdr:nvSpPr>
        <xdr:cNvPr id="84" name="楕円 83"/>
        <xdr:cNvSpPr/>
      </xdr:nvSpPr>
      <xdr:spPr>
        <a:xfrm>
          <a:off x="4000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40368</xdr:rowOff>
    </xdr:from>
    <xdr:to>
      <xdr:col>23</xdr:col>
      <xdr:colOff>85725</xdr:colOff>
      <xdr:row>30</xdr:row>
      <xdr:rowOff>83548</xdr:rowOff>
    </xdr:to>
    <xdr:cxnSp macro="">
      <xdr:nvCxnSpPr>
        <xdr:cNvPr id="85" name="直線コネクタ 84"/>
        <xdr:cNvCxnSpPr/>
      </xdr:nvCxnSpPr>
      <xdr:spPr>
        <a:xfrm flipV="1">
          <a:off x="4051300" y="595539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86" name="楕円 85"/>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83548</xdr:rowOff>
    </xdr:from>
    <xdr:to>
      <xdr:col>19</xdr:col>
      <xdr:colOff>136525</xdr:colOff>
      <xdr:row>30</xdr:row>
      <xdr:rowOff>129812</xdr:rowOff>
    </xdr:to>
    <xdr:cxnSp macro="">
      <xdr:nvCxnSpPr>
        <xdr:cNvPr id="87" name="直線コネクタ 86"/>
        <xdr:cNvCxnSpPr/>
      </xdr:nvCxnSpPr>
      <xdr:spPr>
        <a:xfrm flipV="1">
          <a:off x="3289300" y="5998573"/>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8"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9"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150875</xdr:rowOff>
    </xdr:from>
    <xdr:ext cx="405111" cy="259045"/>
    <xdr:sp macro="" textlink="">
      <xdr:nvSpPr>
        <xdr:cNvPr id="90" name="n_1main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25689</xdr:rowOff>
    </xdr:from>
    <xdr:ext cx="405111" cy="259045"/>
    <xdr:sp macro="" textlink="">
      <xdr:nvSpPr>
        <xdr:cNvPr id="91" name="n_2mainValue有形固定資産減価償却率"/>
        <xdr:cNvSpPr txBox="1"/>
      </xdr:nvSpPr>
      <xdr:spPr>
        <a:xfrm>
          <a:off x="3086744" y="5769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債務償還可能年数は、類似団体平均より低い結果となった。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今後、公共施設の改修工事等が必要となっていくが、計画的に事業を進め、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起債に大きく頼ることがないよう努める。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2" name="テキスト ボックス 11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4" name="テキスト ボックス 11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0" name="直線コネクタ 119"/>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3"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4" name="直線コネクタ 123"/>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5"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6" name="フローチャート: 判断 125"/>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168698</xdr:rowOff>
    </xdr:from>
    <xdr:to>
      <xdr:col>76</xdr:col>
      <xdr:colOff>73025</xdr:colOff>
      <xdr:row>32</xdr:row>
      <xdr:rowOff>98848</xdr:rowOff>
    </xdr:to>
    <xdr:sp macro="" textlink="">
      <xdr:nvSpPr>
        <xdr:cNvPr id="132" name="楕円 131"/>
        <xdr:cNvSpPr/>
      </xdr:nvSpPr>
      <xdr:spPr>
        <a:xfrm>
          <a:off x="147447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20125</xdr:rowOff>
    </xdr:from>
    <xdr:ext cx="340478" cy="259045"/>
    <xdr:sp macro="" textlink="">
      <xdr:nvSpPr>
        <xdr:cNvPr id="133" name="債務償還可能年数該当値テキスト"/>
        <xdr:cNvSpPr txBox="1"/>
      </xdr:nvSpPr>
      <xdr:spPr>
        <a:xfrm>
          <a:off x="14846300" y="61066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45,807
45,285
8.69
13,814,664
13,295,236
506,494
8,509,936
11,940,090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166370</xdr:rowOff>
    </xdr:from>
    <xdr:to>
      <xdr:col>24</xdr:col>
      <xdr:colOff>114300</xdr:colOff>
      <xdr:row>37</xdr:row>
      <xdr:rowOff>96520</xdr:rowOff>
    </xdr:to>
    <xdr:sp macro="" textlink="">
      <xdr:nvSpPr>
        <xdr:cNvPr id="70" name="楕円 69"/>
        <xdr:cNvSpPr/>
      </xdr:nvSpPr>
      <xdr:spPr>
        <a:xfrm>
          <a:off x="4584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17797</xdr:rowOff>
    </xdr:from>
    <xdr:ext cx="405111" cy="259045"/>
    <xdr:sp macro="" textlink="">
      <xdr:nvSpPr>
        <xdr:cNvPr id="71" name="【道路】&#10;有形固定資産減価償却率該当値テキスト"/>
        <xdr:cNvSpPr txBox="1"/>
      </xdr:nvSpPr>
      <xdr:spPr>
        <a:xfrm>
          <a:off x="4673600"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2" name="楕円 71"/>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45720</xdr:rowOff>
    </xdr:from>
    <xdr:to>
      <xdr:col>24</xdr:col>
      <xdr:colOff>63500</xdr:colOff>
      <xdr:row>37</xdr:row>
      <xdr:rowOff>78105</xdr:rowOff>
    </xdr:to>
    <xdr:cxnSp macro="">
      <xdr:nvCxnSpPr>
        <xdr:cNvPr id="73" name="直線コネクタ 72"/>
        <xdr:cNvCxnSpPr/>
      </xdr:nvCxnSpPr>
      <xdr:spPr>
        <a:xfrm flipV="1">
          <a:off x="3797300" y="63893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4" name="楕円 73"/>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106680</xdr:rowOff>
    </xdr:to>
    <xdr:cxnSp macro="">
      <xdr:nvCxnSpPr>
        <xdr:cNvPr id="75" name="直線コネクタ 74"/>
        <xdr:cNvCxnSpPr/>
      </xdr:nvCxnSpPr>
      <xdr:spPr>
        <a:xfrm flipV="1">
          <a:off x="2908300" y="6421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76"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77"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78" name="n_1mainValue【道路】&#10;有形固定資産減価償却率"/>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79" name="n_2mainValue【道路】&#10;有形固定資産減価償却率"/>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108931</xdr:rowOff>
    </xdr:from>
    <xdr:to>
      <xdr:col>55</xdr:col>
      <xdr:colOff>50800</xdr:colOff>
      <xdr:row>41</xdr:row>
      <xdr:rowOff>39081</xdr:rowOff>
    </xdr:to>
    <xdr:sp macro="" textlink="">
      <xdr:nvSpPr>
        <xdr:cNvPr id="115" name="楕円 114"/>
        <xdr:cNvSpPr/>
      </xdr:nvSpPr>
      <xdr:spPr>
        <a:xfrm>
          <a:off x="10426700" y="69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23858</xdr:rowOff>
    </xdr:from>
    <xdr:ext cx="469744" cy="259045"/>
    <xdr:sp macro="" textlink="">
      <xdr:nvSpPr>
        <xdr:cNvPr id="116" name="【道路】&#10;一人当たり延長該当値テキスト"/>
        <xdr:cNvSpPr txBox="1"/>
      </xdr:nvSpPr>
      <xdr:spPr>
        <a:xfrm>
          <a:off x="10515600" y="688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108839</xdr:rowOff>
    </xdr:from>
    <xdr:to>
      <xdr:col>50</xdr:col>
      <xdr:colOff>165100</xdr:colOff>
      <xdr:row>41</xdr:row>
      <xdr:rowOff>38989</xdr:rowOff>
    </xdr:to>
    <xdr:sp macro="" textlink="">
      <xdr:nvSpPr>
        <xdr:cNvPr id="117" name="楕円 116"/>
        <xdr:cNvSpPr/>
      </xdr:nvSpPr>
      <xdr:spPr>
        <a:xfrm>
          <a:off x="9588500" y="69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159639</xdr:rowOff>
    </xdr:from>
    <xdr:to>
      <xdr:col>55</xdr:col>
      <xdr:colOff>0</xdr:colOff>
      <xdr:row>40</xdr:row>
      <xdr:rowOff>159731</xdr:rowOff>
    </xdr:to>
    <xdr:cxnSp macro="">
      <xdr:nvCxnSpPr>
        <xdr:cNvPr id="118" name="直線コネクタ 117"/>
        <xdr:cNvCxnSpPr/>
      </xdr:nvCxnSpPr>
      <xdr:spPr>
        <a:xfrm>
          <a:off x="9639300" y="701763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108702</xdr:rowOff>
    </xdr:from>
    <xdr:to>
      <xdr:col>46</xdr:col>
      <xdr:colOff>38100</xdr:colOff>
      <xdr:row>41</xdr:row>
      <xdr:rowOff>38852</xdr:rowOff>
    </xdr:to>
    <xdr:sp macro="" textlink="">
      <xdr:nvSpPr>
        <xdr:cNvPr id="119" name="楕円 118"/>
        <xdr:cNvSpPr/>
      </xdr:nvSpPr>
      <xdr:spPr>
        <a:xfrm>
          <a:off x="8699500" y="69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159502</xdr:rowOff>
    </xdr:from>
    <xdr:to>
      <xdr:col>50</xdr:col>
      <xdr:colOff>114300</xdr:colOff>
      <xdr:row>40</xdr:row>
      <xdr:rowOff>159639</xdr:rowOff>
    </xdr:to>
    <xdr:cxnSp macro="">
      <xdr:nvCxnSpPr>
        <xdr:cNvPr id="120" name="直線コネクタ 119"/>
        <xdr:cNvCxnSpPr/>
      </xdr:nvCxnSpPr>
      <xdr:spPr>
        <a:xfrm>
          <a:off x="8750300" y="701750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30116</xdr:rowOff>
    </xdr:from>
    <xdr:ext cx="469744" cy="259045"/>
    <xdr:sp macro="" textlink="">
      <xdr:nvSpPr>
        <xdr:cNvPr id="123" name="n_1mainValue【道路】&#10;一人当たり延長"/>
        <xdr:cNvSpPr txBox="1"/>
      </xdr:nvSpPr>
      <xdr:spPr>
        <a:xfrm>
          <a:off x="9391727" y="705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29979</xdr:rowOff>
    </xdr:from>
    <xdr:ext cx="469744" cy="259045"/>
    <xdr:sp macro="" textlink="">
      <xdr:nvSpPr>
        <xdr:cNvPr id="124" name="n_2mainValue【道路】&#10;一人当たり延長"/>
        <xdr:cNvSpPr txBox="1"/>
      </xdr:nvSpPr>
      <xdr:spPr>
        <a:xfrm>
          <a:off x="8515427" y="705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55"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65133</xdr:rowOff>
    </xdr:from>
    <xdr:to>
      <xdr:col>24</xdr:col>
      <xdr:colOff>114300</xdr:colOff>
      <xdr:row>58</xdr:row>
      <xdr:rowOff>166733</xdr:rowOff>
    </xdr:to>
    <xdr:sp macro="" textlink="">
      <xdr:nvSpPr>
        <xdr:cNvPr id="164" name="楕円 163"/>
        <xdr:cNvSpPr/>
      </xdr:nvSpPr>
      <xdr:spPr>
        <a:xfrm>
          <a:off x="4584700" y="1000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88010</xdr:rowOff>
    </xdr:from>
    <xdr:ext cx="405111" cy="259045"/>
    <xdr:sp macro="" textlink="">
      <xdr:nvSpPr>
        <xdr:cNvPr id="165" name="【橋りょう・トンネル】&#10;有形固定資産減価償却率該当値テキスト"/>
        <xdr:cNvSpPr txBox="1"/>
      </xdr:nvSpPr>
      <xdr:spPr>
        <a:xfrm>
          <a:off x="4673600" y="986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96157</xdr:rowOff>
    </xdr:from>
    <xdr:to>
      <xdr:col>20</xdr:col>
      <xdr:colOff>38100</xdr:colOff>
      <xdr:row>59</xdr:row>
      <xdr:rowOff>26307</xdr:rowOff>
    </xdr:to>
    <xdr:sp macro="" textlink="">
      <xdr:nvSpPr>
        <xdr:cNvPr id="166" name="楕円 165"/>
        <xdr:cNvSpPr/>
      </xdr:nvSpPr>
      <xdr:spPr>
        <a:xfrm>
          <a:off x="3746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115933</xdr:rowOff>
    </xdr:from>
    <xdr:to>
      <xdr:col>24</xdr:col>
      <xdr:colOff>63500</xdr:colOff>
      <xdr:row>58</xdr:row>
      <xdr:rowOff>146957</xdr:rowOff>
    </xdr:to>
    <xdr:cxnSp macro="">
      <xdr:nvCxnSpPr>
        <xdr:cNvPr id="167" name="直線コネクタ 166"/>
        <xdr:cNvCxnSpPr/>
      </xdr:nvCxnSpPr>
      <xdr:spPr>
        <a:xfrm flipV="1">
          <a:off x="3797300" y="100600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125549</xdr:rowOff>
    </xdr:from>
    <xdr:to>
      <xdr:col>15</xdr:col>
      <xdr:colOff>101600</xdr:colOff>
      <xdr:row>59</xdr:row>
      <xdr:rowOff>55699</xdr:rowOff>
    </xdr:to>
    <xdr:sp macro="" textlink="">
      <xdr:nvSpPr>
        <xdr:cNvPr id="168" name="楕円 167"/>
        <xdr:cNvSpPr/>
      </xdr:nvSpPr>
      <xdr:spPr>
        <a:xfrm>
          <a:off x="2857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146957</xdr:rowOff>
    </xdr:from>
    <xdr:to>
      <xdr:col>19</xdr:col>
      <xdr:colOff>177800</xdr:colOff>
      <xdr:row>59</xdr:row>
      <xdr:rowOff>4899</xdr:rowOff>
    </xdr:to>
    <xdr:cxnSp macro="">
      <xdr:nvCxnSpPr>
        <xdr:cNvPr id="169" name="直線コネクタ 168"/>
        <xdr:cNvCxnSpPr/>
      </xdr:nvCxnSpPr>
      <xdr:spPr>
        <a:xfrm flipV="1">
          <a:off x="2908300" y="100910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70" name="n_1aveValue【橋りょう・トンネル】&#10;有形固定資産減価償却率"/>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42834</xdr:rowOff>
    </xdr:from>
    <xdr:ext cx="405111" cy="259045"/>
    <xdr:sp macro="" textlink="">
      <xdr:nvSpPr>
        <xdr:cNvPr id="172" name="n_1mainValue【橋りょう・トンネル】&#10;有形固定資産減価償却率"/>
        <xdr:cNvSpPr txBox="1"/>
      </xdr:nvSpPr>
      <xdr:spPr>
        <a:xfrm>
          <a:off x="35820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72226</xdr:rowOff>
    </xdr:from>
    <xdr:ext cx="405111" cy="259045"/>
    <xdr:sp macro="" textlink="">
      <xdr:nvSpPr>
        <xdr:cNvPr id="173" name="n_2mainValue【橋りょう・トンネル】&#10;有形固定資産減価償却率"/>
        <xdr:cNvSpPr txBox="1"/>
      </xdr:nvSpPr>
      <xdr:spPr>
        <a:xfrm>
          <a:off x="2705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100212</xdr:rowOff>
    </xdr:from>
    <xdr:to>
      <xdr:col>55</xdr:col>
      <xdr:colOff>50800</xdr:colOff>
      <xdr:row>64</xdr:row>
      <xdr:rowOff>30362</xdr:rowOff>
    </xdr:to>
    <xdr:sp macro="" textlink="">
      <xdr:nvSpPr>
        <xdr:cNvPr id="211" name="楕円 210"/>
        <xdr:cNvSpPr/>
      </xdr:nvSpPr>
      <xdr:spPr>
        <a:xfrm>
          <a:off x="10426700" y="109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15139</xdr:rowOff>
    </xdr:from>
    <xdr:ext cx="534377" cy="259045"/>
    <xdr:sp macro="" textlink="">
      <xdr:nvSpPr>
        <xdr:cNvPr id="212" name="【橋りょう・トンネル】&#10;一人当たり有形固定資産（償却資産）額該当値テキスト"/>
        <xdr:cNvSpPr txBox="1"/>
      </xdr:nvSpPr>
      <xdr:spPr>
        <a:xfrm>
          <a:off x="10515600" y="1081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99933</xdr:rowOff>
    </xdr:from>
    <xdr:to>
      <xdr:col>50</xdr:col>
      <xdr:colOff>165100</xdr:colOff>
      <xdr:row>64</xdr:row>
      <xdr:rowOff>30083</xdr:rowOff>
    </xdr:to>
    <xdr:sp macro="" textlink="">
      <xdr:nvSpPr>
        <xdr:cNvPr id="213" name="楕円 212"/>
        <xdr:cNvSpPr/>
      </xdr:nvSpPr>
      <xdr:spPr>
        <a:xfrm>
          <a:off x="9588500" y="109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150733</xdr:rowOff>
    </xdr:from>
    <xdr:to>
      <xdr:col>55</xdr:col>
      <xdr:colOff>0</xdr:colOff>
      <xdr:row>63</xdr:row>
      <xdr:rowOff>151012</xdr:rowOff>
    </xdr:to>
    <xdr:cxnSp macro="">
      <xdr:nvCxnSpPr>
        <xdr:cNvPr id="214" name="直線コネクタ 213"/>
        <xdr:cNvCxnSpPr/>
      </xdr:nvCxnSpPr>
      <xdr:spPr>
        <a:xfrm>
          <a:off x="9639300" y="10952083"/>
          <a:ext cx="8382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99699</xdr:rowOff>
    </xdr:from>
    <xdr:to>
      <xdr:col>46</xdr:col>
      <xdr:colOff>38100</xdr:colOff>
      <xdr:row>64</xdr:row>
      <xdr:rowOff>29849</xdr:rowOff>
    </xdr:to>
    <xdr:sp macro="" textlink="">
      <xdr:nvSpPr>
        <xdr:cNvPr id="215" name="楕円 214"/>
        <xdr:cNvSpPr/>
      </xdr:nvSpPr>
      <xdr:spPr>
        <a:xfrm>
          <a:off x="8699500" y="1090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150499</xdr:rowOff>
    </xdr:from>
    <xdr:to>
      <xdr:col>50</xdr:col>
      <xdr:colOff>114300</xdr:colOff>
      <xdr:row>63</xdr:row>
      <xdr:rowOff>150733</xdr:rowOff>
    </xdr:to>
    <xdr:cxnSp macro="">
      <xdr:nvCxnSpPr>
        <xdr:cNvPr id="216" name="直線コネクタ 215"/>
        <xdr:cNvCxnSpPr/>
      </xdr:nvCxnSpPr>
      <xdr:spPr>
        <a:xfrm>
          <a:off x="8750300" y="10951849"/>
          <a:ext cx="8890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21210</xdr:rowOff>
    </xdr:from>
    <xdr:ext cx="534377" cy="259045"/>
    <xdr:sp macro="" textlink="">
      <xdr:nvSpPr>
        <xdr:cNvPr id="219" name="n_1mainValue【橋りょう・トンネル】&#10;一人当たり有形固定資産（償却資産）額"/>
        <xdr:cNvSpPr txBox="1"/>
      </xdr:nvSpPr>
      <xdr:spPr>
        <a:xfrm>
          <a:off x="9359411" y="109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20976</xdr:rowOff>
    </xdr:from>
    <xdr:ext cx="534377" cy="259045"/>
    <xdr:sp macro="" textlink="">
      <xdr:nvSpPr>
        <xdr:cNvPr id="220" name="n_2mainValue【橋りょう・トンネル】&#10;一人当たり有形固定資産（償却資産）額"/>
        <xdr:cNvSpPr txBox="1"/>
      </xdr:nvSpPr>
      <xdr:spPr>
        <a:xfrm>
          <a:off x="8483111" y="1099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2" name="正方形/長方形 25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3" name="正方形/長方形 2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4" name="正方形/長方形 2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5" name="正方形/長方形 2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6" name="正方形/長方形 2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7" name="正方形/長方形 2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8" name="正方形/長方形 2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9" name="正方形/長方形 2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0" name="正方形/長方形 2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1" name="テキスト ボックス 2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2" name="直線コネクタ 2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3" name="直線コネクタ 2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4" name="テキスト ボックス 2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5" name="直線コネクタ 2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6" name="テキスト ボックス 2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7" name="直線コネクタ 2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8" name="テキスト ボックス 2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9" name="直線コネクタ 2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0" name="テキスト ボックス 2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1" name="直線コネクタ 2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2" name="テキスト ボックス 2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3" name="直線コネクタ 2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4" name="テキスト ボックス 2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278" name="直線コネクタ 277"/>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279"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280" name="直線コネクタ 27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82" name="直線コネクタ 2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283"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284" name="フローチャート: 判断 283"/>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285" name="フローチャート: 判断 28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86" name="フローチャート: 判断 285"/>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136434</xdr:rowOff>
    </xdr:from>
    <xdr:to>
      <xdr:col>85</xdr:col>
      <xdr:colOff>177800</xdr:colOff>
      <xdr:row>34</xdr:row>
      <xdr:rowOff>66584</xdr:rowOff>
    </xdr:to>
    <xdr:sp macro="" textlink="">
      <xdr:nvSpPr>
        <xdr:cNvPr id="292" name="楕円 291"/>
        <xdr:cNvSpPr/>
      </xdr:nvSpPr>
      <xdr:spPr>
        <a:xfrm>
          <a:off x="162687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159311</xdr:rowOff>
    </xdr:from>
    <xdr:ext cx="405111" cy="259045"/>
    <xdr:sp macro="" textlink="">
      <xdr:nvSpPr>
        <xdr:cNvPr id="293" name="【認定こども園・幼稚園・保育所】&#10;有形固定資産減価償却率該当値テキスト"/>
        <xdr:cNvSpPr txBox="1"/>
      </xdr:nvSpPr>
      <xdr:spPr>
        <a:xfrm>
          <a:off x="16357600" y="56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165826</xdr:rowOff>
    </xdr:from>
    <xdr:to>
      <xdr:col>81</xdr:col>
      <xdr:colOff>101600</xdr:colOff>
      <xdr:row>34</xdr:row>
      <xdr:rowOff>95976</xdr:rowOff>
    </xdr:to>
    <xdr:sp macro="" textlink="">
      <xdr:nvSpPr>
        <xdr:cNvPr id="294" name="楕円 293"/>
        <xdr:cNvSpPr/>
      </xdr:nvSpPr>
      <xdr:spPr>
        <a:xfrm>
          <a:off x="15430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xdr:rowOff>
    </xdr:from>
    <xdr:to>
      <xdr:col>85</xdr:col>
      <xdr:colOff>127000</xdr:colOff>
      <xdr:row>34</xdr:row>
      <xdr:rowOff>45176</xdr:rowOff>
    </xdr:to>
    <xdr:cxnSp macro="">
      <xdr:nvCxnSpPr>
        <xdr:cNvPr id="295" name="直線コネクタ 294"/>
        <xdr:cNvCxnSpPr/>
      </xdr:nvCxnSpPr>
      <xdr:spPr>
        <a:xfrm flipV="1">
          <a:off x="15481300" y="584508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30299</xdr:rowOff>
    </xdr:from>
    <xdr:to>
      <xdr:col>76</xdr:col>
      <xdr:colOff>165100</xdr:colOff>
      <xdr:row>34</xdr:row>
      <xdr:rowOff>131899</xdr:rowOff>
    </xdr:to>
    <xdr:sp macro="" textlink="">
      <xdr:nvSpPr>
        <xdr:cNvPr id="296" name="楕円 295"/>
        <xdr:cNvSpPr/>
      </xdr:nvSpPr>
      <xdr:spPr>
        <a:xfrm>
          <a:off x="14541500" y="58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45176</xdr:rowOff>
    </xdr:from>
    <xdr:to>
      <xdr:col>81</xdr:col>
      <xdr:colOff>50800</xdr:colOff>
      <xdr:row>34</xdr:row>
      <xdr:rowOff>81099</xdr:rowOff>
    </xdr:to>
    <xdr:cxnSp macro="">
      <xdr:nvCxnSpPr>
        <xdr:cNvPr id="297" name="直線コネクタ 296"/>
        <xdr:cNvCxnSpPr/>
      </xdr:nvCxnSpPr>
      <xdr:spPr>
        <a:xfrm flipV="1">
          <a:off x="14592300" y="58744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29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299"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112503</xdr:rowOff>
    </xdr:from>
    <xdr:ext cx="405111" cy="259045"/>
    <xdr:sp macro="" textlink="">
      <xdr:nvSpPr>
        <xdr:cNvPr id="300" name="n_1mainValue【認定こども園・幼稚園・保育所】&#10;有形固定資産減価償却率"/>
        <xdr:cNvSpPr txBox="1"/>
      </xdr:nvSpPr>
      <xdr:spPr>
        <a:xfrm>
          <a:off x="152660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148426</xdr:rowOff>
    </xdr:from>
    <xdr:ext cx="405111" cy="259045"/>
    <xdr:sp macro="" textlink="">
      <xdr:nvSpPr>
        <xdr:cNvPr id="301" name="n_2mainValue【認定こども園・幼稚園・保育所】&#10;有形固定資産減価償却率"/>
        <xdr:cNvSpPr txBox="1"/>
      </xdr:nvSpPr>
      <xdr:spPr>
        <a:xfrm>
          <a:off x="14389744" y="563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3" name="テキスト ボックス 31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5" name="テキスト ボックス 31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7" name="テキスト ボックス 31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9" name="テキスト ボックス 31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1" name="テキスト ボックス 32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25" name="直線コネクタ 32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2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27" name="直線コネクタ 32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2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29" name="直線コネクタ 32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330"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31" name="フローチャート: 判断 33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32" name="フローチャート: 判断 33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33" name="フローチャート: 判断 33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339" name="楕円 338"/>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340"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57785</xdr:rowOff>
    </xdr:from>
    <xdr:to>
      <xdr:col>112</xdr:col>
      <xdr:colOff>38100</xdr:colOff>
      <xdr:row>41</xdr:row>
      <xdr:rowOff>159385</xdr:rowOff>
    </xdr:to>
    <xdr:sp macro="" textlink="">
      <xdr:nvSpPr>
        <xdr:cNvPr id="341" name="楕円 340"/>
        <xdr:cNvSpPr/>
      </xdr:nvSpPr>
      <xdr:spPr>
        <a:xfrm>
          <a:off x="21272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108585</xdr:rowOff>
    </xdr:from>
    <xdr:to>
      <xdr:col>116</xdr:col>
      <xdr:colOff>63500</xdr:colOff>
      <xdr:row>41</xdr:row>
      <xdr:rowOff>110490</xdr:rowOff>
    </xdr:to>
    <xdr:cxnSp macro="">
      <xdr:nvCxnSpPr>
        <xdr:cNvPr id="342" name="直線コネクタ 341"/>
        <xdr:cNvCxnSpPr/>
      </xdr:nvCxnSpPr>
      <xdr:spPr>
        <a:xfrm>
          <a:off x="21323300" y="713803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57785</xdr:rowOff>
    </xdr:from>
    <xdr:to>
      <xdr:col>107</xdr:col>
      <xdr:colOff>101600</xdr:colOff>
      <xdr:row>41</xdr:row>
      <xdr:rowOff>159385</xdr:rowOff>
    </xdr:to>
    <xdr:sp macro="" textlink="">
      <xdr:nvSpPr>
        <xdr:cNvPr id="343" name="楕円 342"/>
        <xdr:cNvSpPr/>
      </xdr:nvSpPr>
      <xdr:spPr>
        <a:xfrm>
          <a:off x="20383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108585</xdr:rowOff>
    </xdr:from>
    <xdr:to>
      <xdr:col>111</xdr:col>
      <xdr:colOff>177800</xdr:colOff>
      <xdr:row>41</xdr:row>
      <xdr:rowOff>108585</xdr:rowOff>
    </xdr:to>
    <xdr:cxnSp macro="">
      <xdr:nvCxnSpPr>
        <xdr:cNvPr id="344" name="直線コネクタ 343"/>
        <xdr:cNvCxnSpPr/>
      </xdr:nvCxnSpPr>
      <xdr:spPr>
        <a:xfrm>
          <a:off x="20434300" y="71380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345"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346"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150512</xdr:rowOff>
    </xdr:from>
    <xdr:ext cx="469744" cy="259045"/>
    <xdr:sp macro="" textlink="">
      <xdr:nvSpPr>
        <xdr:cNvPr id="347" name="n_1mainValue【認定こども園・幼稚園・保育所】&#10;一人当たり面積"/>
        <xdr:cNvSpPr txBox="1"/>
      </xdr:nvSpPr>
      <xdr:spPr>
        <a:xfrm>
          <a:off x="21075727" y="71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150512</xdr:rowOff>
    </xdr:from>
    <xdr:ext cx="469744" cy="259045"/>
    <xdr:sp macro="" textlink="">
      <xdr:nvSpPr>
        <xdr:cNvPr id="348" name="n_2mainValue【認定こども園・幼稚園・保育所】&#10;一人当たり面積"/>
        <xdr:cNvSpPr txBox="1"/>
      </xdr:nvSpPr>
      <xdr:spPr>
        <a:xfrm>
          <a:off x="20199427" y="71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9" name="テキスト ボックス 35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0" name="直線コネクタ 35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1" name="テキスト ボックス 36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2" name="直線コネクタ 36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3" name="テキスト ボックス 36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4" name="直線コネクタ 36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5" name="テキスト ボックス 36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6" name="直線コネクタ 36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7" name="テキスト ボックス 36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8" name="直線コネクタ 36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9" name="テキスト ボックス 36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373" name="直線コネクタ 372"/>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374"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375" name="直線コネクタ 374"/>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376"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377" name="直線コネクタ 376"/>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378"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379" name="フローチャート: 判断 37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380" name="フローチャート: 判断 379"/>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381" name="フローチャート: 判断 380"/>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387" name="楕円 386"/>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388"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389" name="楕円 388"/>
        <xdr:cNvSpPr/>
      </xdr:nvSpPr>
      <xdr:spPr>
        <a:xfrm>
          <a:off x="15430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74295</xdr:rowOff>
    </xdr:to>
    <xdr:cxnSp macro="">
      <xdr:nvCxnSpPr>
        <xdr:cNvPr id="390" name="直線コネクタ 389"/>
        <xdr:cNvCxnSpPr/>
      </xdr:nvCxnSpPr>
      <xdr:spPr>
        <a:xfrm flipV="1">
          <a:off x="15481300" y="105156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141605</xdr:rowOff>
    </xdr:from>
    <xdr:to>
      <xdr:col>76</xdr:col>
      <xdr:colOff>165100</xdr:colOff>
      <xdr:row>58</xdr:row>
      <xdr:rowOff>71755</xdr:rowOff>
    </xdr:to>
    <xdr:sp macro="" textlink="">
      <xdr:nvSpPr>
        <xdr:cNvPr id="391" name="楕円 390"/>
        <xdr:cNvSpPr/>
      </xdr:nvSpPr>
      <xdr:spPr>
        <a:xfrm>
          <a:off x="14541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20955</xdr:rowOff>
    </xdr:from>
    <xdr:to>
      <xdr:col>81</xdr:col>
      <xdr:colOff>50800</xdr:colOff>
      <xdr:row>61</xdr:row>
      <xdr:rowOff>74295</xdr:rowOff>
    </xdr:to>
    <xdr:cxnSp macro="">
      <xdr:nvCxnSpPr>
        <xdr:cNvPr id="392" name="直線コネクタ 391"/>
        <xdr:cNvCxnSpPr/>
      </xdr:nvCxnSpPr>
      <xdr:spPr>
        <a:xfrm>
          <a:off x="14592300" y="9965055"/>
          <a:ext cx="889000" cy="56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393"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394"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116222</xdr:rowOff>
    </xdr:from>
    <xdr:ext cx="405111" cy="259045"/>
    <xdr:sp macro="" textlink="">
      <xdr:nvSpPr>
        <xdr:cNvPr id="395" name="n_1mainValue【学校施設】&#10;有形固定資産減価償却率"/>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88282</xdr:rowOff>
    </xdr:from>
    <xdr:ext cx="405111" cy="259045"/>
    <xdr:sp macro="" textlink="">
      <xdr:nvSpPr>
        <xdr:cNvPr id="396" name="n_2mainValue【学校施設】&#10;有形固定資産減価償却率"/>
        <xdr:cNvSpPr txBox="1"/>
      </xdr:nvSpPr>
      <xdr:spPr>
        <a:xfrm>
          <a:off x="143897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19" name="直線コネクタ 418"/>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20"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21" name="直線コネクタ 420"/>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22"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23" name="直線コネクタ 422"/>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424"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25" name="フローチャート: 判断 424"/>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26" name="フローチャート: 判断 425"/>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27" name="フローチャート: 判断 42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28" name="テキスト ボックス 4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9" name="テキスト ボックス 4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0" name="テキスト ボックス 4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1" name="テキスト ボックス 4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2" name="テキスト ボックス 4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137566</xdr:rowOff>
    </xdr:from>
    <xdr:to>
      <xdr:col>116</xdr:col>
      <xdr:colOff>114300</xdr:colOff>
      <xdr:row>63</xdr:row>
      <xdr:rowOff>67716</xdr:rowOff>
    </xdr:to>
    <xdr:sp macro="" textlink="">
      <xdr:nvSpPr>
        <xdr:cNvPr id="433" name="楕円 432"/>
        <xdr:cNvSpPr/>
      </xdr:nvSpPr>
      <xdr:spPr>
        <a:xfrm>
          <a:off x="22110700" y="1076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115993</xdr:rowOff>
    </xdr:from>
    <xdr:ext cx="469744" cy="259045"/>
    <xdr:sp macro="" textlink="">
      <xdr:nvSpPr>
        <xdr:cNvPr id="434" name="【学校施設】&#10;一人当たり面積該当値テキスト"/>
        <xdr:cNvSpPr txBox="1"/>
      </xdr:nvSpPr>
      <xdr:spPr>
        <a:xfrm>
          <a:off x="22199600" y="1074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134824</xdr:rowOff>
    </xdr:from>
    <xdr:to>
      <xdr:col>112</xdr:col>
      <xdr:colOff>38100</xdr:colOff>
      <xdr:row>63</xdr:row>
      <xdr:rowOff>64974</xdr:rowOff>
    </xdr:to>
    <xdr:sp macro="" textlink="">
      <xdr:nvSpPr>
        <xdr:cNvPr id="435" name="楕円 434"/>
        <xdr:cNvSpPr/>
      </xdr:nvSpPr>
      <xdr:spPr>
        <a:xfrm>
          <a:off x="212725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14174</xdr:rowOff>
    </xdr:from>
    <xdr:to>
      <xdr:col>116</xdr:col>
      <xdr:colOff>63500</xdr:colOff>
      <xdr:row>63</xdr:row>
      <xdr:rowOff>16916</xdr:rowOff>
    </xdr:to>
    <xdr:cxnSp macro="">
      <xdr:nvCxnSpPr>
        <xdr:cNvPr id="436" name="直線コネクタ 435"/>
        <xdr:cNvCxnSpPr/>
      </xdr:nvCxnSpPr>
      <xdr:spPr>
        <a:xfrm>
          <a:off x="21323300" y="10815524"/>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437" name="楕円 436"/>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14174</xdr:rowOff>
    </xdr:to>
    <xdr:cxnSp macro="">
      <xdr:nvCxnSpPr>
        <xdr:cNvPr id="438" name="直線コネクタ 437"/>
        <xdr:cNvCxnSpPr/>
      </xdr:nvCxnSpPr>
      <xdr:spPr>
        <a:xfrm>
          <a:off x="20434300" y="1081278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39"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40"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56101</xdr:rowOff>
    </xdr:from>
    <xdr:ext cx="469744" cy="259045"/>
    <xdr:sp macro="" textlink="">
      <xdr:nvSpPr>
        <xdr:cNvPr id="441" name="n_1mainValue【学校施設】&#10;一人当たり面積"/>
        <xdr:cNvSpPr txBox="1"/>
      </xdr:nvSpPr>
      <xdr:spPr>
        <a:xfrm>
          <a:off x="21075727" y="1085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442" name="n_2mainValue【学校施設】&#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70" name="直線コネクタ 4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71" name="テキスト ボックス 4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72" name="直線コネクタ 4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73" name="テキスト ボックス 4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74" name="直線コネクタ 4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75" name="テキスト ボックス 4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76" name="直線コネクタ 4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77" name="テキスト ボックス 47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481" name="直線コネクタ 480"/>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482"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483" name="直線コネクタ 482"/>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48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485" name="直線コネクタ 48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486"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487" name="フローチャート: 判断 486"/>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488" name="フローチャート: 判断 487"/>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489" name="フローチャート: 判断 488"/>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495" name="楕円 494"/>
        <xdr:cNvSpPr/>
      </xdr:nvSpPr>
      <xdr:spPr>
        <a:xfrm>
          <a:off x="16268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36847</xdr:rowOff>
    </xdr:from>
    <xdr:ext cx="405111" cy="259045"/>
    <xdr:sp macro="" textlink="">
      <xdr:nvSpPr>
        <xdr:cNvPr id="496" name="【公民館】&#10;有形固定資産減価償却率該当値テキスト"/>
        <xdr:cNvSpPr txBox="1"/>
      </xdr:nvSpPr>
      <xdr:spPr>
        <a:xfrm>
          <a:off x="16357600"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55118</xdr:rowOff>
    </xdr:from>
    <xdr:to>
      <xdr:col>81</xdr:col>
      <xdr:colOff>101600</xdr:colOff>
      <xdr:row>104</xdr:row>
      <xdr:rowOff>156718</xdr:rowOff>
    </xdr:to>
    <xdr:sp macro="" textlink="">
      <xdr:nvSpPr>
        <xdr:cNvPr id="497" name="楕円 496"/>
        <xdr:cNvSpPr/>
      </xdr:nvSpPr>
      <xdr:spPr>
        <a:xfrm>
          <a:off x="15430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64770</xdr:rowOff>
    </xdr:from>
    <xdr:to>
      <xdr:col>85</xdr:col>
      <xdr:colOff>127000</xdr:colOff>
      <xdr:row>104</xdr:row>
      <xdr:rowOff>105918</xdr:rowOff>
    </xdr:to>
    <xdr:cxnSp macro="">
      <xdr:nvCxnSpPr>
        <xdr:cNvPr id="498" name="直線コネクタ 497"/>
        <xdr:cNvCxnSpPr/>
      </xdr:nvCxnSpPr>
      <xdr:spPr>
        <a:xfrm flipV="1">
          <a:off x="15481300" y="178955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100837</xdr:rowOff>
    </xdr:from>
    <xdr:to>
      <xdr:col>76</xdr:col>
      <xdr:colOff>165100</xdr:colOff>
      <xdr:row>105</xdr:row>
      <xdr:rowOff>30987</xdr:rowOff>
    </xdr:to>
    <xdr:sp macro="" textlink="">
      <xdr:nvSpPr>
        <xdr:cNvPr id="499" name="楕円 498"/>
        <xdr:cNvSpPr/>
      </xdr:nvSpPr>
      <xdr:spPr>
        <a:xfrm>
          <a:off x="14541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105918</xdr:rowOff>
    </xdr:from>
    <xdr:to>
      <xdr:col>81</xdr:col>
      <xdr:colOff>50800</xdr:colOff>
      <xdr:row>104</xdr:row>
      <xdr:rowOff>151637</xdr:rowOff>
    </xdr:to>
    <xdr:cxnSp macro="">
      <xdr:nvCxnSpPr>
        <xdr:cNvPr id="500" name="直線コネクタ 499"/>
        <xdr:cNvCxnSpPr/>
      </xdr:nvCxnSpPr>
      <xdr:spPr>
        <a:xfrm flipV="1">
          <a:off x="14592300" y="1793671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01"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02"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1795</xdr:rowOff>
    </xdr:from>
    <xdr:ext cx="405111" cy="259045"/>
    <xdr:sp macro="" textlink="">
      <xdr:nvSpPr>
        <xdr:cNvPr id="503" name="n_1mainValue【公民館】&#10;有形固定資産減価償却率"/>
        <xdr:cNvSpPr txBox="1"/>
      </xdr:nvSpPr>
      <xdr:spPr>
        <a:xfrm>
          <a:off x="15266044" y="1766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47514</xdr:rowOff>
    </xdr:from>
    <xdr:ext cx="405111" cy="259045"/>
    <xdr:sp macro="" textlink="">
      <xdr:nvSpPr>
        <xdr:cNvPr id="504" name="n_2mainValue【公民館】&#10;有形固定資産減価償却率"/>
        <xdr:cNvSpPr txBox="1"/>
      </xdr:nvSpPr>
      <xdr:spPr>
        <a:xfrm>
          <a:off x="143897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15" name="直線コネクタ 5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16" name="テキスト ボックス 5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17" name="直線コネクタ 5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18" name="テキスト ボックス 5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19" name="直線コネクタ 5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20" name="テキスト ボックス 5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21" name="直線コネクタ 5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22" name="テキスト ボックス 5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526" name="直線コネクタ 525"/>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527"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528" name="直線コネクタ 527"/>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529"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530" name="直線コネクタ 529"/>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531"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532" name="フローチャート: 判断 531"/>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533" name="フローチャート: 判断 532"/>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534" name="フローチャート: 判断 53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5" name="テキスト ボックス 5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6" name="テキスト ボックス 5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7" name="テキスト ボックス 5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8" name="テキスト ボックス 5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9" name="テキスト ボックス 5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43687</xdr:rowOff>
    </xdr:from>
    <xdr:to>
      <xdr:col>116</xdr:col>
      <xdr:colOff>114300</xdr:colOff>
      <xdr:row>107</xdr:row>
      <xdr:rowOff>145287</xdr:rowOff>
    </xdr:to>
    <xdr:sp macro="" textlink="">
      <xdr:nvSpPr>
        <xdr:cNvPr id="540" name="楕円 539"/>
        <xdr:cNvSpPr/>
      </xdr:nvSpPr>
      <xdr:spPr>
        <a:xfrm>
          <a:off x="221107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130064</xdr:rowOff>
    </xdr:from>
    <xdr:ext cx="469744" cy="259045"/>
    <xdr:sp macro="" textlink="">
      <xdr:nvSpPr>
        <xdr:cNvPr id="541" name="【公民館】&#10;一人当たり面積該当値テキスト"/>
        <xdr:cNvSpPr txBox="1"/>
      </xdr:nvSpPr>
      <xdr:spPr>
        <a:xfrm>
          <a:off x="22199600" y="1830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43687</xdr:rowOff>
    </xdr:from>
    <xdr:to>
      <xdr:col>112</xdr:col>
      <xdr:colOff>38100</xdr:colOff>
      <xdr:row>107</xdr:row>
      <xdr:rowOff>145287</xdr:rowOff>
    </xdr:to>
    <xdr:sp macro="" textlink="">
      <xdr:nvSpPr>
        <xdr:cNvPr id="542" name="楕円 541"/>
        <xdr:cNvSpPr/>
      </xdr:nvSpPr>
      <xdr:spPr>
        <a:xfrm>
          <a:off x="21272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94487</xdr:rowOff>
    </xdr:from>
    <xdr:to>
      <xdr:col>116</xdr:col>
      <xdr:colOff>63500</xdr:colOff>
      <xdr:row>107</xdr:row>
      <xdr:rowOff>94487</xdr:rowOff>
    </xdr:to>
    <xdr:cxnSp macro="">
      <xdr:nvCxnSpPr>
        <xdr:cNvPr id="543" name="直線コネクタ 542"/>
        <xdr:cNvCxnSpPr/>
      </xdr:nvCxnSpPr>
      <xdr:spPr>
        <a:xfrm>
          <a:off x="21323300" y="18439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544" name="楕円 543"/>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94487</xdr:rowOff>
    </xdr:to>
    <xdr:cxnSp macro="">
      <xdr:nvCxnSpPr>
        <xdr:cNvPr id="545" name="直線コネクタ 544"/>
        <xdr:cNvCxnSpPr/>
      </xdr:nvCxnSpPr>
      <xdr:spPr>
        <a:xfrm>
          <a:off x="20434300" y="1843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546"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547"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136414</xdr:rowOff>
    </xdr:from>
    <xdr:ext cx="469744" cy="259045"/>
    <xdr:sp macro="" textlink="">
      <xdr:nvSpPr>
        <xdr:cNvPr id="548" name="n_1mainValue【公民館】&#10;一人当たり面積"/>
        <xdr:cNvSpPr txBox="1"/>
      </xdr:nvSpPr>
      <xdr:spPr>
        <a:xfrm>
          <a:off x="210757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549" name="n_2mainValue【公民館】&#10;一人当たり面積"/>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0" name="正方形/長方形 5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1" name="正方形/長方形 5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2" name="テキスト ボックス 5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大規模・耐震工事が完了した学校施設を除いて、全ての減価償却率の項目で類似団体平均を超えている。また、人口密度が高い町のため、資産を一人当たりに配当すると類似団体平均よりも低くなっている。老朽化した施設の除却も視野に入れつつ将来負担比率を悪化させないように、計画的に施設管理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45,807
45,285
8.69
13,814,664
13,295,236
506,494
8,509,936
11,940,090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119126</xdr:rowOff>
    </xdr:from>
    <xdr:to>
      <xdr:col>15</xdr:col>
      <xdr:colOff>101600</xdr:colOff>
      <xdr:row>39</xdr:row>
      <xdr:rowOff>49276</xdr:rowOff>
    </xdr:to>
    <xdr:sp macro="" textlink="">
      <xdr:nvSpPr>
        <xdr:cNvPr id="62" name="フローチャート: 判断 61"/>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68" name="楕円 67"/>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69" name="【図書館】&#10;有形固定資産減価償却率該当値テキスト"/>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0" name="楕円 69"/>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87630</xdr:rowOff>
    </xdr:to>
    <xdr:cxnSp macro="">
      <xdr:nvCxnSpPr>
        <xdr:cNvPr id="71" name="直線コネクタ 70"/>
        <xdr:cNvCxnSpPr/>
      </xdr:nvCxnSpPr>
      <xdr:spPr>
        <a:xfrm flipV="1">
          <a:off x="3797300" y="6385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2" name="楕円 71"/>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133350</xdr:rowOff>
    </xdr:to>
    <xdr:cxnSp macro="">
      <xdr:nvCxnSpPr>
        <xdr:cNvPr id="73" name="直線コネクタ 72"/>
        <xdr:cNvCxnSpPr/>
      </xdr:nvCxnSpPr>
      <xdr:spPr>
        <a:xfrm flipV="1">
          <a:off x="2908300" y="643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19829</xdr:rowOff>
    </xdr:from>
    <xdr:ext cx="405111" cy="259045"/>
    <xdr:sp macro="" textlink="">
      <xdr:nvSpPr>
        <xdr:cNvPr id="74"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40403</xdr:rowOff>
    </xdr:from>
    <xdr:ext cx="405111" cy="259045"/>
    <xdr:sp macro="" textlink="">
      <xdr:nvSpPr>
        <xdr:cNvPr id="75"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76" name="n_1mainValue【図書館】&#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29227</xdr:rowOff>
    </xdr:from>
    <xdr:ext cx="405111" cy="259045"/>
    <xdr:sp macro="" textlink="">
      <xdr:nvSpPr>
        <xdr:cNvPr id="77" name="n_2mainValue【図書館】&#10;有形固定資産減価償却率"/>
        <xdr:cNvSpPr txBox="1"/>
      </xdr:nvSpPr>
      <xdr:spPr>
        <a:xfrm>
          <a:off x="2705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9" name="直線コネクタ 98"/>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0"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1" name="直線コネクタ 100"/>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2"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3" name="直線コネクタ 102"/>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164863</xdr:rowOff>
    </xdr:from>
    <xdr:ext cx="469744" cy="259045"/>
    <xdr:sp macro="" textlink="">
      <xdr:nvSpPr>
        <xdr:cNvPr id="104" name="【図書館】&#10;一人当たり面積平均値テキスト"/>
        <xdr:cNvSpPr txBox="1"/>
      </xdr:nvSpPr>
      <xdr:spPr>
        <a:xfrm>
          <a:off x="10515600" y="6679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5" name="フローチャート: 判断 104"/>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6" name="フローチャート: 判断 105"/>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7" name="フローチャート: 判断 106"/>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13" name="楕円 112"/>
        <xdr:cNvSpPr/>
      </xdr:nvSpPr>
      <xdr:spPr>
        <a:xfrm>
          <a:off x="10426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8907</xdr:rowOff>
    </xdr:from>
    <xdr:ext cx="469744" cy="259045"/>
    <xdr:sp macro="" textlink="">
      <xdr:nvSpPr>
        <xdr:cNvPr id="114" name="【図書館】&#10;一人当たり面積該当値テキスト"/>
        <xdr:cNvSpPr txBox="1"/>
      </xdr:nvSpPr>
      <xdr:spPr>
        <a:xfrm>
          <a:off x="10515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macro="" textlink="">
      <xdr:nvSpPr>
        <xdr:cNvPr id="115" name="楕円 114"/>
        <xdr:cNvSpPr/>
      </xdr:nvSpPr>
      <xdr:spPr>
        <a:xfrm>
          <a:off x="9588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cxnSp macro="">
      <xdr:nvCxnSpPr>
        <xdr:cNvPr id="116" name="直線コネクタ 115"/>
        <xdr:cNvCxnSpPr/>
      </xdr:nvCxnSpPr>
      <xdr:spPr>
        <a:xfrm>
          <a:off x="9639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17" name="楕円 116"/>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cxnSp macro="">
      <xdr:nvCxnSpPr>
        <xdr:cNvPr id="118" name="直線コネクタ 117"/>
        <xdr:cNvCxnSpPr/>
      </xdr:nvCxnSpPr>
      <xdr:spPr>
        <a:xfrm>
          <a:off x="8750300" y="700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93235</xdr:rowOff>
    </xdr:from>
    <xdr:ext cx="469744" cy="259045"/>
    <xdr:sp macro="" textlink="">
      <xdr:nvSpPr>
        <xdr:cNvPr id="119"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125239</xdr:rowOff>
    </xdr:from>
    <xdr:ext cx="469744" cy="259045"/>
    <xdr:sp macro="" textlink="">
      <xdr:nvSpPr>
        <xdr:cNvPr id="120"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15257</xdr:rowOff>
    </xdr:from>
    <xdr:ext cx="469744" cy="259045"/>
    <xdr:sp macro="" textlink="">
      <xdr:nvSpPr>
        <xdr:cNvPr id="121" name="n_1main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22"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8" name="直線コネクタ 147"/>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9"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0" name="直線コネクタ 149"/>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1"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2" name="直線コネクタ 151"/>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3"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4" name="フローチャート: 判断 153"/>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5" name="フローチャート: 判断 154"/>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6" name="フローチャート: 判断 15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159838</xdr:rowOff>
    </xdr:from>
    <xdr:to>
      <xdr:col>24</xdr:col>
      <xdr:colOff>114300</xdr:colOff>
      <xdr:row>58</xdr:row>
      <xdr:rowOff>89988</xdr:rowOff>
    </xdr:to>
    <xdr:sp macro="" textlink="">
      <xdr:nvSpPr>
        <xdr:cNvPr id="162" name="楕円 161"/>
        <xdr:cNvSpPr/>
      </xdr:nvSpPr>
      <xdr:spPr>
        <a:xfrm>
          <a:off x="4584700" y="993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11265</xdr:rowOff>
    </xdr:from>
    <xdr:ext cx="405111" cy="259045"/>
    <xdr:sp macro="" textlink="">
      <xdr:nvSpPr>
        <xdr:cNvPr id="163" name="【体育館・プール】&#10;有形固定資産減価償却率該当値テキスト"/>
        <xdr:cNvSpPr txBox="1"/>
      </xdr:nvSpPr>
      <xdr:spPr>
        <a:xfrm>
          <a:off x="4673600" y="9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163104</xdr:rowOff>
    </xdr:from>
    <xdr:to>
      <xdr:col>20</xdr:col>
      <xdr:colOff>38100</xdr:colOff>
      <xdr:row>58</xdr:row>
      <xdr:rowOff>93254</xdr:rowOff>
    </xdr:to>
    <xdr:sp macro="" textlink="">
      <xdr:nvSpPr>
        <xdr:cNvPr id="164" name="楕円 163"/>
        <xdr:cNvSpPr/>
      </xdr:nvSpPr>
      <xdr:spPr>
        <a:xfrm>
          <a:off x="3746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39188</xdr:rowOff>
    </xdr:from>
    <xdr:to>
      <xdr:col>24</xdr:col>
      <xdr:colOff>63500</xdr:colOff>
      <xdr:row>58</xdr:row>
      <xdr:rowOff>42454</xdr:rowOff>
    </xdr:to>
    <xdr:cxnSp macro="">
      <xdr:nvCxnSpPr>
        <xdr:cNvPr id="165" name="直線コネクタ 164"/>
        <xdr:cNvCxnSpPr/>
      </xdr:nvCxnSpPr>
      <xdr:spPr>
        <a:xfrm flipV="1">
          <a:off x="3797300" y="99832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60234</xdr:rowOff>
    </xdr:from>
    <xdr:to>
      <xdr:col>15</xdr:col>
      <xdr:colOff>101600</xdr:colOff>
      <xdr:row>57</xdr:row>
      <xdr:rowOff>161834</xdr:rowOff>
    </xdr:to>
    <xdr:sp macro="" textlink="">
      <xdr:nvSpPr>
        <xdr:cNvPr id="166" name="楕円 165"/>
        <xdr:cNvSpPr/>
      </xdr:nvSpPr>
      <xdr:spPr>
        <a:xfrm>
          <a:off x="2857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111034</xdr:rowOff>
    </xdr:from>
    <xdr:to>
      <xdr:col>19</xdr:col>
      <xdr:colOff>177800</xdr:colOff>
      <xdr:row>58</xdr:row>
      <xdr:rowOff>42454</xdr:rowOff>
    </xdr:to>
    <xdr:cxnSp macro="">
      <xdr:nvCxnSpPr>
        <xdr:cNvPr id="167" name="直線コネクタ 166"/>
        <xdr:cNvCxnSpPr/>
      </xdr:nvCxnSpPr>
      <xdr:spPr>
        <a:xfrm>
          <a:off x="2908300" y="988368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8"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69"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109781</xdr:rowOff>
    </xdr:from>
    <xdr:ext cx="405111" cy="259045"/>
    <xdr:sp macro="" textlink="">
      <xdr:nvSpPr>
        <xdr:cNvPr id="170" name="n_1mainValue【体育館・プール】&#10;有形固定資産減価償却率"/>
        <xdr:cNvSpPr txBox="1"/>
      </xdr:nvSpPr>
      <xdr:spPr>
        <a:xfrm>
          <a:off x="3582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6911</xdr:rowOff>
    </xdr:from>
    <xdr:ext cx="405111" cy="259045"/>
    <xdr:sp macro="" textlink="">
      <xdr:nvSpPr>
        <xdr:cNvPr id="171" name="n_2mainValue【体育館・プール】&#10;有形固定資産減価償却率"/>
        <xdr:cNvSpPr txBox="1"/>
      </xdr:nvSpPr>
      <xdr:spPr>
        <a:xfrm>
          <a:off x="2705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5" name="直線コネクタ 194"/>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7" name="直線コネクタ 19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8"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9" name="直線コネクタ 198"/>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200"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1" name="フローチャート: 判断 200"/>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2" name="フローチャート: 判断 201"/>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3" name="フローチャート: 判断 202"/>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74930</xdr:rowOff>
    </xdr:from>
    <xdr:to>
      <xdr:col>55</xdr:col>
      <xdr:colOff>50800</xdr:colOff>
      <xdr:row>63</xdr:row>
      <xdr:rowOff>5080</xdr:rowOff>
    </xdr:to>
    <xdr:sp macro="" textlink="">
      <xdr:nvSpPr>
        <xdr:cNvPr id="209" name="楕円 208"/>
        <xdr:cNvSpPr/>
      </xdr:nvSpPr>
      <xdr:spPr>
        <a:xfrm>
          <a:off x="10426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53357</xdr:rowOff>
    </xdr:from>
    <xdr:ext cx="469744" cy="259045"/>
    <xdr:sp macro="" textlink="">
      <xdr:nvSpPr>
        <xdr:cNvPr id="210" name="【体育館・プール】&#10;一人当たり面積該当値テキスト"/>
        <xdr:cNvSpPr txBox="1"/>
      </xdr:nvSpPr>
      <xdr:spPr>
        <a:xfrm>
          <a:off x="10515600"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11" name="楕円 210"/>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125730</xdr:rowOff>
    </xdr:to>
    <xdr:cxnSp macro="">
      <xdr:nvCxnSpPr>
        <xdr:cNvPr id="212" name="直線コネクタ 211"/>
        <xdr:cNvCxnSpPr/>
      </xdr:nvCxnSpPr>
      <xdr:spPr>
        <a:xfrm>
          <a:off x="9639300" y="10751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13" name="楕円 212"/>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121920</xdr:rowOff>
    </xdr:to>
    <xdr:cxnSp macro="">
      <xdr:nvCxnSpPr>
        <xdr:cNvPr id="214" name="直線コネクタ 213"/>
        <xdr:cNvCxnSpPr/>
      </xdr:nvCxnSpPr>
      <xdr:spPr>
        <a:xfrm>
          <a:off x="8750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10177</xdr:rowOff>
    </xdr:from>
    <xdr:ext cx="469744" cy="259045"/>
    <xdr:sp macro="" textlink="">
      <xdr:nvSpPr>
        <xdr:cNvPr id="215"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21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17"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18" name="n_2mainValue【体育館・プール】&#10;一人当たり面積"/>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7" name="テキスト ボックス 23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1" name="直線コネクタ 240"/>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2"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3" name="直線コネクタ 242"/>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4"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5" name="直線コネクタ 24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6"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7" name="フローチャート: 判断 246"/>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8" name="フローチャート: 判断 247"/>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49" name="フローチャート: 判断 248"/>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154178</xdr:rowOff>
    </xdr:from>
    <xdr:to>
      <xdr:col>24</xdr:col>
      <xdr:colOff>114300</xdr:colOff>
      <xdr:row>82</xdr:row>
      <xdr:rowOff>84328</xdr:rowOff>
    </xdr:to>
    <xdr:sp macro="" textlink="">
      <xdr:nvSpPr>
        <xdr:cNvPr id="255" name="楕円 254"/>
        <xdr:cNvSpPr/>
      </xdr:nvSpPr>
      <xdr:spPr>
        <a:xfrm>
          <a:off x="4584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5605</xdr:rowOff>
    </xdr:from>
    <xdr:ext cx="405111" cy="259045"/>
    <xdr:sp macro="" textlink="">
      <xdr:nvSpPr>
        <xdr:cNvPr id="256" name="【福祉施設】&#10;有形固定資産減価償却率該当値テキスト"/>
        <xdr:cNvSpPr txBox="1"/>
      </xdr:nvSpPr>
      <xdr:spPr>
        <a:xfrm>
          <a:off x="4673600"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28448</xdr:rowOff>
    </xdr:from>
    <xdr:to>
      <xdr:col>20</xdr:col>
      <xdr:colOff>38100</xdr:colOff>
      <xdr:row>82</xdr:row>
      <xdr:rowOff>130048</xdr:rowOff>
    </xdr:to>
    <xdr:sp macro="" textlink="">
      <xdr:nvSpPr>
        <xdr:cNvPr id="257" name="楕円 256"/>
        <xdr:cNvSpPr/>
      </xdr:nvSpPr>
      <xdr:spPr>
        <a:xfrm>
          <a:off x="3746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33528</xdr:rowOff>
    </xdr:from>
    <xdr:to>
      <xdr:col>24</xdr:col>
      <xdr:colOff>63500</xdr:colOff>
      <xdr:row>82</xdr:row>
      <xdr:rowOff>79248</xdr:rowOff>
    </xdr:to>
    <xdr:cxnSp macro="">
      <xdr:nvCxnSpPr>
        <xdr:cNvPr id="258" name="直線コネクタ 257"/>
        <xdr:cNvCxnSpPr/>
      </xdr:nvCxnSpPr>
      <xdr:spPr>
        <a:xfrm flipV="1">
          <a:off x="3797300" y="1409242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74168</xdr:rowOff>
    </xdr:from>
    <xdr:to>
      <xdr:col>15</xdr:col>
      <xdr:colOff>101600</xdr:colOff>
      <xdr:row>83</xdr:row>
      <xdr:rowOff>4318</xdr:rowOff>
    </xdr:to>
    <xdr:sp macro="" textlink="">
      <xdr:nvSpPr>
        <xdr:cNvPr id="259" name="楕円 258"/>
        <xdr:cNvSpPr/>
      </xdr:nvSpPr>
      <xdr:spPr>
        <a:xfrm>
          <a:off x="2857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79248</xdr:rowOff>
    </xdr:from>
    <xdr:to>
      <xdr:col>19</xdr:col>
      <xdr:colOff>177800</xdr:colOff>
      <xdr:row>82</xdr:row>
      <xdr:rowOff>124968</xdr:rowOff>
    </xdr:to>
    <xdr:cxnSp macro="">
      <xdr:nvCxnSpPr>
        <xdr:cNvPr id="260" name="直線コネクタ 259"/>
        <xdr:cNvCxnSpPr/>
      </xdr:nvCxnSpPr>
      <xdr:spPr>
        <a:xfrm flipV="1">
          <a:off x="2908300" y="141381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162323</xdr:rowOff>
    </xdr:from>
    <xdr:ext cx="405111" cy="259045"/>
    <xdr:sp macro="" textlink="">
      <xdr:nvSpPr>
        <xdr:cNvPr id="261"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62"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146575</xdr:rowOff>
    </xdr:from>
    <xdr:ext cx="405111" cy="259045"/>
    <xdr:sp macro="" textlink="">
      <xdr:nvSpPr>
        <xdr:cNvPr id="263" name="n_1mainValue【福祉施設】&#10;有形固定資産減価償却率"/>
        <xdr:cNvSpPr txBox="1"/>
      </xdr:nvSpPr>
      <xdr:spPr>
        <a:xfrm>
          <a:off x="3582044" y="1386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20845</xdr:rowOff>
    </xdr:from>
    <xdr:ext cx="405111" cy="259045"/>
    <xdr:sp macro="" textlink="">
      <xdr:nvSpPr>
        <xdr:cNvPr id="264" name="n_2mainValue【福祉施設】&#10;有形固定資産減価償却率"/>
        <xdr:cNvSpPr txBox="1"/>
      </xdr:nvSpPr>
      <xdr:spPr>
        <a:xfrm>
          <a:off x="2705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6" name="テキスト ボックス 27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8" name="テキスト ボックス 27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0" name="テキスト ボックス 27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2" name="テキスト ボックス 28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4" name="テキスト ボックス 2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6" name="直線コネクタ 285"/>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7"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8" name="直線コネクタ 287"/>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9"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90" name="直線コネクタ 289"/>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91"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92" name="フローチャート: 判断 291"/>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93" name="フローチャート: 判断 292"/>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4" name="フローチャート: 判断 293"/>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103887</xdr:rowOff>
    </xdr:from>
    <xdr:to>
      <xdr:col>55</xdr:col>
      <xdr:colOff>50800</xdr:colOff>
      <xdr:row>86</xdr:row>
      <xdr:rowOff>34037</xdr:rowOff>
    </xdr:to>
    <xdr:sp macro="" textlink="">
      <xdr:nvSpPr>
        <xdr:cNvPr id="300" name="楕円 299"/>
        <xdr:cNvSpPr/>
      </xdr:nvSpPr>
      <xdr:spPr>
        <a:xfrm>
          <a:off x="10426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18814</xdr:rowOff>
    </xdr:from>
    <xdr:ext cx="469744" cy="259045"/>
    <xdr:sp macro="" textlink="">
      <xdr:nvSpPr>
        <xdr:cNvPr id="301" name="【福祉施設】&#10;一人当たり面積該当値テキスト"/>
        <xdr:cNvSpPr txBox="1"/>
      </xdr:nvSpPr>
      <xdr:spPr>
        <a:xfrm>
          <a:off x="10515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103887</xdr:rowOff>
    </xdr:from>
    <xdr:to>
      <xdr:col>50</xdr:col>
      <xdr:colOff>165100</xdr:colOff>
      <xdr:row>86</xdr:row>
      <xdr:rowOff>34037</xdr:rowOff>
    </xdr:to>
    <xdr:sp macro="" textlink="">
      <xdr:nvSpPr>
        <xdr:cNvPr id="302" name="楕円 301"/>
        <xdr:cNvSpPr/>
      </xdr:nvSpPr>
      <xdr:spPr>
        <a:xfrm>
          <a:off x="9588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154687</xdr:rowOff>
    </xdr:from>
    <xdr:to>
      <xdr:col>55</xdr:col>
      <xdr:colOff>0</xdr:colOff>
      <xdr:row>85</xdr:row>
      <xdr:rowOff>154687</xdr:rowOff>
    </xdr:to>
    <xdr:cxnSp macro="">
      <xdr:nvCxnSpPr>
        <xdr:cNvPr id="303" name="直線コネクタ 302"/>
        <xdr:cNvCxnSpPr/>
      </xdr:nvCxnSpPr>
      <xdr:spPr>
        <a:xfrm>
          <a:off x="9639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99313</xdr:rowOff>
    </xdr:from>
    <xdr:to>
      <xdr:col>46</xdr:col>
      <xdr:colOff>38100</xdr:colOff>
      <xdr:row>86</xdr:row>
      <xdr:rowOff>29463</xdr:rowOff>
    </xdr:to>
    <xdr:sp macro="" textlink="">
      <xdr:nvSpPr>
        <xdr:cNvPr id="304" name="楕円 303"/>
        <xdr:cNvSpPr/>
      </xdr:nvSpPr>
      <xdr:spPr>
        <a:xfrm>
          <a:off x="8699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150113</xdr:rowOff>
    </xdr:from>
    <xdr:to>
      <xdr:col>50</xdr:col>
      <xdr:colOff>114300</xdr:colOff>
      <xdr:row>85</xdr:row>
      <xdr:rowOff>154687</xdr:rowOff>
    </xdr:to>
    <xdr:cxnSp macro="">
      <xdr:nvCxnSpPr>
        <xdr:cNvPr id="305" name="直線コネクタ 304"/>
        <xdr:cNvCxnSpPr/>
      </xdr:nvCxnSpPr>
      <xdr:spPr>
        <a:xfrm>
          <a:off x="8750300" y="14723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167149</xdr:rowOff>
    </xdr:from>
    <xdr:ext cx="469744" cy="259045"/>
    <xdr:sp macro="" textlink="">
      <xdr:nvSpPr>
        <xdr:cNvPr id="30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30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25164</xdr:rowOff>
    </xdr:from>
    <xdr:ext cx="469744" cy="259045"/>
    <xdr:sp macro="" textlink="">
      <xdr:nvSpPr>
        <xdr:cNvPr id="308" name="n_1mainValue【福祉施設】&#10;一人当たり面積"/>
        <xdr:cNvSpPr txBox="1"/>
      </xdr:nvSpPr>
      <xdr:spPr>
        <a:xfrm>
          <a:off x="9391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20590</xdr:rowOff>
    </xdr:from>
    <xdr:ext cx="469744" cy="259045"/>
    <xdr:sp macro="" textlink="">
      <xdr:nvSpPr>
        <xdr:cNvPr id="309" name="n_2mainValue【福祉施設】&#10;一人当たり面積"/>
        <xdr:cNvSpPr txBox="1"/>
      </xdr:nvSpPr>
      <xdr:spPr>
        <a:xfrm>
          <a:off x="8515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0" name="直線コネクタ 349"/>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1"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2" name="直線コネクタ 351"/>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3"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54" name="直線コネクタ 353"/>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55"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56" name="フローチャート: 判断 355"/>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57" name="フローチャート: 判断 356"/>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58" name="フローチャート: 判断 357"/>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53975</xdr:rowOff>
    </xdr:from>
    <xdr:to>
      <xdr:col>85</xdr:col>
      <xdr:colOff>177800</xdr:colOff>
      <xdr:row>40</xdr:row>
      <xdr:rowOff>155575</xdr:rowOff>
    </xdr:to>
    <xdr:sp macro="" textlink="">
      <xdr:nvSpPr>
        <xdr:cNvPr id="364" name="楕円 363"/>
        <xdr:cNvSpPr/>
      </xdr:nvSpPr>
      <xdr:spPr>
        <a:xfrm>
          <a:off x="162687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32402</xdr:rowOff>
    </xdr:from>
    <xdr:ext cx="405111" cy="259045"/>
    <xdr:sp macro="" textlink="">
      <xdr:nvSpPr>
        <xdr:cNvPr id="365" name="【一般廃棄物処理施設】&#10;有形固定資産減価償却率該当値テキスト"/>
        <xdr:cNvSpPr txBox="1"/>
      </xdr:nvSpPr>
      <xdr:spPr>
        <a:xfrm>
          <a:off x="16357600" y="689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107315</xdr:rowOff>
    </xdr:from>
    <xdr:to>
      <xdr:col>81</xdr:col>
      <xdr:colOff>101600</xdr:colOff>
      <xdr:row>41</xdr:row>
      <xdr:rowOff>37465</xdr:rowOff>
    </xdr:to>
    <xdr:sp macro="" textlink="">
      <xdr:nvSpPr>
        <xdr:cNvPr id="366" name="楕円 365"/>
        <xdr:cNvSpPr/>
      </xdr:nvSpPr>
      <xdr:spPr>
        <a:xfrm>
          <a:off x="15430500" y="69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40</xdr:row>
      <xdr:rowOff>158115</xdr:rowOff>
    </xdr:to>
    <xdr:cxnSp macro="">
      <xdr:nvCxnSpPr>
        <xdr:cNvPr id="367" name="直線コネクタ 366"/>
        <xdr:cNvCxnSpPr/>
      </xdr:nvCxnSpPr>
      <xdr:spPr>
        <a:xfrm flipV="1">
          <a:off x="15481300" y="696277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109220</xdr:rowOff>
    </xdr:from>
    <xdr:to>
      <xdr:col>76</xdr:col>
      <xdr:colOff>165100</xdr:colOff>
      <xdr:row>40</xdr:row>
      <xdr:rowOff>39370</xdr:rowOff>
    </xdr:to>
    <xdr:sp macro="" textlink="">
      <xdr:nvSpPr>
        <xdr:cNvPr id="368" name="楕円 367"/>
        <xdr:cNvSpPr/>
      </xdr:nvSpPr>
      <xdr:spPr>
        <a:xfrm>
          <a:off x="14541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160020</xdr:rowOff>
    </xdr:from>
    <xdr:to>
      <xdr:col>81</xdr:col>
      <xdr:colOff>50800</xdr:colOff>
      <xdr:row>40</xdr:row>
      <xdr:rowOff>158115</xdr:rowOff>
    </xdr:to>
    <xdr:cxnSp macro="">
      <xdr:nvCxnSpPr>
        <xdr:cNvPr id="369" name="直線コネクタ 368"/>
        <xdr:cNvCxnSpPr/>
      </xdr:nvCxnSpPr>
      <xdr:spPr>
        <a:xfrm>
          <a:off x="14592300" y="6846570"/>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70"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71"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28592</xdr:rowOff>
    </xdr:from>
    <xdr:ext cx="405111" cy="259045"/>
    <xdr:sp macro="" textlink="">
      <xdr:nvSpPr>
        <xdr:cNvPr id="372" name="n_1mainValue【一般廃棄物処理施設】&#10;有形固定資産減価償却率"/>
        <xdr:cNvSpPr txBox="1"/>
      </xdr:nvSpPr>
      <xdr:spPr>
        <a:xfrm>
          <a:off x="15266044"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30497</xdr:rowOff>
    </xdr:from>
    <xdr:ext cx="405111" cy="259045"/>
    <xdr:sp macro="" textlink="">
      <xdr:nvSpPr>
        <xdr:cNvPr id="373" name="n_2mainValue【一般廃棄物処理施設】&#10;有形固定資産減価償却率"/>
        <xdr:cNvSpPr txBox="1"/>
      </xdr:nvSpPr>
      <xdr:spPr>
        <a:xfrm>
          <a:off x="14389744"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4" name="直線コネクタ 38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5" name="テキスト ボックス 38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6" name="直線コネクタ 38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87" name="テキスト ボックス 38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8" name="直線コネクタ 38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89" name="テキスト ボックス 38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0" name="直線コネクタ 38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1" name="テキスト ボックス 39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2" name="直線コネクタ 3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3" name="テキスト ボックス 3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5" name="直線コネクタ 394"/>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6"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97" name="直線コネクタ 396"/>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98"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99" name="直線コネクタ 398"/>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00"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1" name="フローチャート: 判断 400"/>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2" name="フローチャート: 判断 401"/>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403" name="フローチャート: 判断 402"/>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4" name="テキスト ボックス 4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5" name="テキスト ボックス 4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6" name="テキスト ボックス 4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7" name="テキスト ボックス 4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8" name="テキスト ボックス 4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23900</xdr:rowOff>
    </xdr:from>
    <xdr:to>
      <xdr:col>116</xdr:col>
      <xdr:colOff>114300</xdr:colOff>
      <xdr:row>41</xdr:row>
      <xdr:rowOff>125500</xdr:rowOff>
    </xdr:to>
    <xdr:sp macro="" textlink="">
      <xdr:nvSpPr>
        <xdr:cNvPr id="409" name="楕円 408"/>
        <xdr:cNvSpPr/>
      </xdr:nvSpPr>
      <xdr:spPr>
        <a:xfrm>
          <a:off x="22110700" y="705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110277</xdr:rowOff>
    </xdr:from>
    <xdr:ext cx="534377" cy="259045"/>
    <xdr:sp macro="" textlink="">
      <xdr:nvSpPr>
        <xdr:cNvPr id="410" name="【一般廃棄物処理施設】&#10;一人当たり有形固定資産（償却資産）額該当値テキスト"/>
        <xdr:cNvSpPr txBox="1"/>
      </xdr:nvSpPr>
      <xdr:spPr>
        <a:xfrm>
          <a:off x="22199600" y="696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23731</xdr:rowOff>
    </xdr:from>
    <xdr:to>
      <xdr:col>112</xdr:col>
      <xdr:colOff>38100</xdr:colOff>
      <xdr:row>41</xdr:row>
      <xdr:rowOff>125331</xdr:rowOff>
    </xdr:to>
    <xdr:sp macro="" textlink="">
      <xdr:nvSpPr>
        <xdr:cNvPr id="411" name="楕円 410"/>
        <xdr:cNvSpPr/>
      </xdr:nvSpPr>
      <xdr:spPr>
        <a:xfrm>
          <a:off x="21272500" y="70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74531</xdr:rowOff>
    </xdr:from>
    <xdr:to>
      <xdr:col>116</xdr:col>
      <xdr:colOff>63500</xdr:colOff>
      <xdr:row>41</xdr:row>
      <xdr:rowOff>74700</xdr:rowOff>
    </xdr:to>
    <xdr:cxnSp macro="">
      <xdr:nvCxnSpPr>
        <xdr:cNvPr id="412" name="直線コネクタ 411"/>
        <xdr:cNvCxnSpPr/>
      </xdr:nvCxnSpPr>
      <xdr:spPr>
        <a:xfrm>
          <a:off x="21323300" y="7103981"/>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40611</xdr:rowOff>
    </xdr:from>
    <xdr:to>
      <xdr:col>107</xdr:col>
      <xdr:colOff>101600</xdr:colOff>
      <xdr:row>41</xdr:row>
      <xdr:rowOff>142211</xdr:rowOff>
    </xdr:to>
    <xdr:sp macro="" textlink="">
      <xdr:nvSpPr>
        <xdr:cNvPr id="413" name="楕円 412"/>
        <xdr:cNvSpPr/>
      </xdr:nvSpPr>
      <xdr:spPr>
        <a:xfrm>
          <a:off x="20383500" y="707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74531</xdr:rowOff>
    </xdr:from>
    <xdr:to>
      <xdr:col>111</xdr:col>
      <xdr:colOff>177800</xdr:colOff>
      <xdr:row>41</xdr:row>
      <xdr:rowOff>91411</xdr:rowOff>
    </xdr:to>
    <xdr:cxnSp macro="">
      <xdr:nvCxnSpPr>
        <xdr:cNvPr id="414" name="直線コネクタ 413"/>
        <xdr:cNvCxnSpPr/>
      </xdr:nvCxnSpPr>
      <xdr:spPr>
        <a:xfrm flipV="1">
          <a:off x="20434300" y="7103981"/>
          <a:ext cx="8890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15"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16"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116458</xdr:rowOff>
    </xdr:from>
    <xdr:ext cx="534377" cy="259045"/>
    <xdr:sp macro="" textlink="">
      <xdr:nvSpPr>
        <xdr:cNvPr id="417" name="n_1mainValue【一般廃棄物処理施設】&#10;一人当たり有形固定資産（償却資産）額"/>
        <xdr:cNvSpPr txBox="1"/>
      </xdr:nvSpPr>
      <xdr:spPr>
        <a:xfrm>
          <a:off x="21043411" y="71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133338</xdr:rowOff>
    </xdr:from>
    <xdr:ext cx="469744" cy="259045"/>
    <xdr:sp macro="" textlink="">
      <xdr:nvSpPr>
        <xdr:cNvPr id="418" name="n_2mainValue【一般廃棄物処理施設】&#10;一人当たり有形固定資産（償却資産）額"/>
        <xdr:cNvSpPr txBox="1"/>
      </xdr:nvSpPr>
      <xdr:spPr>
        <a:xfrm>
          <a:off x="20199428" y="716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7" name="テキスト ボックス 42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8" name="直線コネクタ 42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29" name="テキスト ボックス 42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0" name="直線コネクタ 42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1" name="テキスト ボックス 43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2" name="直線コネクタ 43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3" name="テキスト ボックス 43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4" name="直線コネクタ 43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5" name="テキスト ボックス 43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6" name="直線コネクタ 43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7" name="テキスト ボックス 43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8" name="直線コネクタ 43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39" name="テキスト ボックス 43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1" name="テキスト ボックス 4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43" name="直線コネクタ 442"/>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44"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45" name="直線コネクタ 444"/>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46"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47" name="直線コネクタ 446"/>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48"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49" name="フローチャート: 判断 448"/>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50" name="フローチャート: 判断 449"/>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51" name="フローチャート: 判断 450"/>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57" name="楕円 456"/>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86377</xdr:rowOff>
    </xdr:from>
    <xdr:ext cx="405111" cy="259045"/>
    <xdr:sp macro="" textlink="">
      <xdr:nvSpPr>
        <xdr:cNvPr id="458" name="【保健センター・保健所】&#10;有形固定資産減価償却率該当値テキスト"/>
        <xdr:cNvSpPr txBox="1"/>
      </xdr:nvSpPr>
      <xdr:spPr>
        <a:xfrm>
          <a:off x="16357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101600</xdr:rowOff>
    </xdr:from>
    <xdr:to>
      <xdr:col>81</xdr:col>
      <xdr:colOff>101600</xdr:colOff>
      <xdr:row>61</xdr:row>
      <xdr:rowOff>31750</xdr:rowOff>
    </xdr:to>
    <xdr:sp macro="" textlink="">
      <xdr:nvSpPr>
        <xdr:cNvPr id="459" name="楕円 458"/>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152400</xdr:rowOff>
    </xdr:to>
    <xdr:cxnSp macro="">
      <xdr:nvCxnSpPr>
        <xdr:cNvPr id="460" name="直線コネクタ 459"/>
        <xdr:cNvCxnSpPr/>
      </xdr:nvCxnSpPr>
      <xdr:spPr>
        <a:xfrm flipV="1">
          <a:off x="15481300" y="1040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139700</xdr:rowOff>
    </xdr:from>
    <xdr:to>
      <xdr:col>76</xdr:col>
      <xdr:colOff>165100</xdr:colOff>
      <xdr:row>61</xdr:row>
      <xdr:rowOff>69850</xdr:rowOff>
    </xdr:to>
    <xdr:sp macro="" textlink="">
      <xdr:nvSpPr>
        <xdr:cNvPr id="461" name="楕円 460"/>
        <xdr:cNvSpPr/>
      </xdr:nvSpPr>
      <xdr:spPr>
        <a:xfrm>
          <a:off x="14541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152400</xdr:rowOff>
    </xdr:from>
    <xdr:to>
      <xdr:col>81</xdr:col>
      <xdr:colOff>50800</xdr:colOff>
      <xdr:row>61</xdr:row>
      <xdr:rowOff>19050</xdr:rowOff>
    </xdr:to>
    <xdr:cxnSp macro="">
      <xdr:nvCxnSpPr>
        <xdr:cNvPr id="462" name="直線コネクタ 461"/>
        <xdr:cNvCxnSpPr/>
      </xdr:nvCxnSpPr>
      <xdr:spPr>
        <a:xfrm flipV="1">
          <a:off x="14592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167657</xdr:rowOff>
    </xdr:from>
    <xdr:ext cx="405111" cy="259045"/>
    <xdr:sp macro="" textlink="">
      <xdr:nvSpPr>
        <xdr:cNvPr id="463"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74312</xdr:rowOff>
    </xdr:from>
    <xdr:ext cx="405111" cy="259045"/>
    <xdr:sp macro="" textlink="">
      <xdr:nvSpPr>
        <xdr:cNvPr id="464"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48277</xdr:rowOff>
    </xdr:from>
    <xdr:ext cx="405111" cy="259045"/>
    <xdr:sp macro="" textlink="">
      <xdr:nvSpPr>
        <xdr:cNvPr id="465" name="n_1mainValue【保健センター・保健所】&#10;有形固定資産減価償却率"/>
        <xdr:cNvSpPr txBox="1"/>
      </xdr:nvSpPr>
      <xdr:spPr>
        <a:xfrm>
          <a:off x="152660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86377</xdr:rowOff>
    </xdr:from>
    <xdr:ext cx="405111" cy="259045"/>
    <xdr:sp macro="" textlink="">
      <xdr:nvSpPr>
        <xdr:cNvPr id="466" name="n_2mainValue【保健センター・保健所】&#10;有形固定資産減価償却率"/>
        <xdr:cNvSpPr txBox="1"/>
      </xdr:nvSpPr>
      <xdr:spPr>
        <a:xfrm>
          <a:off x="14389744"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7" name="直線コネクタ 4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8" name="テキスト ボックス 4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9" name="直線コネクタ 4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0" name="テキスト ボックス 4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1" name="直線コネクタ 4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2" name="テキスト ボックス 4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3" name="直線コネクタ 4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4" name="テキスト ボックス 4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5" name="直線コネクタ 4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6" name="テキスト ボックス 4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7" name="直線コネクタ 4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8" name="テキスト ボックス 4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92" name="直線コネクタ 491"/>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93"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4" name="直線コネクタ 493"/>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95"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96" name="直線コネクタ 495"/>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97" name="【保健センター・保健所】&#10;一人当たり面積平均値テキスト"/>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98" name="フローチャート: 判断 497"/>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99" name="フローチャート: 判断 498"/>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500" name="フローチャート: 判断 499"/>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xdr:rowOff>
    </xdr:from>
    <xdr:to>
      <xdr:col>116</xdr:col>
      <xdr:colOff>114300</xdr:colOff>
      <xdr:row>64</xdr:row>
      <xdr:rowOff>103051</xdr:rowOff>
    </xdr:to>
    <xdr:sp macro="" textlink="">
      <xdr:nvSpPr>
        <xdr:cNvPr id="506" name="楕円 505"/>
        <xdr:cNvSpPr/>
      </xdr:nvSpPr>
      <xdr:spPr>
        <a:xfrm>
          <a:off x="221107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87828</xdr:rowOff>
    </xdr:from>
    <xdr:ext cx="469744" cy="259045"/>
    <xdr:sp macro="" textlink="">
      <xdr:nvSpPr>
        <xdr:cNvPr id="507" name="【保健センター・保健所】&#10;一人当たり面積該当値テキスト"/>
        <xdr:cNvSpPr txBox="1"/>
      </xdr:nvSpPr>
      <xdr:spPr>
        <a:xfrm>
          <a:off x="22199600" y="1088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169635</xdr:rowOff>
    </xdr:from>
    <xdr:to>
      <xdr:col>112</xdr:col>
      <xdr:colOff>38100</xdr:colOff>
      <xdr:row>64</xdr:row>
      <xdr:rowOff>99785</xdr:rowOff>
    </xdr:to>
    <xdr:sp macro="" textlink="">
      <xdr:nvSpPr>
        <xdr:cNvPr id="508" name="楕円 507"/>
        <xdr:cNvSpPr/>
      </xdr:nvSpPr>
      <xdr:spPr>
        <a:xfrm>
          <a:off x="21272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48985</xdr:rowOff>
    </xdr:from>
    <xdr:to>
      <xdr:col>116</xdr:col>
      <xdr:colOff>63500</xdr:colOff>
      <xdr:row>64</xdr:row>
      <xdr:rowOff>52251</xdr:rowOff>
    </xdr:to>
    <xdr:cxnSp macro="">
      <xdr:nvCxnSpPr>
        <xdr:cNvPr id="509" name="直線コネクタ 508"/>
        <xdr:cNvCxnSpPr/>
      </xdr:nvCxnSpPr>
      <xdr:spPr>
        <a:xfrm>
          <a:off x="21323300" y="11021785"/>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169635</xdr:rowOff>
    </xdr:from>
    <xdr:to>
      <xdr:col>107</xdr:col>
      <xdr:colOff>101600</xdr:colOff>
      <xdr:row>64</xdr:row>
      <xdr:rowOff>99785</xdr:rowOff>
    </xdr:to>
    <xdr:sp macro="" textlink="">
      <xdr:nvSpPr>
        <xdr:cNvPr id="510" name="楕円 509"/>
        <xdr:cNvSpPr/>
      </xdr:nvSpPr>
      <xdr:spPr>
        <a:xfrm>
          <a:off x="20383500" y="109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48985</xdr:rowOff>
    </xdr:from>
    <xdr:to>
      <xdr:col>111</xdr:col>
      <xdr:colOff>177800</xdr:colOff>
      <xdr:row>64</xdr:row>
      <xdr:rowOff>48985</xdr:rowOff>
    </xdr:to>
    <xdr:cxnSp macro="">
      <xdr:nvCxnSpPr>
        <xdr:cNvPr id="511" name="直線コネクタ 510"/>
        <xdr:cNvCxnSpPr/>
      </xdr:nvCxnSpPr>
      <xdr:spPr>
        <a:xfrm>
          <a:off x="20434300" y="11021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512"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134274</xdr:rowOff>
    </xdr:from>
    <xdr:ext cx="469744" cy="259045"/>
    <xdr:sp macro="" textlink="">
      <xdr:nvSpPr>
        <xdr:cNvPr id="513"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90912</xdr:rowOff>
    </xdr:from>
    <xdr:ext cx="469744" cy="259045"/>
    <xdr:sp macro="" textlink="">
      <xdr:nvSpPr>
        <xdr:cNvPr id="514" name="n_1mainValue【保健センター・保健所】&#10;一人当たり面積"/>
        <xdr:cNvSpPr txBox="1"/>
      </xdr:nvSpPr>
      <xdr:spPr>
        <a:xfrm>
          <a:off x="210757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90912</xdr:rowOff>
    </xdr:from>
    <xdr:ext cx="469744" cy="259045"/>
    <xdr:sp macro="" textlink="">
      <xdr:nvSpPr>
        <xdr:cNvPr id="515" name="n_2mainValue【保健センター・保健所】&#10;一人当たり面積"/>
        <xdr:cNvSpPr txBox="1"/>
      </xdr:nvSpPr>
      <xdr:spPr>
        <a:xfrm>
          <a:off x="20199427"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6" name="直線コネクタ 52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7" name="テキスト ボックス 52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8" name="直線コネクタ 52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9" name="テキスト ボックス 52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0" name="直線コネクタ 52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1" name="テキスト ボックス 53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2" name="直線コネクタ 53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3" name="テキスト ボックス 53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4" name="直線コネクタ 53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5" name="テキスト ボックス 53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6" name="直線コネクタ 53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7" name="テキスト ボックス 53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41" name="直線コネクタ 540"/>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42"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43" name="直線コネクタ 542"/>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44"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45" name="直線コネクタ 544"/>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46"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47" name="フローチャート: 判断 546"/>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48" name="フローチャート: 判断 547"/>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49" name="フローチャート: 判断 54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55" name="楕円 554"/>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556" name="【消防施設】&#10;有形固定資産減価償却率該当値テキスト"/>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91802</xdr:rowOff>
    </xdr:from>
    <xdr:to>
      <xdr:col>81</xdr:col>
      <xdr:colOff>101600</xdr:colOff>
      <xdr:row>82</xdr:row>
      <xdr:rowOff>21952</xdr:rowOff>
    </xdr:to>
    <xdr:sp macro="" textlink="">
      <xdr:nvSpPr>
        <xdr:cNvPr id="557" name="楕円 556"/>
        <xdr:cNvSpPr/>
      </xdr:nvSpPr>
      <xdr:spPr>
        <a:xfrm>
          <a:off x="15430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129539</xdr:rowOff>
    </xdr:from>
    <xdr:to>
      <xdr:col>85</xdr:col>
      <xdr:colOff>127000</xdr:colOff>
      <xdr:row>81</xdr:row>
      <xdr:rowOff>142602</xdr:rowOff>
    </xdr:to>
    <xdr:cxnSp macro="">
      <xdr:nvCxnSpPr>
        <xdr:cNvPr id="558" name="直線コネクタ 557"/>
        <xdr:cNvCxnSpPr/>
      </xdr:nvCxnSpPr>
      <xdr:spPr>
        <a:xfrm flipV="1">
          <a:off x="15481300" y="1401698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59" name="楕円 558"/>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142602</xdr:rowOff>
    </xdr:from>
    <xdr:to>
      <xdr:col>81</xdr:col>
      <xdr:colOff>50800</xdr:colOff>
      <xdr:row>83</xdr:row>
      <xdr:rowOff>95250</xdr:rowOff>
    </xdr:to>
    <xdr:cxnSp macro="">
      <xdr:nvCxnSpPr>
        <xdr:cNvPr id="560" name="直線コネクタ 559"/>
        <xdr:cNvCxnSpPr/>
      </xdr:nvCxnSpPr>
      <xdr:spPr>
        <a:xfrm flipV="1">
          <a:off x="14592300" y="14030052"/>
          <a:ext cx="889000" cy="29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61"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62"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38479</xdr:rowOff>
    </xdr:from>
    <xdr:ext cx="405111" cy="259045"/>
    <xdr:sp macro="" textlink="">
      <xdr:nvSpPr>
        <xdr:cNvPr id="563" name="n_1mainValue【消防施設】&#10;有形固定資産減価償却率"/>
        <xdr:cNvSpPr txBox="1"/>
      </xdr:nvSpPr>
      <xdr:spPr>
        <a:xfrm>
          <a:off x="15266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564" name="n_2mainValue【消防施設】&#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5" name="直線コネクタ 57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6" name="テキスト ボックス 57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7" name="直線コネクタ 57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8" name="テキスト ボックス 57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9" name="直線コネクタ 57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0" name="テキスト ボックス 57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1" name="直線コネクタ 58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2" name="テキスト ボックス 58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86" name="直線コネクタ 585"/>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87"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88" name="直線コネクタ 587"/>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89"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0" name="直線コネクタ 58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91"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2" name="フローチャート: 判断 591"/>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93" name="フローチャート: 判断 592"/>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94" name="フローチャート: 判断 593"/>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00" name="楕円 599"/>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601" name="【消防施設】&#10;一人当たり面積該当値テキスト"/>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02" name="楕円 601"/>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92963</xdr:rowOff>
    </xdr:to>
    <xdr:cxnSp macro="">
      <xdr:nvCxnSpPr>
        <xdr:cNvPr id="603" name="直線コネクタ 602"/>
        <xdr:cNvCxnSpPr/>
      </xdr:nvCxnSpPr>
      <xdr:spPr>
        <a:xfrm flipV="1">
          <a:off x="21323300" y="1449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42163</xdr:rowOff>
    </xdr:from>
    <xdr:to>
      <xdr:col>107</xdr:col>
      <xdr:colOff>101600</xdr:colOff>
      <xdr:row>84</xdr:row>
      <xdr:rowOff>143763</xdr:rowOff>
    </xdr:to>
    <xdr:sp macro="" textlink="">
      <xdr:nvSpPr>
        <xdr:cNvPr id="604" name="楕円 603"/>
        <xdr:cNvSpPr/>
      </xdr:nvSpPr>
      <xdr:spPr>
        <a:xfrm>
          <a:off x="20383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92963</xdr:rowOff>
    </xdr:from>
    <xdr:to>
      <xdr:col>111</xdr:col>
      <xdr:colOff>177800</xdr:colOff>
      <xdr:row>84</xdr:row>
      <xdr:rowOff>92963</xdr:rowOff>
    </xdr:to>
    <xdr:cxnSp macro="">
      <xdr:nvCxnSpPr>
        <xdr:cNvPr id="605" name="直線コネクタ 604"/>
        <xdr:cNvCxnSpPr/>
      </xdr:nvCxnSpPr>
      <xdr:spPr>
        <a:xfrm>
          <a:off x="20434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119142</xdr:rowOff>
    </xdr:from>
    <xdr:ext cx="469744" cy="259045"/>
    <xdr:sp macro="" textlink="">
      <xdr:nvSpPr>
        <xdr:cNvPr id="606"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142003</xdr:rowOff>
    </xdr:from>
    <xdr:ext cx="469744" cy="259045"/>
    <xdr:sp macro="" textlink="">
      <xdr:nvSpPr>
        <xdr:cNvPr id="607"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608"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134890</xdr:rowOff>
    </xdr:from>
    <xdr:ext cx="469744" cy="259045"/>
    <xdr:sp macro="" textlink="">
      <xdr:nvSpPr>
        <xdr:cNvPr id="609" name="n_2mainValue【消防施設】&#10;一人当たり面積"/>
        <xdr:cNvSpPr txBox="1"/>
      </xdr:nvSpPr>
      <xdr:spPr>
        <a:xfrm>
          <a:off x="20199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0" name="直線コネクタ 6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1" name="テキスト ボックス 6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2" name="直線コネクタ 6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3" name="テキスト ボックス 6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4" name="直線コネクタ 6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5" name="テキスト ボックス 6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6" name="直線コネクタ 6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7" name="テキスト ボックス 6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8" name="直線コネクタ 6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9" name="テキスト ボックス 6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0" name="直線コネクタ 6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1" name="テキスト ボックス 6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35" name="直線コネクタ 634"/>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36"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9" name="直線コネクタ 63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40"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41" name="フローチャート: 判断 640"/>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42" name="フローチャート: 判断 641"/>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43" name="フローチャート: 判断 64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649" name="楕円 648"/>
        <xdr:cNvSpPr/>
      </xdr:nvSpPr>
      <xdr:spPr>
        <a:xfrm>
          <a:off x="16268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650" name="【庁舎】&#10;有形固定資産減価償却率該当値テキスト"/>
        <xdr:cNvSpPr txBox="1"/>
      </xdr:nvSpPr>
      <xdr:spPr>
        <a:xfrm>
          <a:off x="16357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33564</xdr:rowOff>
    </xdr:from>
    <xdr:to>
      <xdr:col>81</xdr:col>
      <xdr:colOff>101600</xdr:colOff>
      <xdr:row>102</xdr:row>
      <xdr:rowOff>135164</xdr:rowOff>
    </xdr:to>
    <xdr:sp macro="" textlink="">
      <xdr:nvSpPr>
        <xdr:cNvPr id="651" name="楕円 650"/>
        <xdr:cNvSpPr/>
      </xdr:nvSpPr>
      <xdr:spPr>
        <a:xfrm>
          <a:off x="15430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53339</xdr:rowOff>
    </xdr:from>
    <xdr:to>
      <xdr:col>85</xdr:col>
      <xdr:colOff>127000</xdr:colOff>
      <xdr:row>102</xdr:row>
      <xdr:rowOff>84364</xdr:rowOff>
    </xdr:to>
    <xdr:cxnSp macro="">
      <xdr:nvCxnSpPr>
        <xdr:cNvPr id="652" name="直線コネクタ 651"/>
        <xdr:cNvCxnSpPr/>
      </xdr:nvCxnSpPr>
      <xdr:spPr>
        <a:xfrm flipV="1">
          <a:off x="15481300" y="1754123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653" name="楕円 652"/>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84364</xdr:rowOff>
    </xdr:from>
    <xdr:to>
      <xdr:col>81</xdr:col>
      <xdr:colOff>50800</xdr:colOff>
      <xdr:row>102</xdr:row>
      <xdr:rowOff>125186</xdr:rowOff>
    </xdr:to>
    <xdr:cxnSp macro="">
      <xdr:nvCxnSpPr>
        <xdr:cNvPr id="654" name="直線コネクタ 653"/>
        <xdr:cNvCxnSpPr/>
      </xdr:nvCxnSpPr>
      <xdr:spPr>
        <a:xfrm flipV="1">
          <a:off x="14592300" y="1757226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55"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656"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151691</xdr:rowOff>
    </xdr:from>
    <xdr:ext cx="405111" cy="259045"/>
    <xdr:sp macro="" textlink="">
      <xdr:nvSpPr>
        <xdr:cNvPr id="657" name="n_1mainValue【庁舎】&#10;有形固定資産減価償却率"/>
        <xdr:cNvSpPr txBox="1"/>
      </xdr:nvSpPr>
      <xdr:spPr>
        <a:xfrm>
          <a:off x="152660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658" name="n_2mainValue【庁舎】&#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9" name="正方形/長方形 6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0" name="正方形/長方形 6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1" name="正方形/長方形 6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2" name="正方形/長方形 6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3" name="正方形/長方形 6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4" name="正方形/長方形 6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5" name="正方形/長方形 6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9" name="直線コネクタ 6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0" name="テキスト ボックス 6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1" name="直線コネクタ 6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2" name="テキスト ボックス 6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3" name="直線コネクタ 6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4" name="テキスト ボックス 6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5" name="直線コネクタ 6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6" name="テキスト ボックス 6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7" name="直線コネクタ 6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8" name="テキスト ボックス 6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9" name="直線コネクタ 6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0" name="テキスト ボックス 6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84" name="直線コネクタ 683"/>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85"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86" name="直線コネクタ 685"/>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87"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88" name="直線コネクタ 687"/>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89"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90" name="フローチャート: 判断 689"/>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91" name="フローチャート: 判断 690"/>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92" name="フローチャート: 判断 691"/>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xdr:rowOff>
    </xdr:from>
    <xdr:to>
      <xdr:col>116</xdr:col>
      <xdr:colOff>114300</xdr:colOff>
      <xdr:row>108</xdr:row>
      <xdr:rowOff>110671</xdr:rowOff>
    </xdr:to>
    <xdr:sp macro="" textlink="">
      <xdr:nvSpPr>
        <xdr:cNvPr id="698" name="楕円 697"/>
        <xdr:cNvSpPr/>
      </xdr:nvSpPr>
      <xdr:spPr>
        <a:xfrm>
          <a:off x="221107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95448</xdr:rowOff>
    </xdr:from>
    <xdr:ext cx="469744" cy="259045"/>
    <xdr:sp macro="" textlink="">
      <xdr:nvSpPr>
        <xdr:cNvPr id="699" name="【庁舎】&#10;一人当たり面積該当値テキスト"/>
        <xdr:cNvSpPr txBox="1"/>
      </xdr:nvSpPr>
      <xdr:spPr>
        <a:xfrm>
          <a:off x="22199600" y="1844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7982</xdr:rowOff>
    </xdr:from>
    <xdr:to>
      <xdr:col>112</xdr:col>
      <xdr:colOff>38100</xdr:colOff>
      <xdr:row>108</xdr:row>
      <xdr:rowOff>109582</xdr:rowOff>
    </xdr:to>
    <xdr:sp macro="" textlink="">
      <xdr:nvSpPr>
        <xdr:cNvPr id="700" name="楕円 699"/>
        <xdr:cNvSpPr/>
      </xdr:nvSpPr>
      <xdr:spPr>
        <a:xfrm>
          <a:off x="21272500" y="185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58782</xdr:rowOff>
    </xdr:from>
    <xdr:to>
      <xdr:col>116</xdr:col>
      <xdr:colOff>63500</xdr:colOff>
      <xdr:row>108</xdr:row>
      <xdr:rowOff>59871</xdr:rowOff>
    </xdr:to>
    <xdr:cxnSp macro="">
      <xdr:nvCxnSpPr>
        <xdr:cNvPr id="701" name="直線コネクタ 700"/>
        <xdr:cNvCxnSpPr/>
      </xdr:nvCxnSpPr>
      <xdr:spPr>
        <a:xfrm>
          <a:off x="21323300" y="18575382"/>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24312</xdr:rowOff>
    </xdr:from>
    <xdr:to>
      <xdr:col>107</xdr:col>
      <xdr:colOff>101600</xdr:colOff>
      <xdr:row>108</xdr:row>
      <xdr:rowOff>125912</xdr:rowOff>
    </xdr:to>
    <xdr:sp macro="" textlink="">
      <xdr:nvSpPr>
        <xdr:cNvPr id="702" name="楕円 701"/>
        <xdr:cNvSpPr/>
      </xdr:nvSpPr>
      <xdr:spPr>
        <a:xfrm>
          <a:off x="20383500" y="1854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58782</xdr:rowOff>
    </xdr:from>
    <xdr:to>
      <xdr:col>111</xdr:col>
      <xdr:colOff>177800</xdr:colOff>
      <xdr:row>108</xdr:row>
      <xdr:rowOff>75112</xdr:rowOff>
    </xdr:to>
    <xdr:cxnSp macro="">
      <xdr:nvCxnSpPr>
        <xdr:cNvPr id="703" name="直線コネクタ 702"/>
        <xdr:cNvCxnSpPr/>
      </xdr:nvCxnSpPr>
      <xdr:spPr>
        <a:xfrm flipV="1">
          <a:off x="20434300" y="1857538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49909</xdr:rowOff>
    </xdr:from>
    <xdr:ext cx="469744" cy="259045"/>
    <xdr:sp macro="" textlink="">
      <xdr:nvSpPr>
        <xdr:cNvPr id="704"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59707</xdr:rowOff>
    </xdr:from>
    <xdr:ext cx="469744" cy="259045"/>
    <xdr:sp macro="" textlink="">
      <xdr:nvSpPr>
        <xdr:cNvPr id="705"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100709</xdr:rowOff>
    </xdr:from>
    <xdr:ext cx="469744" cy="259045"/>
    <xdr:sp macro="" textlink="">
      <xdr:nvSpPr>
        <xdr:cNvPr id="706" name="n_1mainValue【庁舎】&#10;一人当たり面積"/>
        <xdr:cNvSpPr txBox="1"/>
      </xdr:nvSpPr>
      <xdr:spPr>
        <a:xfrm>
          <a:off x="21075727" y="186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117039</xdr:rowOff>
    </xdr:from>
    <xdr:ext cx="469744" cy="259045"/>
    <xdr:sp macro="" textlink="">
      <xdr:nvSpPr>
        <xdr:cNvPr id="707" name="n_2mainValue【庁舎】&#10;一人当たり面積"/>
        <xdr:cNvSpPr txBox="1"/>
      </xdr:nvSpPr>
      <xdr:spPr>
        <a:xfrm>
          <a:off x="20199427" y="1863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人口密度が高い町であるため、資産を一人当たりに配当すると類似団体平均よりも低くなっている。一方で、一般廃棄物処理施設を除いて、減価償却率は類似団体平均よりも高い。</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将来負担比率を悪化させないように、計画的に施設管理を進めていく。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45,807
45,285
8.69
13,814,664
13,295,236
506,494
8,509,936
11,940,090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年度の指数は、平成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年度と変わらず、町税は増加しているが、それよりも公債費の増など需要額の増加が大きくなった。単年度の財政力は下がったが、</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年度単年の財政力よりも率が高く、上昇となった。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25400</xdr:rowOff>
    </xdr:to>
    <xdr:cxnSp macro="">
      <xdr:nvCxnSpPr>
        <xdr:cNvPr id="72" name="直線コネクタ 71"/>
        <xdr:cNvCxnSpPr/>
      </xdr:nvCxnSpPr>
      <xdr:spPr>
        <a:xfrm flipV="1">
          <a:off x="3225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38805</xdr:rowOff>
    </xdr:to>
    <xdr:cxnSp macro="">
      <xdr:nvCxnSpPr>
        <xdr:cNvPr id="78" name="直線コネクタ 77"/>
        <xdr:cNvCxnSpPr/>
      </xdr:nvCxnSpPr>
      <xdr:spPr>
        <a:xfrm>
          <a:off x="1447800" y="723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99782</xdr:rowOff>
    </xdr:from>
    <xdr:ext cx="762000" cy="259045"/>
    <xdr:sp macro="" textlink="">
      <xdr:nvSpPr>
        <xdr:cNvPr id="95" name="テキスト ボックス 94"/>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ポイントの減となった。主な要因として、歳出では、広域ごみ処理施設事業費負担金</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百万円の減が挙げられ、歳入では、臨時財政対策債や普通交付税の増が挙げられる。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5715</xdr:rowOff>
    </xdr:from>
    <xdr:to>
      <xdr:col>23</xdr:col>
      <xdr:colOff>133350</xdr:colOff>
      <xdr:row>63</xdr:row>
      <xdr:rowOff>106256</xdr:rowOff>
    </xdr:to>
    <xdr:cxnSp macro="">
      <xdr:nvCxnSpPr>
        <xdr:cNvPr id="132" name="直線コネクタ 131"/>
        <xdr:cNvCxnSpPr/>
      </xdr:nvCxnSpPr>
      <xdr:spPr>
        <a:xfrm flipV="1">
          <a:off x="4114800" y="1080706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96731</xdr:rowOff>
    </xdr:from>
    <xdr:to>
      <xdr:col>19</xdr:col>
      <xdr:colOff>133350</xdr:colOff>
      <xdr:row>63</xdr:row>
      <xdr:rowOff>106256</xdr:rowOff>
    </xdr:to>
    <xdr:cxnSp macro="">
      <xdr:nvCxnSpPr>
        <xdr:cNvPr id="135" name="直線コネクタ 134"/>
        <xdr:cNvCxnSpPr/>
      </xdr:nvCxnSpPr>
      <xdr:spPr>
        <a:xfrm>
          <a:off x="3225800" y="10726631"/>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62</xdr:row>
      <xdr:rowOff>96731</xdr:rowOff>
    </xdr:to>
    <xdr:cxnSp macro="">
      <xdr:nvCxnSpPr>
        <xdr:cNvPr id="138" name="直線コネクタ 137"/>
        <xdr:cNvCxnSpPr/>
      </xdr:nvCxnSpPr>
      <xdr:spPr>
        <a:xfrm>
          <a:off x="2336800" y="107145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62</xdr:row>
      <xdr:rowOff>88688</xdr:rowOff>
    </xdr:to>
    <xdr:cxnSp macro="">
      <xdr:nvCxnSpPr>
        <xdr:cNvPr id="141" name="直線コネクタ 140"/>
        <xdr:cNvCxnSpPr/>
      </xdr:nvCxnSpPr>
      <xdr:spPr>
        <a:xfrm flipV="1">
          <a:off x="1447800" y="1071456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51" name="楕円 150"/>
        <xdr:cNvSpPr/>
      </xdr:nvSpPr>
      <xdr:spPr>
        <a:xfrm>
          <a:off x="49022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142892</xdr:rowOff>
    </xdr:from>
    <xdr:ext cx="762000" cy="259045"/>
    <xdr:sp macro="" textlink="">
      <xdr:nvSpPr>
        <xdr:cNvPr id="152" name="財政構造の弾力性該当値テキスト"/>
        <xdr:cNvSpPr txBox="1"/>
      </xdr:nvSpPr>
      <xdr:spPr>
        <a:xfrm>
          <a:off x="50419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3" name="楕円 152"/>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4" name="テキスト ボックス 153"/>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5" name="楕円 154"/>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132308</xdr:rowOff>
    </xdr:from>
    <xdr:ext cx="762000" cy="259045"/>
    <xdr:sp macro="" textlink="">
      <xdr:nvSpPr>
        <xdr:cNvPr id="156" name="テキスト ボックス 155"/>
        <xdr:cNvSpPr txBox="1"/>
      </xdr:nvSpPr>
      <xdr:spPr>
        <a:xfrm>
          <a:off x="2844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7" name="楕円 156"/>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58" name="テキスト ボックス 157"/>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37888</xdr:rowOff>
    </xdr:from>
    <xdr:to>
      <xdr:col>7</xdr:col>
      <xdr:colOff>31750</xdr:colOff>
      <xdr:row>62</xdr:row>
      <xdr:rowOff>139488</xdr:rowOff>
    </xdr:to>
    <xdr:sp macro="" textlink="">
      <xdr:nvSpPr>
        <xdr:cNvPr id="159" name="楕円 158"/>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124265</xdr:rowOff>
    </xdr:from>
    <xdr:ext cx="762000" cy="259045"/>
    <xdr:sp macro="" textlink="">
      <xdr:nvSpPr>
        <xdr:cNvPr id="160" name="テキスト ボックス 159"/>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に引き続き、類似団体と比較して、低い数値となっている。これは、類似団体と比べて、人口千人当たり職員数が少ないためであるが、自団体だけで見ると、決算額は年々増加傾向にある。類似団体平均を上回らぬよう、人員・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39362</xdr:rowOff>
    </xdr:from>
    <xdr:to>
      <xdr:col>23</xdr:col>
      <xdr:colOff>133350</xdr:colOff>
      <xdr:row>82</xdr:row>
      <xdr:rowOff>70264</xdr:rowOff>
    </xdr:to>
    <xdr:cxnSp macro="">
      <xdr:nvCxnSpPr>
        <xdr:cNvPr id="195" name="直線コネクタ 194"/>
        <xdr:cNvCxnSpPr/>
      </xdr:nvCxnSpPr>
      <xdr:spPr>
        <a:xfrm>
          <a:off x="4114800" y="14098262"/>
          <a:ext cx="838200" cy="3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35750</xdr:rowOff>
    </xdr:from>
    <xdr:to>
      <xdr:col>19</xdr:col>
      <xdr:colOff>133350</xdr:colOff>
      <xdr:row>82</xdr:row>
      <xdr:rowOff>39362</xdr:rowOff>
    </xdr:to>
    <xdr:cxnSp macro="">
      <xdr:nvCxnSpPr>
        <xdr:cNvPr id="198" name="直線コネクタ 197"/>
        <xdr:cNvCxnSpPr/>
      </xdr:nvCxnSpPr>
      <xdr:spPr>
        <a:xfrm>
          <a:off x="3225800" y="14094650"/>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154710</xdr:rowOff>
    </xdr:from>
    <xdr:to>
      <xdr:col>15</xdr:col>
      <xdr:colOff>82550</xdr:colOff>
      <xdr:row>82</xdr:row>
      <xdr:rowOff>35750</xdr:rowOff>
    </xdr:to>
    <xdr:cxnSp macro="">
      <xdr:nvCxnSpPr>
        <xdr:cNvPr id="201" name="直線コネクタ 200"/>
        <xdr:cNvCxnSpPr/>
      </xdr:nvCxnSpPr>
      <xdr:spPr>
        <a:xfrm>
          <a:off x="2336800" y="14042160"/>
          <a:ext cx="889000" cy="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128851</xdr:rowOff>
    </xdr:from>
    <xdr:to>
      <xdr:col>11</xdr:col>
      <xdr:colOff>31750</xdr:colOff>
      <xdr:row>81</xdr:row>
      <xdr:rowOff>154710</xdr:rowOff>
    </xdr:to>
    <xdr:cxnSp macro="">
      <xdr:nvCxnSpPr>
        <xdr:cNvPr id="204" name="直線コネクタ 203"/>
        <xdr:cNvCxnSpPr/>
      </xdr:nvCxnSpPr>
      <xdr:spPr>
        <a:xfrm>
          <a:off x="1447800" y="14016301"/>
          <a:ext cx="889000" cy="2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19464</xdr:rowOff>
    </xdr:from>
    <xdr:to>
      <xdr:col>23</xdr:col>
      <xdr:colOff>184150</xdr:colOff>
      <xdr:row>82</xdr:row>
      <xdr:rowOff>121064</xdr:rowOff>
    </xdr:to>
    <xdr:sp macro="" textlink="">
      <xdr:nvSpPr>
        <xdr:cNvPr id="214" name="楕円 213"/>
        <xdr:cNvSpPr/>
      </xdr:nvSpPr>
      <xdr:spPr>
        <a:xfrm>
          <a:off x="4902200" y="1407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112191</xdr:rowOff>
    </xdr:from>
    <xdr:ext cx="762000" cy="259045"/>
    <xdr:sp macro="" textlink="">
      <xdr:nvSpPr>
        <xdr:cNvPr id="215" name="人件費・物件費等の状況該当値テキスト"/>
        <xdr:cNvSpPr txBox="1"/>
      </xdr:nvSpPr>
      <xdr:spPr>
        <a:xfrm>
          <a:off x="5041900" y="1399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160012</xdr:rowOff>
    </xdr:from>
    <xdr:to>
      <xdr:col>19</xdr:col>
      <xdr:colOff>184150</xdr:colOff>
      <xdr:row>82</xdr:row>
      <xdr:rowOff>90162</xdr:rowOff>
    </xdr:to>
    <xdr:sp macro="" textlink="">
      <xdr:nvSpPr>
        <xdr:cNvPr id="216" name="楕円 215"/>
        <xdr:cNvSpPr/>
      </xdr:nvSpPr>
      <xdr:spPr>
        <a:xfrm>
          <a:off x="4064000" y="140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100339</xdr:rowOff>
    </xdr:from>
    <xdr:ext cx="736600" cy="259045"/>
    <xdr:sp macro="" textlink="">
      <xdr:nvSpPr>
        <xdr:cNvPr id="217" name="テキスト ボックス 216"/>
        <xdr:cNvSpPr txBox="1"/>
      </xdr:nvSpPr>
      <xdr:spPr>
        <a:xfrm>
          <a:off x="3733800" y="1381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156400</xdr:rowOff>
    </xdr:from>
    <xdr:to>
      <xdr:col>15</xdr:col>
      <xdr:colOff>133350</xdr:colOff>
      <xdr:row>82</xdr:row>
      <xdr:rowOff>86550</xdr:rowOff>
    </xdr:to>
    <xdr:sp macro="" textlink="">
      <xdr:nvSpPr>
        <xdr:cNvPr id="218" name="楕円 217"/>
        <xdr:cNvSpPr/>
      </xdr:nvSpPr>
      <xdr:spPr>
        <a:xfrm>
          <a:off x="3175000" y="1404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96727</xdr:rowOff>
    </xdr:from>
    <xdr:ext cx="762000" cy="259045"/>
    <xdr:sp macro="" textlink="">
      <xdr:nvSpPr>
        <xdr:cNvPr id="219" name="テキスト ボックス 218"/>
        <xdr:cNvSpPr txBox="1"/>
      </xdr:nvSpPr>
      <xdr:spPr>
        <a:xfrm>
          <a:off x="2844800" y="1381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103910</xdr:rowOff>
    </xdr:from>
    <xdr:to>
      <xdr:col>11</xdr:col>
      <xdr:colOff>82550</xdr:colOff>
      <xdr:row>82</xdr:row>
      <xdr:rowOff>34060</xdr:rowOff>
    </xdr:to>
    <xdr:sp macro="" textlink="">
      <xdr:nvSpPr>
        <xdr:cNvPr id="220" name="楕円 219"/>
        <xdr:cNvSpPr/>
      </xdr:nvSpPr>
      <xdr:spPr>
        <a:xfrm>
          <a:off x="2286000" y="139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44237</xdr:rowOff>
    </xdr:from>
    <xdr:ext cx="762000" cy="259045"/>
    <xdr:sp macro="" textlink="">
      <xdr:nvSpPr>
        <xdr:cNvPr id="221" name="テキスト ボックス 220"/>
        <xdr:cNvSpPr txBox="1"/>
      </xdr:nvSpPr>
      <xdr:spPr>
        <a:xfrm>
          <a:off x="1955800" y="1376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78051</xdr:rowOff>
    </xdr:from>
    <xdr:to>
      <xdr:col>7</xdr:col>
      <xdr:colOff>31750</xdr:colOff>
      <xdr:row>82</xdr:row>
      <xdr:rowOff>8201</xdr:rowOff>
    </xdr:to>
    <xdr:sp macro="" textlink="">
      <xdr:nvSpPr>
        <xdr:cNvPr id="222" name="楕円 221"/>
        <xdr:cNvSpPr/>
      </xdr:nvSpPr>
      <xdr:spPr>
        <a:xfrm>
          <a:off x="1397000" y="1396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18378</xdr:rowOff>
    </xdr:from>
    <xdr:ext cx="762000" cy="259045"/>
    <xdr:sp macro="" textlink="">
      <xdr:nvSpPr>
        <xdr:cNvPr id="223" name="テキスト ボックス 222"/>
        <xdr:cNvSpPr txBox="1"/>
      </xdr:nvSpPr>
      <xdr:spPr>
        <a:xfrm>
          <a:off x="1066800" y="1373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latin typeface="ＭＳ Ｐゴシック" panose="020B0600070205080204" pitchFamily="50" charset="-128"/>
              <a:ea typeface="ＭＳ Ｐゴシック" panose="020B0600070205080204" pitchFamily="50" charset="-128"/>
            </a:rPr>
            <a:t>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年度は平成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年度数値を引用。 </a:t>
          </a:r>
          <a:br>
            <a:rPr lang="ja-JP" altLang="en-US" sz="1300">
              <a:latin typeface="ＭＳ Ｐゴシック" panose="020B0600070205080204" pitchFamily="50" charset="-128"/>
              <a:ea typeface="ＭＳ Ｐゴシック" panose="020B0600070205080204" pitchFamily="50" charset="-128"/>
            </a:rPr>
          </a:br>
          <a:r>
            <a:rPr lang="ja-JP" altLang="en-US" sz="1300">
              <a:latin typeface="ＭＳ Ｐゴシック" panose="020B0600070205080204" pitchFamily="50" charset="-128"/>
              <a:ea typeface="ＭＳ Ｐゴシック" panose="020B0600070205080204" pitchFamily="50" charset="-128"/>
            </a:rPr>
            <a:t>なお、平成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lang="ja-JP" altLang="en-US" sz="1300">
              <a:latin typeface="ＭＳ Ｐゴシック" panose="020B0600070205080204" pitchFamily="50" charset="-128"/>
              <a:ea typeface="ＭＳ Ｐゴシック" panose="020B0600070205080204" pitchFamily="50" charset="-128"/>
            </a:rPr>
          </a:br>
          <a:r>
            <a:rPr lang="ja-JP" altLang="en-US" sz="1300">
              <a:latin typeface="ＭＳ Ｐゴシック" panose="020B0600070205080204" pitchFamily="50" charset="-128"/>
              <a:ea typeface="ＭＳ Ｐゴシック" panose="020B0600070205080204" pitchFamily="50" charset="-128"/>
            </a:rPr>
            <a:t>順位）は、平成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年度の選定団体によるもの。</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57" name="直線コネクタ 256"/>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89</xdr:row>
      <xdr:rowOff>2822</xdr:rowOff>
    </xdr:to>
    <xdr:cxnSp macro="">
      <xdr:nvCxnSpPr>
        <xdr:cNvPr id="260" name="直線コネクタ 259"/>
        <xdr:cNvCxnSpPr/>
      </xdr:nvCxnSpPr>
      <xdr:spPr>
        <a:xfrm>
          <a:off x="15290800" y="151278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158045</xdr:rowOff>
    </xdr:from>
    <xdr:to>
      <xdr:col>72</xdr:col>
      <xdr:colOff>203200</xdr:colOff>
      <xdr:row>88</xdr:row>
      <xdr:rowOff>40216</xdr:rowOff>
    </xdr:to>
    <xdr:cxnSp macro="">
      <xdr:nvCxnSpPr>
        <xdr:cNvPr id="263" name="直線コネクタ 262"/>
        <xdr:cNvCxnSpPr/>
      </xdr:nvCxnSpPr>
      <xdr:spPr>
        <a:xfrm>
          <a:off x="14401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158045</xdr:rowOff>
    </xdr:to>
    <xdr:cxnSp macro="">
      <xdr:nvCxnSpPr>
        <xdr:cNvPr id="266" name="直線コネクタ 265"/>
        <xdr:cNvCxnSpPr/>
      </xdr:nvCxnSpPr>
      <xdr:spPr>
        <a:xfrm>
          <a:off x="13512800" y="1491332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6" name="楕円 275"/>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95549</xdr:rowOff>
    </xdr:from>
    <xdr:ext cx="762000" cy="259045"/>
    <xdr:sp macro="" textlink="">
      <xdr:nvSpPr>
        <xdr:cNvPr id="277" name="給与水準   （国との比較）該当値テキスト"/>
        <xdr:cNvSpPr txBox="1"/>
      </xdr:nvSpPr>
      <xdr:spPr>
        <a:xfrm>
          <a:off x="17106900" y="1518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78" name="楕円 277"/>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79" name="テキスト ボックス 278"/>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0" name="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1" name="テキスト ボックス 280"/>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107245</xdr:rowOff>
    </xdr:from>
    <xdr:to>
      <xdr:col>68</xdr:col>
      <xdr:colOff>203200</xdr:colOff>
      <xdr:row>88</xdr:row>
      <xdr:rowOff>37395</xdr:rowOff>
    </xdr:to>
    <xdr:sp macro="" textlink="">
      <xdr:nvSpPr>
        <xdr:cNvPr id="282" name="楕円 281"/>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22172</xdr:rowOff>
    </xdr:from>
    <xdr:ext cx="762000" cy="259045"/>
    <xdr:sp macro="" textlink="">
      <xdr:nvSpPr>
        <xdr:cNvPr id="283" name="テキスト ボックス 282"/>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117828</xdr:rowOff>
    </xdr:from>
    <xdr:to>
      <xdr:col>64</xdr:col>
      <xdr:colOff>152400</xdr:colOff>
      <xdr:row>87</xdr:row>
      <xdr:rowOff>47978</xdr:rowOff>
    </xdr:to>
    <xdr:sp macro="" textlink="">
      <xdr:nvSpPr>
        <xdr:cNvPr id="284" name="楕円 283"/>
        <xdr:cNvSpPr/>
      </xdr:nvSpPr>
      <xdr:spPr>
        <a:xfrm>
          <a:off x="13462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32755</xdr:rowOff>
    </xdr:from>
    <xdr:ext cx="762000" cy="259045"/>
    <xdr:sp macro="" textlink="">
      <xdr:nvSpPr>
        <xdr:cNvPr id="285" name="テキスト ボックス 284"/>
        <xdr:cNvSpPr txBox="1"/>
      </xdr:nvSpPr>
      <xdr:spPr>
        <a:xfrm>
          <a:off x="13131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latin typeface="ＭＳ Ｐゴシック" panose="020B0600070205080204" pitchFamily="50" charset="-128"/>
              <a:ea typeface="ＭＳ Ｐゴシック" panose="020B0600070205080204" pitchFamily="50" charset="-128"/>
            </a:rPr>
            <a:t>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年度は平成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年度数値を引用。</a:t>
          </a:r>
          <a:br>
            <a:rPr lang="ja-JP" altLang="en-US" sz="1300">
              <a:latin typeface="ＭＳ Ｐゴシック" panose="020B0600070205080204" pitchFamily="50" charset="-128"/>
              <a:ea typeface="ＭＳ Ｐゴシック" panose="020B0600070205080204" pitchFamily="50" charset="-128"/>
            </a:rPr>
          </a:br>
          <a:r>
            <a:rPr lang="ja-JP" altLang="en-US" sz="1300">
              <a:latin typeface="ＭＳ Ｐゴシック" panose="020B0600070205080204" pitchFamily="50" charset="-128"/>
              <a:ea typeface="ＭＳ Ｐゴシック" panose="020B0600070205080204" pitchFamily="50" charset="-128"/>
            </a:rPr>
            <a:t>（職員数：平成</a:t>
          </a:r>
          <a:r>
            <a:rPr lang="en-US" altLang="ja-JP" sz="1300">
              <a:latin typeface="ＭＳ Ｐゴシック" panose="020B0600070205080204" pitchFamily="50" charset="-128"/>
              <a:ea typeface="ＭＳ Ｐゴシック" panose="020B0600070205080204" pitchFamily="50" charset="-128"/>
            </a:rPr>
            <a:t>28</a:t>
          </a:r>
          <a:r>
            <a:rPr lang="ja-JP" altLang="en-US" sz="1300">
              <a:latin typeface="ＭＳ Ｐゴシック" panose="020B0600070205080204" pitchFamily="50" charset="-128"/>
              <a:ea typeface="ＭＳ Ｐゴシック" panose="020B0600070205080204" pitchFamily="50" charset="-128"/>
            </a:rPr>
            <a:t>年度数値、人口：平成</a:t>
          </a:r>
          <a:r>
            <a:rPr lang="en-US" altLang="ja-JP" sz="1300">
              <a:latin typeface="ＭＳ Ｐゴシック" panose="020B0600070205080204" pitchFamily="50" charset="-128"/>
              <a:ea typeface="ＭＳ Ｐゴシック" panose="020B0600070205080204" pitchFamily="50" charset="-128"/>
            </a:rPr>
            <a:t>30</a:t>
          </a:r>
          <a:r>
            <a:rPr lang="ja-JP" altLang="en-US" sz="1300">
              <a:latin typeface="ＭＳ Ｐゴシック" panose="020B0600070205080204" pitchFamily="50" charset="-128"/>
              <a:ea typeface="ＭＳ Ｐゴシック" panose="020B0600070205080204" pitchFamily="50" charset="-128"/>
            </a:rPr>
            <a:t>年１月１日現在の人口）</a:t>
          </a:r>
          <a:br>
            <a:rPr lang="ja-JP" altLang="en-US" sz="1300">
              <a:latin typeface="ＭＳ Ｐゴシック" panose="020B0600070205080204" pitchFamily="50" charset="-128"/>
              <a:ea typeface="ＭＳ Ｐゴシック" panose="020B0600070205080204" pitchFamily="50" charset="-128"/>
            </a:rPr>
          </a:br>
          <a:r>
            <a:rPr lang="ja-JP" altLang="en-US" sz="1300">
              <a:latin typeface="ＭＳ Ｐゴシック" panose="020B0600070205080204" pitchFamily="50" charset="-128"/>
              <a:ea typeface="ＭＳ Ｐゴシック" panose="020B0600070205080204" pitchFamily="50" charset="-128"/>
            </a:rPr>
            <a:t>なお、平成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年度類似団体関係数値（平均値、最大値及び最小値、</a:t>
          </a:r>
          <a:br>
            <a:rPr lang="ja-JP" altLang="en-US" sz="1300">
              <a:latin typeface="ＭＳ Ｐゴシック" panose="020B0600070205080204" pitchFamily="50" charset="-128"/>
              <a:ea typeface="ＭＳ Ｐゴシック" panose="020B0600070205080204" pitchFamily="50" charset="-128"/>
            </a:rPr>
          </a:br>
          <a:r>
            <a:rPr lang="ja-JP" altLang="en-US" sz="1300">
              <a:latin typeface="ＭＳ Ｐゴシック" panose="020B0600070205080204" pitchFamily="50" charset="-128"/>
              <a:ea typeface="ＭＳ Ｐゴシック" panose="020B0600070205080204" pitchFamily="50" charset="-128"/>
            </a:rPr>
            <a:t>順位）は、平成</a:t>
          </a:r>
          <a:r>
            <a:rPr lang="en-US" altLang="ja-JP" sz="1300">
              <a:latin typeface="ＭＳ Ｐゴシック" panose="020B0600070205080204" pitchFamily="50" charset="-128"/>
              <a:ea typeface="ＭＳ Ｐゴシック" panose="020B0600070205080204" pitchFamily="50" charset="-128"/>
            </a:rPr>
            <a:t>29</a:t>
          </a:r>
          <a:r>
            <a:rPr lang="ja-JP" altLang="en-US" sz="1300">
              <a:latin typeface="ＭＳ Ｐゴシック" panose="020B0600070205080204" pitchFamily="50" charset="-128"/>
              <a:ea typeface="ＭＳ Ｐゴシック" panose="020B0600070205080204" pitchFamily="50" charset="-128"/>
            </a:rPr>
            <a:t>年度の選定団体によるもの。</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159173</xdr:rowOff>
    </xdr:from>
    <xdr:to>
      <xdr:col>81</xdr:col>
      <xdr:colOff>44450</xdr:colOff>
      <xdr:row>58</xdr:row>
      <xdr:rowOff>160514</xdr:rowOff>
    </xdr:to>
    <xdr:cxnSp macro="">
      <xdr:nvCxnSpPr>
        <xdr:cNvPr id="320" name="直線コネクタ 319"/>
        <xdr:cNvCxnSpPr/>
      </xdr:nvCxnSpPr>
      <xdr:spPr>
        <a:xfrm flipV="1">
          <a:off x="16179800" y="10103273"/>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160514</xdr:rowOff>
    </xdr:from>
    <xdr:to>
      <xdr:col>77</xdr:col>
      <xdr:colOff>44450</xdr:colOff>
      <xdr:row>58</xdr:row>
      <xdr:rowOff>171238</xdr:rowOff>
    </xdr:to>
    <xdr:cxnSp macro="">
      <xdr:nvCxnSpPr>
        <xdr:cNvPr id="323" name="直線コネクタ 322"/>
        <xdr:cNvCxnSpPr/>
      </xdr:nvCxnSpPr>
      <xdr:spPr>
        <a:xfrm flipV="1">
          <a:off x="15290800" y="10104614"/>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164536</xdr:rowOff>
    </xdr:from>
    <xdr:to>
      <xdr:col>72</xdr:col>
      <xdr:colOff>203200</xdr:colOff>
      <xdr:row>58</xdr:row>
      <xdr:rowOff>171238</xdr:rowOff>
    </xdr:to>
    <xdr:cxnSp macro="">
      <xdr:nvCxnSpPr>
        <xdr:cNvPr id="326" name="直線コネクタ 325"/>
        <xdr:cNvCxnSpPr/>
      </xdr:nvCxnSpPr>
      <xdr:spPr>
        <a:xfrm>
          <a:off x="14401800" y="10108636"/>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160514</xdr:rowOff>
    </xdr:from>
    <xdr:to>
      <xdr:col>68</xdr:col>
      <xdr:colOff>152400</xdr:colOff>
      <xdr:row>58</xdr:row>
      <xdr:rowOff>164536</xdr:rowOff>
    </xdr:to>
    <xdr:cxnSp macro="">
      <xdr:nvCxnSpPr>
        <xdr:cNvPr id="329" name="直線コネクタ 328"/>
        <xdr:cNvCxnSpPr/>
      </xdr:nvCxnSpPr>
      <xdr:spPr>
        <a:xfrm>
          <a:off x="13512800" y="101046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108373</xdr:rowOff>
    </xdr:from>
    <xdr:to>
      <xdr:col>81</xdr:col>
      <xdr:colOff>95250</xdr:colOff>
      <xdr:row>59</xdr:row>
      <xdr:rowOff>38523</xdr:rowOff>
    </xdr:to>
    <xdr:sp macro="" textlink="">
      <xdr:nvSpPr>
        <xdr:cNvPr id="339" name="楕円 338"/>
        <xdr:cNvSpPr/>
      </xdr:nvSpPr>
      <xdr:spPr>
        <a:xfrm>
          <a:off x="169672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29650</xdr:rowOff>
    </xdr:from>
    <xdr:ext cx="762000" cy="259045"/>
    <xdr:sp macro="" textlink="">
      <xdr:nvSpPr>
        <xdr:cNvPr id="340" name="定員管理の状況該当値テキスト"/>
        <xdr:cNvSpPr txBox="1"/>
      </xdr:nvSpPr>
      <xdr:spPr>
        <a:xfrm>
          <a:off x="17106900" y="997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109714</xdr:rowOff>
    </xdr:from>
    <xdr:to>
      <xdr:col>77</xdr:col>
      <xdr:colOff>95250</xdr:colOff>
      <xdr:row>59</xdr:row>
      <xdr:rowOff>39864</xdr:rowOff>
    </xdr:to>
    <xdr:sp macro="" textlink="">
      <xdr:nvSpPr>
        <xdr:cNvPr id="341" name="楕円 340"/>
        <xdr:cNvSpPr/>
      </xdr:nvSpPr>
      <xdr:spPr>
        <a:xfrm>
          <a:off x="16129000" y="100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50041</xdr:rowOff>
    </xdr:from>
    <xdr:ext cx="736600" cy="259045"/>
    <xdr:sp macro="" textlink="">
      <xdr:nvSpPr>
        <xdr:cNvPr id="342" name="テキスト ボックス 341"/>
        <xdr:cNvSpPr txBox="1"/>
      </xdr:nvSpPr>
      <xdr:spPr>
        <a:xfrm>
          <a:off x="15798800" y="982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120438</xdr:rowOff>
    </xdr:from>
    <xdr:to>
      <xdr:col>73</xdr:col>
      <xdr:colOff>44450</xdr:colOff>
      <xdr:row>59</xdr:row>
      <xdr:rowOff>50588</xdr:rowOff>
    </xdr:to>
    <xdr:sp macro="" textlink="">
      <xdr:nvSpPr>
        <xdr:cNvPr id="343" name="楕円 342"/>
        <xdr:cNvSpPr/>
      </xdr:nvSpPr>
      <xdr:spPr>
        <a:xfrm>
          <a:off x="15240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60765</xdr:rowOff>
    </xdr:from>
    <xdr:ext cx="762000" cy="259045"/>
    <xdr:sp macro="" textlink="">
      <xdr:nvSpPr>
        <xdr:cNvPr id="344" name="テキスト ボックス 343"/>
        <xdr:cNvSpPr txBox="1"/>
      </xdr:nvSpPr>
      <xdr:spPr>
        <a:xfrm>
          <a:off x="14909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113736</xdr:rowOff>
    </xdr:from>
    <xdr:to>
      <xdr:col>68</xdr:col>
      <xdr:colOff>203200</xdr:colOff>
      <xdr:row>59</xdr:row>
      <xdr:rowOff>43886</xdr:rowOff>
    </xdr:to>
    <xdr:sp macro="" textlink="">
      <xdr:nvSpPr>
        <xdr:cNvPr id="345" name="楕円 344"/>
        <xdr:cNvSpPr/>
      </xdr:nvSpPr>
      <xdr:spPr>
        <a:xfrm>
          <a:off x="14351000" y="100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54063</xdr:rowOff>
    </xdr:from>
    <xdr:ext cx="762000" cy="259045"/>
    <xdr:sp macro="" textlink="">
      <xdr:nvSpPr>
        <xdr:cNvPr id="346" name="テキスト ボックス 345"/>
        <xdr:cNvSpPr txBox="1"/>
      </xdr:nvSpPr>
      <xdr:spPr>
        <a:xfrm>
          <a:off x="14020800" y="982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109714</xdr:rowOff>
    </xdr:from>
    <xdr:to>
      <xdr:col>64</xdr:col>
      <xdr:colOff>152400</xdr:colOff>
      <xdr:row>59</xdr:row>
      <xdr:rowOff>39864</xdr:rowOff>
    </xdr:to>
    <xdr:sp macro="" textlink="">
      <xdr:nvSpPr>
        <xdr:cNvPr id="347" name="楕円 346"/>
        <xdr:cNvSpPr/>
      </xdr:nvSpPr>
      <xdr:spPr>
        <a:xfrm>
          <a:off x="13462000" y="1005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50041</xdr:rowOff>
    </xdr:from>
    <xdr:ext cx="762000" cy="259045"/>
    <xdr:sp macro="" textlink="">
      <xdr:nvSpPr>
        <xdr:cNvPr id="348" name="テキスト ボックス 347"/>
        <xdr:cNvSpPr txBox="1"/>
      </xdr:nvSpPr>
      <xdr:spPr>
        <a:xfrm>
          <a:off x="13131800" y="982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単年度で見ると平成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ポイントであるのに対して、平成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ポイントであり、三カ年平均として、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大規模な建設事業を行っていないため、起債償還額は横ばいを見込んでいるが、公共施設の老朽化に伴い改修事業が見込まれることから、公共施設等総合管理計画にもとづき、事業の取捨選択を行い、起債に大きく頼ることがない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76454</xdr:rowOff>
    </xdr:from>
    <xdr:to>
      <xdr:col>81</xdr:col>
      <xdr:colOff>44450</xdr:colOff>
      <xdr:row>39</xdr:row>
      <xdr:rowOff>134366</xdr:rowOff>
    </xdr:to>
    <xdr:cxnSp macro="">
      <xdr:nvCxnSpPr>
        <xdr:cNvPr id="380" name="直線コネクタ 379"/>
        <xdr:cNvCxnSpPr/>
      </xdr:nvCxnSpPr>
      <xdr:spPr>
        <a:xfrm>
          <a:off x="16179800" y="67630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76454</xdr:rowOff>
    </xdr:from>
    <xdr:to>
      <xdr:col>77</xdr:col>
      <xdr:colOff>44450</xdr:colOff>
      <xdr:row>39</xdr:row>
      <xdr:rowOff>86106</xdr:rowOff>
    </xdr:to>
    <xdr:cxnSp macro="">
      <xdr:nvCxnSpPr>
        <xdr:cNvPr id="383" name="直線コネクタ 382"/>
        <xdr:cNvCxnSpPr/>
      </xdr:nvCxnSpPr>
      <xdr:spPr>
        <a:xfrm flipV="1">
          <a:off x="15290800" y="67630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40</xdr:row>
      <xdr:rowOff>40132</xdr:rowOff>
    </xdr:to>
    <xdr:cxnSp macro="">
      <xdr:nvCxnSpPr>
        <xdr:cNvPr id="386" name="直線コネクタ 385"/>
        <xdr:cNvCxnSpPr/>
      </xdr:nvCxnSpPr>
      <xdr:spPr>
        <a:xfrm flipV="1">
          <a:off x="14401800" y="67726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41</xdr:row>
      <xdr:rowOff>23114</xdr:rowOff>
    </xdr:to>
    <xdr:cxnSp macro="">
      <xdr:nvCxnSpPr>
        <xdr:cNvPr id="389" name="直線コネクタ 388"/>
        <xdr:cNvCxnSpPr/>
      </xdr:nvCxnSpPr>
      <xdr:spPr>
        <a:xfrm flipV="1">
          <a:off x="13512800" y="689813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25654</xdr:rowOff>
    </xdr:from>
    <xdr:to>
      <xdr:col>77</xdr:col>
      <xdr:colOff>95250</xdr:colOff>
      <xdr:row>39</xdr:row>
      <xdr:rowOff>127254</xdr:rowOff>
    </xdr:to>
    <xdr:sp macro="" textlink="">
      <xdr:nvSpPr>
        <xdr:cNvPr id="401" name="楕円 400"/>
        <xdr:cNvSpPr/>
      </xdr:nvSpPr>
      <xdr:spPr>
        <a:xfrm>
          <a:off x="16129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137431</xdr:rowOff>
    </xdr:from>
    <xdr:ext cx="736600" cy="259045"/>
    <xdr:sp macro="" textlink="">
      <xdr:nvSpPr>
        <xdr:cNvPr id="402" name="テキスト ボックス 401"/>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3" name="楕円 402"/>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4" name="テキスト ボックス 403"/>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5" name="楕円 404"/>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6" name="テキスト ボックス 405"/>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7" name="楕円 406"/>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8" name="テキスト ボックス 407"/>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大規模な建設事業を行わず、起債借入額も少額であるため、将来負担比率は、平成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年度と比べて数値が改善され、</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しかし、公共施設の老朽化に伴う改修事業が見込まれることから、公共施設等総合管理計画などをもとに、計画的に事業を行い、将来世代への負担を増やさぬよう努める。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108494</xdr:rowOff>
    </xdr:from>
    <xdr:to>
      <xdr:col>77</xdr:col>
      <xdr:colOff>44450</xdr:colOff>
      <xdr:row>14</xdr:row>
      <xdr:rowOff>14031</xdr:rowOff>
    </xdr:to>
    <xdr:cxnSp macro="">
      <xdr:nvCxnSpPr>
        <xdr:cNvPr id="444" name="直線コネクタ 443"/>
        <xdr:cNvCxnSpPr/>
      </xdr:nvCxnSpPr>
      <xdr:spPr>
        <a:xfrm flipV="1">
          <a:off x="15290800" y="2337344"/>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5"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121134</xdr:rowOff>
    </xdr:from>
    <xdr:to>
      <xdr:col>72</xdr:col>
      <xdr:colOff>203200</xdr:colOff>
      <xdr:row>14</xdr:row>
      <xdr:rowOff>14031</xdr:rowOff>
    </xdr:to>
    <xdr:cxnSp macro="">
      <xdr:nvCxnSpPr>
        <xdr:cNvPr id="447" name="直線コネクタ 446"/>
        <xdr:cNvCxnSpPr/>
      </xdr:nvCxnSpPr>
      <xdr:spPr>
        <a:xfrm>
          <a:off x="14401800" y="234998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18341</xdr:rowOff>
    </xdr:from>
    <xdr:ext cx="736600" cy="259045"/>
    <xdr:sp macro="" textlink="">
      <xdr:nvSpPr>
        <xdr:cNvPr id="449" name="テキスト ボックス 448"/>
        <xdr:cNvSpPr txBox="1"/>
      </xdr:nvSpPr>
      <xdr:spPr>
        <a:xfrm>
          <a:off x="15798800" y="259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117687</xdr:rowOff>
    </xdr:from>
    <xdr:to>
      <xdr:col>68</xdr:col>
      <xdr:colOff>152400</xdr:colOff>
      <xdr:row>13</xdr:row>
      <xdr:rowOff>121134</xdr:rowOff>
    </xdr:to>
    <xdr:cxnSp macro="">
      <xdr:nvCxnSpPr>
        <xdr:cNvPr id="450" name="直線コネクタ 449"/>
        <xdr:cNvCxnSpPr/>
      </xdr:nvCxnSpPr>
      <xdr:spPr>
        <a:xfrm>
          <a:off x="13512800" y="234653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97867</xdr:rowOff>
    </xdr:from>
    <xdr:ext cx="762000" cy="259045"/>
    <xdr:sp macro="" textlink="">
      <xdr:nvSpPr>
        <xdr:cNvPr id="452" name="テキスト ボックス 451"/>
        <xdr:cNvSpPr txBox="1"/>
      </xdr:nvSpPr>
      <xdr:spPr>
        <a:xfrm>
          <a:off x="14909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3" name="フローチャート: 判断 45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10298</xdr:rowOff>
    </xdr:from>
    <xdr:ext cx="762000" cy="259045"/>
    <xdr:sp macro="" textlink="">
      <xdr:nvSpPr>
        <xdr:cNvPr id="454" name="テキスト ボックス 453"/>
        <xdr:cNvSpPr txBox="1"/>
      </xdr:nvSpPr>
      <xdr:spPr>
        <a:xfrm>
          <a:off x="14020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5" name="フローチャート: 判断 454"/>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6" name="テキスト ボックス 455"/>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57694</xdr:rowOff>
    </xdr:from>
    <xdr:to>
      <xdr:col>77</xdr:col>
      <xdr:colOff>95250</xdr:colOff>
      <xdr:row>13</xdr:row>
      <xdr:rowOff>159294</xdr:rowOff>
    </xdr:to>
    <xdr:sp macro="" textlink="">
      <xdr:nvSpPr>
        <xdr:cNvPr id="462" name="楕円 461"/>
        <xdr:cNvSpPr/>
      </xdr:nvSpPr>
      <xdr:spPr>
        <a:xfrm>
          <a:off x="16129000" y="2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169471</xdr:rowOff>
    </xdr:from>
    <xdr:ext cx="736600" cy="259045"/>
    <xdr:sp macro="" textlink="">
      <xdr:nvSpPr>
        <xdr:cNvPr id="463" name="テキスト ボックス 462"/>
        <xdr:cNvSpPr txBox="1"/>
      </xdr:nvSpPr>
      <xdr:spPr>
        <a:xfrm>
          <a:off x="15798800" y="20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134681</xdr:rowOff>
    </xdr:from>
    <xdr:to>
      <xdr:col>73</xdr:col>
      <xdr:colOff>44450</xdr:colOff>
      <xdr:row>14</xdr:row>
      <xdr:rowOff>64831</xdr:rowOff>
    </xdr:to>
    <xdr:sp macro="" textlink="">
      <xdr:nvSpPr>
        <xdr:cNvPr id="464" name="楕円 463"/>
        <xdr:cNvSpPr/>
      </xdr:nvSpPr>
      <xdr:spPr>
        <a:xfrm>
          <a:off x="15240000" y="23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75008</xdr:rowOff>
    </xdr:from>
    <xdr:ext cx="762000" cy="259045"/>
    <xdr:sp macro="" textlink="">
      <xdr:nvSpPr>
        <xdr:cNvPr id="465" name="テキスト ボックス 464"/>
        <xdr:cNvSpPr txBox="1"/>
      </xdr:nvSpPr>
      <xdr:spPr>
        <a:xfrm>
          <a:off x="14909800" y="2132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70334</xdr:rowOff>
    </xdr:from>
    <xdr:to>
      <xdr:col>68</xdr:col>
      <xdr:colOff>203200</xdr:colOff>
      <xdr:row>14</xdr:row>
      <xdr:rowOff>484</xdr:rowOff>
    </xdr:to>
    <xdr:sp macro="" textlink="">
      <xdr:nvSpPr>
        <xdr:cNvPr id="466" name="楕円 465"/>
        <xdr:cNvSpPr/>
      </xdr:nvSpPr>
      <xdr:spPr>
        <a:xfrm>
          <a:off x="14351000" y="229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10661</xdr:rowOff>
    </xdr:from>
    <xdr:ext cx="762000" cy="259045"/>
    <xdr:sp macro="" textlink="">
      <xdr:nvSpPr>
        <xdr:cNvPr id="467" name="テキスト ボックス 466"/>
        <xdr:cNvSpPr txBox="1"/>
      </xdr:nvSpPr>
      <xdr:spPr>
        <a:xfrm>
          <a:off x="14020800" y="206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66887</xdr:rowOff>
    </xdr:from>
    <xdr:to>
      <xdr:col>64</xdr:col>
      <xdr:colOff>152400</xdr:colOff>
      <xdr:row>13</xdr:row>
      <xdr:rowOff>168487</xdr:rowOff>
    </xdr:to>
    <xdr:sp macro="" textlink="">
      <xdr:nvSpPr>
        <xdr:cNvPr id="468" name="楕円 467"/>
        <xdr:cNvSpPr/>
      </xdr:nvSpPr>
      <xdr:spPr>
        <a:xfrm>
          <a:off x="13462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7214</xdr:rowOff>
    </xdr:from>
    <xdr:ext cx="762000" cy="259045"/>
    <xdr:sp macro="" textlink="">
      <xdr:nvSpPr>
        <xdr:cNvPr id="469" name="テキスト ボックス 468"/>
        <xdr:cNvSpPr txBox="1"/>
      </xdr:nvSpPr>
      <xdr:spPr>
        <a:xfrm>
          <a:off x="13131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45,807
45,285
8.69
13,814,664
13,295,236
506,494
8,509,936
11,940,090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類似団体内で最も少ない数値となっている。要因としては、職員数が少ないことが考えられ、類似団体平均から</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人少ない。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今後も定員の適正化に取り組み、数値の大幅な悪化を招かないように努める。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154432</xdr:rowOff>
    </xdr:from>
    <xdr:to>
      <xdr:col>24</xdr:col>
      <xdr:colOff>25400</xdr:colOff>
      <xdr:row>34</xdr:row>
      <xdr:rowOff>163576</xdr:rowOff>
    </xdr:to>
    <xdr:cxnSp macro="">
      <xdr:nvCxnSpPr>
        <xdr:cNvPr id="64" name="直線コネクタ 63"/>
        <xdr:cNvCxnSpPr/>
      </xdr:nvCxnSpPr>
      <xdr:spPr>
        <a:xfrm flipV="1">
          <a:off x="3987800" y="59837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159004</xdr:rowOff>
    </xdr:from>
    <xdr:to>
      <xdr:col>19</xdr:col>
      <xdr:colOff>187325</xdr:colOff>
      <xdr:row>34</xdr:row>
      <xdr:rowOff>163576</xdr:rowOff>
    </xdr:to>
    <xdr:cxnSp macro="">
      <xdr:nvCxnSpPr>
        <xdr:cNvPr id="67" name="直線コネクタ 66"/>
        <xdr:cNvCxnSpPr/>
      </xdr:nvCxnSpPr>
      <xdr:spPr>
        <a:xfrm>
          <a:off x="3098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159004</xdr:rowOff>
    </xdr:from>
    <xdr:to>
      <xdr:col>15</xdr:col>
      <xdr:colOff>98425</xdr:colOff>
      <xdr:row>34</xdr:row>
      <xdr:rowOff>168148</xdr:rowOff>
    </xdr:to>
    <xdr:cxnSp macro="">
      <xdr:nvCxnSpPr>
        <xdr:cNvPr id="70" name="直線コネクタ 69"/>
        <xdr:cNvCxnSpPr/>
      </xdr:nvCxnSpPr>
      <xdr:spPr>
        <a:xfrm flipV="1">
          <a:off x="2209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168148</xdr:rowOff>
    </xdr:from>
    <xdr:to>
      <xdr:col>11</xdr:col>
      <xdr:colOff>9525</xdr:colOff>
      <xdr:row>35</xdr:row>
      <xdr:rowOff>28702</xdr:rowOff>
    </xdr:to>
    <xdr:cxnSp macro="">
      <xdr:nvCxnSpPr>
        <xdr:cNvPr id="73" name="直線コネクタ 72"/>
        <xdr:cNvCxnSpPr/>
      </xdr:nvCxnSpPr>
      <xdr:spPr>
        <a:xfrm flipV="1">
          <a:off x="1320800" y="59974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103632</xdr:rowOff>
    </xdr:from>
    <xdr:to>
      <xdr:col>24</xdr:col>
      <xdr:colOff>76200</xdr:colOff>
      <xdr:row>35</xdr:row>
      <xdr:rowOff>33782</xdr:rowOff>
    </xdr:to>
    <xdr:sp macro="" textlink="">
      <xdr:nvSpPr>
        <xdr:cNvPr id="83" name="楕円 82"/>
        <xdr:cNvSpPr/>
      </xdr:nvSpPr>
      <xdr:spPr>
        <a:xfrm>
          <a:off x="4775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12209</xdr:rowOff>
    </xdr:from>
    <xdr:ext cx="762000" cy="259045"/>
    <xdr:sp macro="" textlink="">
      <xdr:nvSpPr>
        <xdr:cNvPr id="84" name="人件費該当値テキスト"/>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112776</xdr:rowOff>
    </xdr:from>
    <xdr:to>
      <xdr:col>20</xdr:col>
      <xdr:colOff>38100</xdr:colOff>
      <xdr:row>35</xdr:row>
      <xdr:rowOff>42926</xdr:rowOff>
    </xdr:to>
    <xdr:sp macro="" textlink="">
      <xdr:nvSpPr>
        <xdr:cNvPr id="85" name="楕円 84"/>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53103</xdr:rowOff>
    </xdr:from>
    <xdr:ext cx="736600" cy="259045"/>
    <xdr:sp macro="" textlink="">
      <xdr:nvSpPr>
        <xdr:cNvPr id="86" name="テキスト ボックス 85"/>
        <xdr:cNvSpPr txBox="1"/>
      </xdr:nvSpPr>
      <xdr:spPr>
        <a:xfrm>
          <a:off x="3606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108204</xdr:rowOff>
    </xdr:from>
    <xdr:to>
      <xdr:col>15</xdr:col>
      <xdr:colOff>149225</xdr:colOff>
      <xdr:row>35</xdr:row>
      <xdr:rowOff>38354</xdr:rowOff>
    </xdr:to>
    <xdr:sp macro="" textlink="">
      <xdr:nvSpPr>
        <xdr:cNvPr id="87" name="楕円 86"/>
        <xdr:cNvSpPr/>
      </xdr:nvSpPr>
      <xdr:spPr>
        <a:xfrm>
          <a:off x="3048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48531</xdr:rowOff>
    </xdr:from>
    <xdr:ext cx="762000" cy="259045"/>
    <xdr:sp macro="" textlink="">
      <xdr:nvSpPr>
        <xdr:cNvPr id="88" name="テキスト ボックス 87"/>
        <xdr:cNvSpPr txBox="1"/>
      </xdr:nvSpPr>
      <xdr:spPr>
        <a:xfrm>
          <a:off x="2717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117348</xdr:rowOff>
    </xdr:from>
    <xdr:to>
      <xdr:col>11</xdr:col>
      <xdr:colOff>60325</xdr:colOff>
      <xdr:row>35</xdr:row>
      <xdr:rowOff>47498</xdr:rowOff>
    </xdr:to>
    <xdr:sp macro="" textlink="">
      <xdr:nvSpPr>
        <xdr:cNvPr id="89" name="楕円 88"/>
        <xdr:cNvSpPr/>
      </xdr:nvSpPr>
      <xdr:spPr>
        <a:xfrm>
          <a:off x="2159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57675</xdr:rowOff>
    </xdr:from>
    <xdr:ext cx="762000" cy="259045"/>
    <xdr:sp macro="" textlink="">
      <xdr:nvSpPr>
        <xdr:cNvPr id="90" name="テキスト ボックス 89"/>
        <xdr:cNvSpPr txBox="1"/>
      </xdr:nvSpPr>
      <xdr:spPr>
        <a:xfrm>
          <a:off x="1828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149352</xdr:rowOff>
    </xdr:from>
    <xdr:to>
      <xdr:col>6</xdr:col>
      <xdr:colOff>171450</xdr:colOff>
      <xdr:row>35</xdr:row>
      <xdr:rowOff>79502</xdr:rowOff>
    </xdr:to>
    <xdr:sp macro="" textlink="">
      <xdr:nvSpPr>
        <xdr:cNvPr id="91" name="楕円 90"/>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89679</xdr:rowOff>
    </xdr:from>
    <xdr:ext cx="762000" cy="259045"/>
    <xdr:sp macro="" textlink="">
      <xdr:nvSpPr>
        <xdr:cNvPr id="92" name="テキスト ボックス 91"/>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ポイントの増となった。原因としては例年同様であるが、世帯増に伴うごみ収集委託料</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百万円の増が主である。類似団体平均に近づくよう、事務事業の見直しなどを行い、改善に取り組む。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77470</xdr:rowOff>
    </xdr:to>
    <xdr:cxnSp macro="">
      <xdr:nvCxnSpPr>
        <xdr:cNvPr id="125" name="直線コネクタ 124"/>
        <xdr:cNvCxnSpPr/>
      </xdr:nvCxnSpPr>
      <xdr:spPr>
        <a:xfrm>
          <a:off x="15671800" y="2984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69850</xdr:rowOff>
    </xdr:to>
    <xdr:cxnSp macro="">
      <xdr:nvCxnSpPr>
        <xdr:cNvPr id="128" name="直線コネクタ 127"/>
        <xdr:cNvCxnSpPr/>
      </xdr:nvCxnSpPr>
      <xdr:spPr>
        <a:xfrm>
          <a:off x="14782800" y="288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142240</xdr:rowOff>
    </xdr:to>
    <xdr:cxnSp macro="">
      <xdr:nvCxnSpPr>
        <xdr:cNvPr id="131" name="直線コネクタ 130"/>
        <xdr:cNvCxnSpPr/>
      </xdr:nvCxnSpPr>
      <xdr:spPr>
        <a:xfrm>
          <a:off x="13893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127000</xdr:rowOff>
    </xdr:to>
    <xdr:cxnSp macro="">
      <xdr:nvCxnSpPr>
        <xdr:cNvPr id="134" name="直線コネクタ 133"/>
        <xdr:cNvCxnSpPr/>
      </xdr:nvCxnSpPr>
      <xdr:spPr>
        <a:xfrm>
          <a:off x="13004800" y="282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26670</xdr:rowOff>
    </xdr:from>
    <xdr:to>
      <xdr:col>82</xdr:col>
      <xdr:colOff>158750</xdr:colOff>
      <xdr:row>17</xdr:row>
      <xdr:rowOff>128270</xdr:rowOff>
    </xdr:to>
    <xdr:sp macro="" textlink="">
      <xdr:nvSpPr>
        <xdr:cNvPr id="144" name="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8" name="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扶助費に係る経常収支比率は、昨年度と変わらず</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ポイントであるが、類似団体平均を上回る数値となっている。また実額では、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百万円増加しており、今後も増加する傾向にあると考えられるため、町単独事業に関する見直しを行い、類似団体平均に近づくよう努める。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57</xdr:row>
      <xdr:rowOff>156935</xdr:rowOff>
    </xdr:to>
    <xdr:cxnSp macro="">
      <xdr:nvCxnSpPr>
        <xdr:cNvPr id="188" name="直線コネクタ 187"/>
        <xdr:cNvCxnSpPr/>
      </xdr:nvCxnSpPr>
      <xdr:spPr>
        <a:xfrm>
          <a:off x="3987800" y="9929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156935</xdr:rowOff>
    </xdr:to>
    <xdr:cxnSp macro="">
      <xdr:nvCxnSpPr>
        <xdr:cNvPr id="191" name="直線コネクタ 190"/>
        <xdr:cNvCxnSpPr/>
      </xdr:nvCxnSpPr>
      <xdr:spPr>
        <a:xfrm>
          <a:off x="3098800" y="98207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48078</xdr:rowOff>
    </xdr:to>
    <xdr:cxnSp macro="">
      <xdr:nvCxnSpPr>
        <xdr:cNvPr id="194" name="直線コネクタ 193"/>
        <xdr:cNvCxnSpPr/>
      </xdr:nvCxnSpPr>
      <xdr:spPr>
        <a:xfrm>
          <a:off x="2209800" y="974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56</xdr:row>
      <xdr:rowOff>143328</xdr:rowOff>
    </xdr:to>
    <xdr:cxnSp macro="">
      <xdr:nvCxnSpPr>
        <xdr:cNvPr id="197" name="直線コネクタ 196"/>
        <xdr:cNvCxnSpPr/>
      </xdr:nvCxnSpPr>
      <xdr:spPr>
        <a:xfrm>
          <a:off x="1320800" y="9700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7" name="楕円 206"/>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78212</xdr:rowOff>
    </xdr:from>
    <xdr:ext cx="762000" cy="259045"/>
    <xdr:sp macro="" textlink="">
      <xdr:nvSpPr>
        <xdr:cNvPr id="208" name="扶助費該当値テキスト"/>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1" name="楕円 210"/>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2" name="テキスト ボックス 211"/>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3" name="楕円 212"/>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4" name="テキスト ボックス 213"/>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5" name="楕円 214"/>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6" name="テキスト ボックス 215"/>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ポイントの減となった。主な要因としては、町道補修の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百万円の減である。しかしながら、今回の減は単発的な要因が強いため、来年度以降再度増加することが予想される。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また、本項目は繰出金を含むため、特別会計の税率見直しや、徴収体制強化により、普通会計の負担を減らすよう努める。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73660</xdr:rowOff>
    </xdr:to>
    <xdr:cxnSp macro="">
      <xdr:nvCxnSpPr>
        <xdr:cNvPr id="249" name="直線コネクタ 248"/>
        <xdr:cNvCxnSpPr/>
      </xdr:nvCxnSpPr>
      <xdr:spPr>
        <a:xfrm flipV="1">
          <a:off x="15671800" y="96062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73660</xdr:rowOff>
    </xdr:to>
    <xdr:cxnSp macro="">
      <xdr:nvCxnSpPr>
        <xdr:cNvPr id="252" name="直線コネクタ 251"/>
        <xdr:cNvCxnSpPr/>
      </xdr:nvCxnSpPr>
      <xdr:spPr>
        <a:xfrm>
          <a:off x="14782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50800</xdr:rowOff>
    </xdr:to>
    <xdr:cxnSp macro="">
      <xdr:nvCxnSpPr>
        <xdr:cNvPr id="255" name="直線コネクタ 254"/>
        <xdr:cNvCxnSpPr/>
      </xdr:nvCxnSpPr>
      <xdr:spPr>
        <a:xfrm>
          <a:off x="13893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35560</xdr:rowOff>
    </xdr:to>
    <xdr:cxnSp macro="">
      <xdr:nvCxnSpPr>
        <xdr:cNvPr id="258" name="直線コネクタ 257"/>
        <xdr:cNvCxnSpPr/>
      </xdr:nvCxnSpPr>
      <xdr:spPr>
        <a:xfrm>
          <a:off x="13004800" y="9598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8" name="楕円 267"/>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9"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22860</xdr:rowOff>
    </xdr:from>
    <xdr:to>
      <xdr:col>78</xdr:col>
      <xdr:colOff>120650</xdr:colOff>
      <xdr:row>56</xdr:row>
      <xdr:rowOff>124460</xdr:rowOff>
    </xdr:to>
    <xdr:sp macro="" textlink="">
      <xdr:nvSpPr>
        <xdr:cNvPr id="270" name="楕円 269"/>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134637</xdr:rowOff>
    </xdr:from>
    <xdr:ext cx="736600" cy="259045"/>
    <xdr:sp macro="" textlink="">
      <xdr:nvSpPr>
        <xdr:cNvPr id="271" name="テキスト ボックス 270"/>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4" name="楕円 273"/>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5" name="テキスト ボックス 274"/>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6" name="楕円 275"/>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7" name="テキスト ボックス 276"/>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ポイントの減となった。主な要因としては、広域ごみ処理施設事業費負担金</a:t>
          </a:r>
          <a:r>
            <a:rPr kumimoji="1" lang="en-US" altLang="ja-JP" sz="1300">
              <a:latin typeface="ＭＳ Ｐゴシック" panose="020B0600070205080204" pitchFamily="50" charset="-128"/>
              <a:ea typeface="ＭＳ Ｐゴシック" panose="020B0600070205080204" pitchFamily="50" charset="-128"/>
            </a:rPr>
            <a:t>90百万円の減が挙げられる。</a:t>
          </a:r>
          <a:r>
            <a:rPr kumimoji="1" lang="ja-JP" altLang="en-US" sz="1300">
              <a:latin typeface="ＭＳ Ｐゴシック" panose="020B0600070205080204" pitchFamily="50" charset="-128"/>
              <a:ea typeface="ＭＳ Ｐゴシック" panose="020B0600070205080204" pitchFamily="50" charset="-128"/>
            </a:rPr>
            <a:t>しかしながら、類似団体平均との差は依然として大きい。今後、負担金の増が見込まれる事業もあるため、町単独事業の見直しなど、改善に努める。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136144</xdr:rowOff>
    </xdr:to>
    <xdr:cxnSp macro="">
      <xdr:nvCxnSpPr>
        <xdr:cNvPr id="307" name="直線コネクタ 306"/>
        <xdr:cNvCxnSpPr/>
      </xdr:nvCxnSpPr>
      <xdr:spPr>
        <a:xfrm flipV="1">
          <a:off x="15671800" y="65872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159004</xdr:rowOff>
    </xdr:to>
    <xdr:cxnSp macro="">
      <xdr:nvCxnSpPr>
        <xdr:cNvPr id="310" name="直線コネクタ 309"/>
        <xdr:cNvCxnSpPr/>
      </xdr:nvCxnSpPr>
      <xdr:spPr>
        <a:xfrm flipV="1">
          <a:off x="14782800" y="6651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159004</xdr:rowOff>
    </xdr:from>
    <xdr:to>
      <xdr:col>73</xdr:col>
      <xdr:colOff>180975</xdr:colOff>
      <xdr:row>39</xdr:row>
      <xdr:rowOff>33274</xdr:rowOff>
    </xdr:to>
    <xdr:cxnSp macro="">
      <xdr:nvCxnSpPr>
        <xdr:cNvPr id="313" name="直線コネクタ 312"/>
        <xdr:cNvCxnSpPr/>
      </xdr:nvCxnSpPr>
      <xdr:spPr>
        <a:xfrm flipV="1">
          <a:off x="13893800" y="66741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19558</xdr:rowOff>
    </xdr:from>
    <xdr:to>
      <xdr:col>69</xdr:col>
      <xdr:colOff>92075</xdr:colOff>
      <xdr:row>39</xdr:row>
      <xdr:rowOff>33274</xdr:rowOff>
    </xdr:to>
    <xdr:cxnSp macro="">
      <xdr:nvCxnSpPr>
        <xdr:cNvPr id="316" name="直線コネクタ 315"/>
        <xdr:cNvCxnSpPr/>
      </xdr:nvCxnSpPr>
      <xdr:spPr>
        <a:xfrm>
          <a:off x="13004800" y="67061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26" name="楕円 325"/>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27" name="補助費等該当値テキスト"/>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28" name="楕円 327"/>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29" name="テキスト ボックス 328"/>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108204</xdr:rowOff>
    </xdr:from>
    <xdr:to>
      <xdr:col>74</xdr:col>
      <xdr:colOff>31750</xdr:colOff>
      <xdr:row>39</xdr:row>
      <xdr:rowOff>38354</xdr:rowOff>
    </xdr:to>
    <xdr:sp macro="" textlink="">
      <xdr:nvSpPr>
        <xdr:cNvPr id="330" name="楕円 329"/>
        <xdr:cNvSpPr/>
      </xdr:nvSpPr>
      <xdr:spPr>
        <a:xfrm>
          <a:off x="14732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23131</xdr:rowOff>
    </xdr:from>
    <xdr:ext cx="762000" cy="259045"/>
    <xdr:sp macro="" textlink="">
      <xdr:nvSpPr>
        <xdr:cNvPr id="331" name="テキスト ボックス 330"/>
        <xdr:cNvSpPr txBox="1"/>
      </xdr:nvSpPr>
      <xdr:spPr>
        <a:xfrm>
          <a:off x="14401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153924</xdr:rowOff>
    </xdr:from>
    <xdr:to>
      <xdr:col>69</xdr:col>
      <xdr:colOff>142875</xdr:colOff>
      <xdr:row>39</xdr:row>
      <xdr:rowOff>84074</xdr:rowOff>
    </xdr:to>
    <xdr:sp macro="" textlink="">
      <xdr:nvSpPr>
        <xdr:cNvPr id="332" name="楕円 331"/>
        <xdr:cNvSpPr/>
      </xdr:nvSpPr>
      <xdr:spPr>
        <a:xfrm>
          <a:off x="13843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68851</xdr:rowOff>
    </xdr:from>
    <xdr:ext cx="762000" cy="259045"/>
    <xdr:sp macro="" textlink="">
      <xdr:nvSpPr>
        <xdr:cNvPr id="333" name="テキスト ボックス 332"/>
        <xdr:cNvSpPr txBox="1"/>
      </xdr:nvSpPr>
      <xdr:spPr>
        <a:xfrm>
          <a:off x="13512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140208</xdr:rowOff>
    </xdr:from>
    <xdr:to>
      <xdr:col>65</xdr:col>
      <xdr:colOff>53975</xdr:colOff>
      <xdr:row>39</xdr:row>
      <xdr:rowOff>70358</xdr:rowOff>
    </xdr:to>
    <xdr:sp macro="" textlink="">
      <xdr:nvSpPr>
        <xdr:cNvPr id="334" name="楕円 333"/>
        <xdr:cNvSpPr/>
      </xdr:nvSpPr>
      <xdr:spPr>
        <a:xfrm>
          <a:off x="12954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55135</xdr:rowOff>
    </xdr:from>
    <xdr:ext cx="762000" cy="259045"/>
    <xdr:sp macro="" textlink="">
      <xdr:nvSpPr>
        <xdr:cNvPr id="335" name="テキスト ボックス 334"/>
        <xdr:cNvSpPr txBox="1"/>
      </xdr:nvSpPr>
      <xdr:spPr>
        <a:xfrm>
          <a:off x="12623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公債費に係る経常収支比率は、類似団体平均を下回り、人口一人当たり決算額においても、類似団体平均を</a:t>
          </a:r>
          <a:r>
            <a:rPr kumimoji="1" lang="en-US" altLang="ja-JP" sz="1300">
              <a:latin typeface="ＭＳ Ｐゴシック" panose="020B0600070205080204" pitchFamily="50" charset="-128"/>
              <a:ea typeface="ＭＳ Ｐゴシック" panose="020B0600070205080204" pitchFamily="50" charset="-128"/>
            </a:rPr>
            <a:t>3,253</a:t>
          </a:r>
          <a:r>
            <a:rPr kumimoji="1" lang="ja-JP" altLang="en-US" sz="1300">
              <a:latin typeface="ＭＳ Ｐゴシック" panose="020B0600070205080204" pitchFamily="50" charset="-128"/>
              <a:ea typeface="ＭＳ Ｐゴシック" panose="020B0600070205080204" pitchFamily="50" charset="-128"/>
            </a:rPr>
            <a:t>円下回る。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起債借入に関して、高額な借入れを控えたため、公債費は横ばいとなっている。今後も、公共施設等総合管理計画にもとづき、事業の選択を計画的に行い、類似団体平均を上回ることがないよう努める。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66039</xdr:rowOff>
    </xdr:to>
    <xdr:cxnSp macro="">
      <xdr:nvCxnSpPr>
        <xdr:cNvPr id="368" name="直線コネクタ 367"/>
        <xdr:cNvCxnSpPr/>
      </xdr:nvCxnSpPr>
      <xdr:spPr>
        <a:xfrm flipV="1">
          <a:off x="3987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76</xdr:row>
      <xdr:rowOff>66039</xdr:rowOff>
    </xdr:to>
    <xdr:cxnSp macro="">
      <xdr:nvCxnSpPr>
        <xdr:cNvPr id="371" name="直線コネクタ 370"/>
        <xdr:cNvCxnSpPr/>
      </xdr:nvCxnSpPr>
      <xdr:spPr>
        <a:xfrm>
          <a:off x="3098800" y="129209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62230</xdr:rowOff>
    </xdr:to>
    <xdr:cxnSp macro="">
      <xdr:nvCxnSpPr>
        <xdr:cNvPr id="374" name="直線コネクタ 373"/>
        <xdr:cNvCxnSpPr/>
      </xdr:nvCxnSpPr>
      <xdr:spPr>
        <a:xfrm>
          <a:off x="2209800" y="12890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123190</xdr:rowOff>
    </xdr:to>
    <xdr:cxnSp macro="">
      <xdr:nvCxnSpPr>
        <xdr:cNvPr id="377" name="直線コネクタ 376"/>
        <xdr:cNvCxnSpPr/>
      </xdr:nvCxnSpPr>
      <xdr:spPr>
        <a:xfrm flipV="1">
          <a:off x="1320800" y="12890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7" name="楕円 386"/>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8"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89" name="楕円 388"/>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90" name="テキスト ボックス 389"/>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1" name="楕円 390"/>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2" name="テキスト ボックス 391"/>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3" name="楕円 392"/>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94" name="テキスト ボックス 393"/>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5" name="楕円 394"/>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6" name="テキスト ボックス 395"/>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公債費以外に係る経常収支比率は、各項目全体的に改善されたため、昨年度と比べて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ポイント改善し、実額</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限られた財源の中で、事業の取捨選択を行い、事業経費自体の抑制に励み、安定かつ健全な財政運営を維持していけるよう努める。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131572</xdr:rowOff>
    </xdr:to>
    <xdr:cxnSp macro="">
      <xdr:nvCxnSpPr>
        <xdr:cNvPr id="427" name="直線コネクタ 426"/>
        <xdr:cNvCxnSpPr/>
      </xdr:nvCxnSpPr>
      <xdr:spPr>
        <a:xfrm flipV="1">
          <a:off x="15671800" y="133949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131572</xdr:rowOff>
    </xdr:to>
    <xdr:cxnSp macro="">
      <xdr:nvCxnSpPr>
        <xdr:cNvPr id="430" name="直線コネクタ 429"/>
        <xdr:cNvCxnSpPr/>
      </xdr:nvCxnSpPr>
      <xdr:spPr>
        <a:xfrm>
          <a:off x="14782800" y="134040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35561</xdr:rowOff>
    </xdr:to>
    <xdr:cxnSp macro="">
      <xdr:nvCxnSpPr>
        <xdr:cNvPr id="433" name="直線コネクタ 432"/>
        <xdr:cNvCxnSpPr/>
      </xdr:nvCxnSpPr>
      <xdr:spPr>
        <a:xfrm flipV="1">
          <a:off x="13893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35561</xdr:rowOff>
    </xdr:to>
    <xdr:cxnSp macro="">
      <xdr:nvCxnSpPr>
        <xdr:cNvPr id="436" name="直線コネクタ 435"/>
        <xdr:cNvCxnSpPr/>
      </xdr:nvCxnSpPr>
      <xdr:spPr>
        <a:xfrm>
          <a:off x="13004800" y="133583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6" name="楕円 445"/>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7"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8" name="楕円 447"/>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9" name="テキスト ボックス 448"/>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0" name="楕円 449"/>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1" name="テキスト ボックス 450"/>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2" name="楕円 451"/>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3" name="テキスト ボックス 452"/>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4" name="楕円 453"/>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5" name="テキスト ボックス 45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15699</xdr:rowOff>
    </xdr:from>
    <xdr:to>
      <xdr:col>29</xdr:col>
      <xdr:colOff>127000</xdr:colOff>
      <xdr:row>20</xdr:row>
      <xdr:rowOff>18605</xdr:rowOff>
    </xdr:to>
    <xdr:cxnSp macro="">
      <xdr:nvCxnSpPr>
        <xdr:cNvPr id="52" name="直線コネクタ 51"/>
        <xdr:cNvCxnSpPr/>
      </xdr:nvCxnSpPr>
      <xdr:spPr bwMode="auto">
        <a:xfrm flipV="1">
          <a:off x="5003800" y="3492324"/>
          <a:ext cx="647700" cy="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18605</xdr:rowOff>
    </xdr:from>
    <xdr:to>
      <xdr:col>26</xdr:col>
      <xdr:colOff>50800</xdr:colOff>
      <xdr:row>20</xdr:row>
      <xdr:rowOff>20630</xdr:rowOff>
    </xdr:to>
    <xdr:cxnSp macro="">
      <xdr:nvCxnSpPr>
        <xdr:cNvPr id="55" name="直線コネクタ 54"/>
        <xdr:cNvCxnSpPr/>
      </xdr:nvCxnSpPr>
      <xdr:spPr bwMode="auto">
        <a:xfrm flipV="1">
          <a:off x="4305300" y="3495230"/>
          <a:ext cx="698500" cy="2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20630</xdr:rowOff>
    </xdr:from>
    <xdr:to>
      <xdr:col>22</xdr:col>
      <xdr:colOff>114300</xdr:colOff>
      <xdr:row>20</xdr:row>
      <xdr:rowOff>54365</xdr:rowOff>
    </xdr:to>
    <xdr:cxnSp macro="">
      <xdr:nvCxnSpPr>
        <xdr:cNvPr id="58" name="直線コネクタ 57"/>
        <xdr:cNvCxnSpPr/>
      </xdr:nvCxnSpPr>
      <xdr:spPr bwMode="auto">
        <a:xfrm flipV="1">
          <a:off x="3606800" y="3497255"/>
          <a:ext cx="698500" cy="33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43702</xdr:rowOff>
    </xdr:from>
    <xdr:to>
      <xdr:col>18</xdr:col>
      <xdr:colOff>177800</xdr:colOff>
      <xdr:row>20</xdr:row>
      <xdr:rowOff>54365</xdr:rowOff>
    </xdr:to>
    <xdr:cxnSp macro="">
      <xdr:nvCxnSpPr>
        <xdr:cNvPr id="61" name="直線コネクタ 60"/>
        <xdr:cNvCxnSpPr/>
      </xdr:nvCxnSpPr>
      <xdr:spPr bwMode="auto">
        <a:xfrm>
          <a:off x="2908300" y="3520327"/>
          <a:ext cx="698500" cy="10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136349</xdr:rowOff>
    </xdr:from>
    <xdr:to>
      <xdr:col>29</xdr:col>
      <xdr:colOff>177800</xdr:colOff>
      <xdr:row>20</xdr:row>
      <xdr:rowOff>66499</xdr:rowOff>
    </xdr:to>
    <xdr:sp macro="" textlink="">
      <xdr:nvSpPr>
        <xdr:cNvPr id="71" name="楕円 70"/>
        <xdr:cNvSpPr/>
      </xdr:nvSpPr>
      <xdr:spPr bwMode="auto">
        <a:xfrm>
          <a:off x="5600700" y="344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44926</xdr:rowOff>
    </xdr:from>
    <xdr:ext cx="762000" cy="259045"/>
    <xdr:sp macro="" textlink="">
      <xdr:nvSpPr>
        <xdr:cNvPr id="72" name="人口1人当たり決算額の推移該当値テキスト130"/>
        <xdr:cNvSpPr txBox="1"/>
      </xdr:nvSpPr>
      <xdr:spPr>
        <a:xfrm>
          <a:off x="5740400" y="335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139255</xdr:rowOff>
    </xdr:from>
    <xdr:to>
      <xdr:col>26</xdr:col>
      <xdr:colOff>101600</xdr:colOff>
      <xdr:row>20</xdr:row>
      <xdr:rowOff>69405</xdr:rowOff>
    </xdr:to>
    <xdr:sp macro="" textlink="">
      <xdr:nvSpPr>
        <xdr:cNvPr id="73" name="楕円 72"/>
        <xdr:cNvSpPr/>
      </xdr:nvSpPr>
      <xdr:spPr bwMode="auto">
        <a:xfrm>
          <a:off x="4953000" y="3444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54182</xdr:rowOff>
    </xdr:from>
    <xdr:ext cx="736600" cy="259045"/>
    <xdr:sp macro="" textlink="">
      <xdr:nvSpPr>
        <xdr:cNvPr id="74" name="テキスト ボックス 73"/>
        <xdr:cNvSpPr txBox="1"/>
      </xdr:nvSpPr>
      <xdr:spPr>
        <a:xfrm>
          <a:off x="4622800" y="3530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141280</xdr:rowOff>
    </xdr:from>
    <xdr:to>
      <xdr:col>22</xdr:col>
      <xdr:colOff>165100</xdr:colOff>
      <xdr:row>20</xdr:row>
      <xdr:rowOff>71430</xdr:rowOff>
    </xdr:to>
    <xdr:sp macro="" textlink="">
      <xdr:nvSpPr>
        <xdr:cNvPr id="75" name="楕円 74"/>
        <xdr:cNvSpPr/>
      </xdr:nvSpPr>
      <xdr:spPr bwMode="auto">
        <a:xfrm>
          <a:off x="4254500" y="344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56207</xdr:rowOff>
    </xdr:from>
    <xdr:ext cx="762000" cy="259045"/>
    <xdr:sp macro="" textlink="">
      <xdr:nvSpPr>
        <xdr:cNvPr id="76" name="テキスト ボックス 75"/>
        <xdr:cNvSpPr txBox="1"/>
      </xdr:nvSpPr>
      <xdr:spPr>
        <a:xfrm>
          <a:off x="3924300" y="353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3565</xdr:rowOff>
    </xdr:from>
    <xdr:to>
      <xdr:col>19</xdr:col>
      <xdr:colOff>38100</xdr:colOff>
      <xdr:row>20</xdr:row>
      <xdr:rowOff>105165</xdr:rowOff>
    </xdr:to>
    <xdr:sp macro="" textlink="">
      <xdr:nvSpPr>
        <xdr:cNvPr id="77" name="楕円 76"/>
        <xdr:cNvSpPr/>
      </xdr:nvSpPr>
      <xdr:spPr bwMode="auto">
        <a:xfrm>
          <a:off x="3556000" y="348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89942</xdr:rowOff>
    </xdr:from>
    <xdr:ext cx="762000" cy="259045"/>
    <xdr:sp macro="" textlink="">
      <xdr:nvSpPr>
        <xdr:cNvPr id="78" name="テキスト ボックス 77"/>
        <xdr:cNvSpPr txBox="1"/>
      </xdr:nvSpPr>
      <xdr:spPr>
        <a:xfrm>
          <a:off x="3225800" y="356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164352</xdr:rowOff>
    </xdr:from>
    <xdr:to>
      <xdr:col>15</xdr:col>
      <xdr:colOff>101600</xdr:colOff>
      <xdr:row>20</xdr:row>
      <xdr:rowOff>94502</xdr:rowOff>
    </xdr:to>
    <xdr:sp macro="" textlink="">
      <xdr:nvSpPr>
        <xdr:cNvPr id="79" name="楕円 78"/>
        <xdr:cNvSpPr/>
      </xdr:nvSpPr>
      <xdr:spPr bwMode="auto">
        <a:xfrm>
          <a:off x="2857500" y="3469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79279</xdr:rowOff>
    </xdr:from>
    <xdr:ext cx="762000" cy="259045"/>
    <xdr:sp macro="" textlink="">
      <xdr:nvSpPr>
        <xdr:cNvPr id="80" name="テキスト ボックス 79"/>
        <xdr:cNvSpPr txBox="1"/>
      </xdr:nvSpPr>
      <xdr:spPr>
        <a:xfrm>
          <a:off x="2527300" y="3555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317587</xdr:rowOff>
    </xdr:from>
    <xdr:to>
      <xdr:col>29</xdr:col>
      <xdr:colOff>127000</xdr:colOff>
      <xdr:row>36</xdr:row>
      <xdr:rowOff>14431</xdr:rowOff>
    </xdr:to>
    <xdr:cxnSp macro="">
      <xdr:nvCxnSpPr>
        <xdr:cNvPr id="115" name="直線コネクタ 114"/>
        <xdr:cNvCxnSpPr/>
      </xdr:nvCxnSpPr>
      <xdr:spPr bwMode="auto">
        <a:xfrm>
          <a:off x="5003800" y="6927937"/>
          <a:ext cx="647700" cy="39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317587</xdr:rowOff>
    </xdr:from>
    <xdr:to>
      <xdr:col>26</xdr:col>
      <xdr:colOff>50800</xdr:colOff>
      <xdr:row>36</xdr:row>
      <xdr:rowOff>90685</xdr:rowOff>
    </xdr:to>
    <xdr:cxnSp macro="">
      <xdr:nvCxnSpPr>
        <xdr:cNvPr id="118" name="直線コネクタ 117"/>
        <xdr:cNvCxnSpPr/>
      </xdr:nvCxnSpPr>
      <xdr:spPr bwMode="auto">
        <a:xfrm flipV="1">
          <a:off x="4305300" y="6927937"/>
          <a:ext cx="698500" cy="115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90685</xdr:rowOff>
    </xdr:from>
    <xdr:to>
      <xdr:col>22</xdr:col>
      <xdr:colOff>114300</xdr:colOff>
      <xdr:row>36</xdr:row>
      <xdr:rowOff>122003</xdr:rowOff>
    </xdr:to>
    <xdr:cxnSp macro="">
      <xdr:nvCxnSpPr>
        <xdr:cNvPr id="121" name="直線コネクタ 120"/>
        <xdr:cNvCxnSpPr/>
      </xdr:nvCxnSpPr>
      <xdr:spPr bwMode="auto">
        <a:xfrm flipV="1">
          <a:off x="3606800" y="7043935"/>
          <a:ext cx="698500" cy="31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313537</xdr:rowOff>
    </xdr:from>
    <xdr:to>
      <xdr:col>18</xdr:col>
      <xdr:colOff>177800</xdr:colOff>
      <xdr:row>36</xdr:row>
      <xdr:rowOff>122003</xdr:rowOff>
    </xdr:to>
    <xdr:cxnSp macro="">
      <xdr:nvCxnSpPr>
        <xdr:cNvPr id="124" name="直線コネクタ 123"/>
        <xdr:cNvCxnSpPr/>
      </xdr:nvCxnSpPr>
      <xdr:spPr bwMode="auto">
        <a:xfrm>
          <a:off x="2908300" y="6923887"/>
          <a:ext cx="698500" cy="151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306531</xdr:rowOff>
    </xdr:from>
    <xdr:to>
      <xdr:col>29</xdr:col>
      <xdr:colOff>177800</xdr:colOff>
      <xdr:row>36</xdr:row>
      <xdr:rowOff>65231</xdr:rowOff>
    </xdr:to>
    <xdr:sp macro="" textlink="">
      <xdr:nvSpPr>
        <xdr:cNvPr id="134" name="楕円 133"/>
        <xdr:cNvSpPr/>
      </xdr:nvSpPr>
      <xdr:spPr bwMode="auto">
        <a:xfrm>
          <a:off x="5600700" y="6916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278608</xdr:rowOff>
    </xdr:from>
    <xdr:ext cx="762000" cy="259045"/>
    <xdr:sp macro="" textlink="">
      <xdr:nvSpPr>
        <xdr:cNvPr id="135" name="人口1人当たり決算額の推移該当値テキスト445"/>
        <xdr:cNvSpPr txBox="1"/>
      </xdr:nvSpPr>
      <xdr:spPr>
        <a:xfrm>
          <a:off x="5740400" y="688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266787</xdr:rowOff>
    </xdr:from>
    <xdr:to>
      <xdr:col>26</xdr:col>
      <xdr:colOff>101600</xdr:colOff>
      <xdr:row>36</xdr:row>
      <xdr:rowOff>25487</xdr:rowOff>
    </xdr:to>
    <xdr:sp macro="" textlink="">
      <xdr:nvSpPr>
        <xdr:cNvPr id="136" name="楕円 135"/>
        <xdr:cNvSpPr/>
      </xdr:nvSpPr>
      <xdr:spPr bwMode="auto">
        <a:xfrm>
          <a:off x="4953000" y="6877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10264</xdr:rowOff>
    </xdr:from>
    <xdr:ext cx="736600" cy="259045"/>
    <xdr:sp macro="" textlink="">
      <xdr:nvSpPr>
        <xdr:cNvPr id="137" name="テキスト ボックス 136"/>
        <xdr:cNvSpPr txBox="1"/>
      </xdr:nvSpPr>
      <xdr:spPr>
        <a:xfrm>
          <a:off x="4622800" y="6963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39885</xdr:rowOff>
    </xdr:from>
    <xdr:to>
      <xdr:col>22</xdr:col>
      <xdr:colOff>165100</xdr:colOff>
      <xdr:row>36</xdr:row>
      <xdr:rowOff>141485</xdr:rowOff>
    </xdr:to>
    <xdr:sp macro="" textlink="">
      <xdr:nvSpPr>
        <xdr:cNvPr id="138" name="楕円 137"/>
        <xdr:cNvSpPr/>
      </xdr:nvSpPr>
      <xdr:spPr bwMode="auto">
        <a:xfrm>
          <a:off x="4254500" y="699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126262</xdr:rowOff>
    </xdr:from>
    <xdr:ext cx="762000" cy="259045"/>
    <xdr:sp macro="" textlink="">
      <xdr:nvSpPr>
        <xdr:cNvPr id="139" name="テキスト ボックス 138"/>
        <xdr:cNvSpPr txBox="1"/>
      </xdr:nvSpPr>
      <xdr:spPr>
        <a:xfrm>
          <a:off x="3924300" y="707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71203</xdr:rowOff>
    </xdr:from>
    <xdr:to>
      <xdr:col>19</xdr:col>
      <xdr:colOff>38100</xdr:colOff>
      <xdr:row>37</xdr:row>
      <xdr:rowOff>1353</xdr:rowOff>
    </xdr:to>
    <xdr:sp macro="" textlink="">
      <xdr:nvSpPr>
        <xdr:cNvPr id="140" name="楕円 139"/>
        <xdr:cNvSpPr/>
      </xdr:nvSpPr>
      <xdr:spPr bwMode="auto">
        <a:xfrm>
          <a:off x="3556000" y="702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157580</xdr:rowOff>
    </xdr:from>
    <xdr:ext cx="762000" cy="259045"/>
    <xdr:sp macro="" textlink="">
      <xdr:nvSpPr>
        <xdr:cNvPr id="141" name="テキスト ボックス 140"/>
        <xdr:cNvSpPr txBox="1"/>
      </xdr:nvSpPr>
      <xdr:spPr>
        <a:xfrm>
          <a:off x="3225800" y="711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262737</xdr:rowOff>
    </xdr:from>
    <xdr:to>
      <xdr:col>15</xdr:col>
      <xdr:colOff>101600</xdr:colOff>
      <xdr:row>36</xdr:row>
      <xdr:rowOff>21437</xdr:rowOff>
    </xdr:to>
    <xdr:sp macro="" textlink="">
      <xdr:nvSpPr>
        <xdr:cNvPr id="142" name="楕円 141"/>
        <xdr:cNvSpPr/>
      </xdr:nvSpPr>
      <xdr:spPr bwMode="auto">
        <a:xfrm>
          <a:off x="2857500" y="687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6214</xdr:rowOff>
    </xdr:from>
    <xdr:ext cx="762000" cy="259045"/>
    <xdr:sp macro="" textlink="">
      <xdr:nvSpPr>
        <xdr:cNvPr id="143" name="テキスト ボックス 142"/>
        <xdr:cNvSpPr txBox="1"/>
      </xdr:nvSpPr>
      <xdr:spPr>
        <a:xfrm>
          <a:off x="2527300" y="695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45,807
45,285
8.69
13,814,664
13,295,236
506,494
8,509,936
11,940,090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23016</xdr:rowOff>
    </xdr:from>
    <xdr:to>
      <xdr:col>24</xdr:col>
      <xdr:colOff>63500</xdr:colOff>
      <xdr:row>38</xdr:row>
      <xdr:rowOff>27050</xdr:rowOff>
    </xdr:to>
    <xdr:cxnSp macro="">
      <xdr:nvCxnSpPr>
        <xdr:cNvPr id="63" name="直線コネクタ 62"/>
        <xdr:cNvCxnSpPr/>
      </xdr:nvCxnSpPr>
      <xdr:spPr>
        <a:xfrm>
          <a:off x="3797300" y="6538116"/>
          <a:ext cx="8382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22722</xdr:rowOff>
    </xdr:from>
    <xdr:to>
      <xdr:col>19</xdr:col>
      <xdr:colOff>177800</xdr:colOff>
      <xdr:row>38</xdr:row>
      <xdr:rowOff>23016</xdr:rowOff>
    </xdr:to>
    <xdr:cxnSp macro="">
      <xdr:nvCxnSpPr>
        <xdr:cNvPr id="66" name="直線コネクタ 65"/>
        <xdr:cNvCxnSpPr/>
      </xdr:nvCxnSpPr>
      <xdr:spPr>
        <a:xfrm>
          <a:off x="2908300" y="6537822"/>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22722</xdr:rowOff>
    </xdr:from>
    <xdr:to>
      <xdr:col>15</xdr:col>
      <xdr:colOff>50800</xdr:colOff>
      <xdr:row>38</xdr:row>
      <xdr:rowOff>52522</xdr:rowOff>
    </xdr:to>
    <xdr:cxnSp macro="">
      <xdr:nvCxnSpPr>
        <xdr:cNvPr id="69" name="直線コネクタ 68"/>
        <xdr:cNvCxnSpPr/>
      </xdr:nvCxnSpPr>
      <xdr:spPr>
        <a:xfrm flipV="1">
          <a:off x="2019300" y="6537822"/>
          <a:ext cx="889000" cy="2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37092</xdr:rowOff>
    </xdr:from>
    <xdr:to>
      <xdr:col>10</xdr:col>
      <xdr:colOff>114300</xdr:colOff>
      <xdr:row>38</xdr:row>
      <xdr:rowOff>52522</xdr:rowOff>
    </xdr:to>
    <xdr:cxnSp macro="">
      <xdr:nvCxnSpPr>
        <xdr:cNvPr id="72" name="直線コネクタ 71"/>
        <xdr:cNvCxnSpPr/>
      </xdr:nvCxnSpPr>
      <xdr:spPr>
        <a:xfrm>
          <a:off x="1130300" y="6552192"/>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147699</xdr:rowOff>
    </xdr:from>
    <xdr:to>
      <xdr:col>24</xdr:col>
      <xdr:colOff>114300</xdr:colOff>
      <xdr:row>38</xdr:row>
      <xdr:rowOff>77850</xdr:rowOff>
    </xdr:to>
    <xdr:sp macro="" textlink="">
      <xdr:nvSpPr>
        <xdr:cNvPr id="82" name="楕円 81"/>
        <xdr:cNvSpPr/>
      </xdr:nvSpPr>
      <xdr:spPr>
        <a:xfrm>
          <a:off x="45847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62626</xdr:rowOff>
    </xdr:from>
    <xdr:ext cx="534377" cy="259045"/>
    <xdr:sp macro="" textlink="">
      <xdr:nvSpPr>
        <xdr:cNvPr id="83" name="人件費該当値テキスト"/>
        <xdr:cNvSpPr txBox="1"/>
      </xdr:nvSpPr>
      <xdr:spPr>
        <a:xfrm>
          <a:off x="4686300" y="64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143666</xdr:rowOff>
    </xdr:from>
    <xdr:to>
      <xdr:col>20</xdr:col>
      <xdr:colOff>38100</xdr:colOff>
      <xdr:row>38</xdr:row>
      <xdr:rowOff>73816</xdr:rowOff>
    </xdr:to>
    <xdr:sp macro="" textlink="">
      <xdr:nvSpPr>
        <xdr:cNvPr id="84" name="楕円 83"/>
        <xdr:cNvSpPr/>
      </xdr:nvSpPr>
      <xdr:spPr>
        <a:xfrm>
          <a:off x="3746500" y="64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64943</xdr:rowOff>
    </xdr:from>
    <xdr:ext cx="534377" cy="259045"/>
    <xdr:sp macro="" textlink="">
      <xdr:nvSpPr>
        <xdr:cNvPr id="85" name="テキスト ボックス 84"/>
        <xdr:cNvSpPr txBox="1"/>
      </xdr:nvSpPr>
      <xdr:spPr>
        <a:xfrm>
          <a:off x="3530111" y="658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143372</xdr:rowOff>
    </xdr:from>
    <xdr:to>
      <xdr:col>15</xdr:col>
      <xdr:colOff>101600</xdr:colOff>
      <xdr:row>38</xdr:row>
      <xdr:rowOff>73523</xdr:rowOff>
    </xdr:to>
    <xdr:sp macro="" textlink="">
      <xdr:nvSpPr>
        <xdr:cNvPr id="86" name="楕円 85"/>
        <xdr:cNvSpPr/>
      </xdr:nvSpPr>
      <xdr:spPr>
        <a:xfrm>
          <a:off x="2857500" y="6487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64649</xdr:rowOff>
    </xdr:from>
    <xdr:ext cx="534377" cy="259045"/>
    <xdr:sp macro="" textlink="">
      <xdr:nvSpPr>
        <xdr:cNvPr id="87" name="テキスト ボックス 86"/>
        <xdr:cNvSpPr txBox="1"/>
      </xdr:nvSpPr>
      <xdr:spPr>
        <a:xfrm>
          <a:off x="2641111" y="657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1722</xdr:rowOff>
    </xdr:from>
    <xdr:to>
      <xdr:col>10</xdr:col>
      <xdr:colOff>165100</xdr:colOff>
      <xdr:row>38</xdr:row>
      <xdr:rowOff>103322</xdr:rowOff>
    </xdr:to>
    <xdr:sp macro="" textlink="">
      <xdr:nvSpPr>
        <xdr:cNvPr id="88" name="楕円 87"/>
        <xdr:cNvSpPr/>
      </xdr:nvSpPr>
      <xdr:spPr>
        <a:xfrm>
          <a:off x="1968500" y="651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94449</xdr:rowOff>
    </xdr:from>
    <xdr:ext cx="534377" cy="259045"/>
    <xdr:sp macro="" textlink="">
      <xdr:nvSpPr>
        <xdr:cNvPr id="89" name="テキスト ボックス 88"/>
        <xdr:cNvSpPr txBox="1"/>
      </xdr:nvSpPr>
      <xdr:spPr>
        <a:xfrm>
          <a:off x="1752111" y="66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157741</xdr:rowOff>
    </xdr:from>
    <xdr:to>
      <xdr:col>6</xdr:col>
      <xdr:colOff>38100</xdr:colOff>
      <xdr:row>38</xdr:row>
      <xdr:rowOff>87891</xdr:rowOff>
    </xdr:to>
    <xdr:sp macro="" textlink="">
      <xdr:nvSpPr>
        <xdr:cNvPr id="90" name="楕円 89"/>
        <xdr:cNvSpPr/>
      </xdr:nvSpPr>
      <xdr:spPr>
        <a:xfrm>
          <a:off x="1079500" y="650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79019</xdr:rowOff>
    </xdr:from>
    <xdr:ext cx="534377" cy="259045"/>
    <xdr:sp macro="" textlink="">
      <xdr:nvSpPr>
        <xdr:cNvPr id="91" name="テキスト ボックス 90"/>
        <xdr:cNvSpPr txBox="1"/>
      </xdr:nvSpPr>
      <xdr:spPr>
        <a:xfrm>
          <a:off x="863111" y="65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156573</xdr:rowOff>
    </xdr:from>
    <xdr:to>
      <xdr:col>24</xdr:col>
      <xdr:colOff>63500</xdr:colOff>
      <xdr:row>58</xdr:row>
      <xdr:rowOff>38419</xdr:rowOff>
    </xdr:to>
    <xdr:cxnSp macro="">
      <xdr:nvCxnSpPr>
        <xdr:cNvPr id="123" name="直線コネクタ 122"/>
        <xdr:cNvCxnSpPr/>
      </xdr:nvCxnSpPr>
      <xdr:spPr>
        <a:xfrm flipV="1">
          <a:off x="3797300" y="9929223"/>
          <a:ext cx="8382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38419</xdr:rowOff>
    </xdr:from>
    <xdr:to>
      <xdr:col>19</xdr:col>
      <xdr:colOff>177800</xdr:colOff>
      <xdr:row>58</xdr:row>
      <xdr:rowOff>43470</xdr:rowOff>
    </xdr:to>
    <xdr:cxnSp macro="">
      <xdr:nvCxnSpPr>
        <xdr:cNvPr id="126" name="直線コネクタ 125"/>
        <xdr:cNvCxnSpPr/>
      </xdr:nvCxnSpPr>
      <xdr:spPr>
        <a:xfrm flipV="1">
          <a:off x="2908300" y="9982519"/>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43470</xdr:rowOff>
    </xdr:from>
    <xdr:to>
      <xdr:col>15</xdr:col>
      <xdr:colOff>50800</xdr:colOff>
      <xdr:row>58</xdr:row>
      <xdr:rowOff>91008</xdr:rowOff>
    </xdr:to>
    <xdr:cxnSp macro="">
      <xdr:nvCxnSpPr>
        <xdr:cNvPr id="129" name="直線コネクタ 128"/>
        <xdr:cNvCxnSpPr/>
      </xdr:nvCxnSpPr>
      <xdr:spPr>
        <a:xfrm flipV="1">
          <a:off x="2019300" y="9987570"/>
          <a:ext cx="889000" cy="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91008</xdr:rowOff>
    </xdr:from>
    <xdr:to>
      <xdr:col>10</xdr:col>
      <xdr:colOff>114300</xdr:colOff>
      <xdr:row>58</xdr:row>
      <xdr:rowOff>130665</xdr:rowOff>
    </xdr:to>
    <xdr:cxnSp macro="">
      <xdr:nvCxnSpPr>
        <xdr:cNvPr id="132" name="直線コネクタ 131"/>
        <xdr:cNvCxnSpPr/>
      </xdr:nvCxnSpPr>
      <xdr:spPr>
        <a:xfrm flipV="1">
          <a:off x="1130300" y="10035108"/>
          <a:ext cx="889000" cy="3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105773</xdr:rowOff>
    </xdr:from>
    <xdr:to>
      <xdr:col>24</xdr:col>
      <xdr:colOff>114300</xdr:colOff>
      <xdr:row>58</xdr:row>
      <xdr:rowOff>35923</xdr:rowOff>
    </xdr:to>
    <xdr:sp macro="" textlink="">
      <xdr:nvSpPr>
        <xdr:cNvPr id="142" name="楕円 141"/>
        <xdr:cNvSpPr/>
      </xdr:nvSpPr>
      <xdr:spPr>
        <a:xfrm>
          <a:off x="4584700" y="987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84200</xdr:rowOff>
    </xdr:from>
    <xdr:ext cx="534377" cy="259045"/>
    <xdr:sp macro="" textlink="">
      <xdr:nvSpPr>
        <xdr:cNvPr id="143" name="物件費該当値テキスト"/>
        <xdr:cNvSpPr txBox="1"/>
      </xdr:nvSpPr>
      <xdr:spPr>
        <a:xfrm>
          <a:off x="4686300" y="985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159069</xdr:rowOff>
    </xdr:from>
    <xdr:to>
      <xdr:col>20</xdr:col>
      <xdr:colOff>38100</xdr:colOff>
      <xdr:row>58</xdr:row>
      <xdr:rowOff>89219</xdr:rowOff>
    </xdr:to>
    <xdr:sp macro="" textlink="">
      <xdr:nvSpPr>
        <xdr:cNvPr id="144" name="楕円 143"/>
        <xdr:cNvSpPr/>
      </xdr:nvSpPr>
      <xdr:spPr>
        <a:xfrm>
          <a:off x="3746500" y="99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80346</xdr:rowOff>
    </xdr:from>
    <xdr:ext cx="534377" cy="259045"/>
    <xdr:sp macro="" textlink="">
      <xdr:nvSpPr>
        <xdr:cNvPr id="145" name="テキスト ボックス 144"/>
        <xdr:cNvSpPr txBox="1"/>
      </xdr:nvSpPr>
      <xdr:spPr>
        <a:xfrm>
          <a:off x="3530111" y="1002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164120</xdr:rowOff>
    </xdr:from>
    <xdr:to>
      <xdr:col>15</xdr:col>
      <xdr:colOff>101600</xdr:colOff>
      <xdr:row>58</xdr:row>
      <xdr:rowOff>94270</xdr:rowOff>
    </xdr:to>
    <xdr:sp macro="" textlink="">
      <xdr:nvSpPr>
        <xdr:cNvPr id="146" name="楕円 145"/>
        <xdr:cNvSpPr/>
      </xdr:nvSpPr>
      <xdr:spPr>
        <a:xfrm>
          <a:off x="2857500" y="993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85397</xdr:rowOff>
    </xdr:from>
    <xdr:ext cx="534377" cy="259045"/>
    <xdr:sp macro="" textlink="">
      <xdr:nvSpPr>
        <xdr:cNvPr id="147" name="テキスト ボックス 146"/>
        <xdr:cNvSpPr txBox="1"/>
      </xdr:nvSpPr>
      <xdr:spPr>
        <a:xfrm>
          <a:off x="2641111" y="1002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40208</xdr:rowOff>
    </xdr:from>
    <xdr:to>
      <xdr:col>10</xdr:col>
      <xdr:colOff>165100</xdr:colOff>
      <xdr:row>58</xdr:row>
      <xdr:rowOff>141808</xdr:rowOff>
    </xdr:to>
    <xdr:sp macro="" textlink="">
      <xdr:nvSpPr>
        <xdr:cNvPr id="148" name="楕円 147"/>
        <xdr:cNvSpPr/>
      </xdr:nvSpPr>
      <xdr:spPr>
        <a:xfrm>
          <a:off x="1968500" y="99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132935</xdr:rowOff>
    </xdr:from>
    <xdr:ext cx="534377" cy="259045"/>
    <xdr:sp macro="" textlink="">
      <xdr:nvSpPr>
        <xdr:cNvPr id="149" name="テキスト ボックス 148"/>
        <xdr:cNvSpPr txBox="1"/>
      </xdr:nvSpPr>
      <xdr:spPr>
        <a:xfrm>
          <a:off x="1752111" y="100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79865</xdr:rowOff>
    </xdr:from>
    <xdr:to>
      <xdr:col>6</xdr:col>
      <xdr:colOff>38100</xdr:colOff>
      <xdr:row>59</xdr:row>
      <xdr:rowOff>10015</xdr:rowOff>
    </xdr:to>
    <xdr:sp macro="" textlink="">
      <xdr:nvSpPr>
        <xdr:cNvPr id="150" name="楕円 149"/>
        <xdr:cNvSpPr/>
      </xdr:nvSpPr>
      <xdr:spPr>
        <a:xfrm>
          <a:off x="1079500" y="100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1142</xdr:rowOff>
    </xdr:from>
    <xdr:ext cx="534377" cy="259045"/>
    <xdr:sp macro="" textlink="">
      <xdr:nvSpPr>
        <xdr:cNvPr id="151" name="テキスト ボックス 150"/>
        <xdr:cNvSpPr txBox="1"/>
      </xdr:nvSpPr>
      <xdr:spPr>
        <a:xfrm>
          <a:off x="863111" y="101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131699</xdr:rowOff>
    </xdr:from>
    <xdr:to>
      <xdr:col>24</xdr:col>
      <xdr:colOff>63500</xdr:colOff>
      <xdr:row>78</xdr:row>
      <xdr:rowOff>19914</xdr:rowOff>
    </xdr:to>
    <xdr:cxnSp macro="">
      <xdr:nvCxnSpPr>
        <xdr:cNvPr id="180" name="直線コネクタ 179"/>
        <xdr:cNvCxnSpPr/>
      </xdr:nvCxnSpPr>
      <xdr:spPr>
        <a:xfrm>
          <a:off x="3797300" y="13333349"/>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131699</xdr:rowOff>
    </xdr:from>
    <xdr:to>
      <xdr:col>19</xdr:col>
      <xdr:colOff>177800</xdr:colOff>
      <xdr:row>77</xdr:row>
      <xdr:rowOff>148158</xdr:rowOff>
    </xdr:to>
    <xdr:cxnSp macro="">
      <xdr:nvCxnSpPr>
        <xdr:cNvPr id="183" name="直線コネクタ 182"/>
        <xdr:cNvCxnSpPr/>
      </xdr:nvCxnSpPr>
      <xdr:spPr>
        <a:xfrm flipV="1">
          <a:off x="2908300" y="13333349"/>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148158</xdr:rowOff>
    </xdr:from>
    <xdr:to>
      <xdr:col>15</xdr:col>
      <xdr:colOff>50800</xdr:colOff>
      <xdr:row>78</xdr:row>
      <xdr:rowOff>11074</xdr:rowOff>
    </xdr:to>
    <xdr:cxnSp macro="">
      <xdr:nvCxnSpPr>
        <xdr:cNvPr id="186" name="直線コネクタ 185"/>
        <xdr:cNvCxnSpPr/>
      </xdr:nvCxnSpPr>
      <xdr:spPr>
        <a:xfrm flipV="1">
          <a:off x="2019300" y="13349808"/>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11074</xdr:rowOff>
    </xdr:from>
    <xdr:to>
      <xdr:col>10</xdr:col>
      <xdr:colOff>114300</xdr:colOff>
      <xdr:row>78</xdr:row>
      <xdr:rowOff>42011</xdr:rowOff>
    </xdr:to>
    <xdr:cxnSp macro="">
      <xdr:nvCxnSpPr>
        <xdr:cNvPr id="189" name="直線コネクタ 188"/>
        <xdr:cNvCxnSpPr/>
      </xdr:nvCxnSpPr>
      <xdr:spPr>
        <a:xfrm flipV="1">
          <a:off x="1130300" y="13384174"/>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140564</xdr:rowOff>
    </xdr:from>
    <xdr:to>
      <xdr:col>24</xdr:col>
      <xdr:colOff>114300</xdr:colOff>
      <xdr:row>78</xdr:row>
      <xdr:rowOff>70714</xdr:rowOff>
    </xdr:to>
    <xdr:sp macro="" textlink="">
      <xdr:nvSpPr>
        <xdr:cNvPr id="199" name="楕円 198"/>
        <xdr:cNvSpPr/>
      </xdr:nvSpPr>
      <xdr:spPr>
        <a:xfrm>
          <a:off x="4584700" y="133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118991</xdr:rowOff>
    </xdr:from>
    <xdr:ext cx="469744" cy="259045"/>
    <xdr:sp macro="" textlink="">
      <xdr:nvSpPr>
        <xdr:cNvPr id="200" name="維持補修費該当値テキスト"/>
        <xdr:cNvSpPr txBox="1"/>
      </xdr:nvSpPr>
      <xdr:spPr>
        <a:xfrm>
          <a:off x="4686300" y="1332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80899</xdr:rowOff>
    </xdr:from>
    <xdr:to>
      <xdr:col>20</xdr:col>
      <xdr:colOff>38100</xdr:colOff>
      <xdr:row>78</xdr:row>
      <xdr:rowOff>11049</xdr:rowOff>
    </xdr:to>
    <xdr:sp macro="" textlink="">
      <xdr:nvSpPr>
        <xdr:cNvPr id="201" name="楕円 200"/>
        <xdr:cNvSpPr/>
      </xdr:nvSpPr>
      <xdr:spPr>
        <a:xfrm>
          <a:off x="3746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2176</xdr:rowOff>
    </xdr:from>
    <xdr:ext cx="469744" cy="259045"/>
    <xdr:sp macro="" textlink="">
      <xdr:nvSpPr>
        <xdr:cNvPr id="202" name="テキスト ボックス 201"/>
        <xdr:cNvSpPr txBox="1"/>
      </xdr:nvSpPr>
      <xdr:spPr>
        <a:xfrm>
          <a:off x="3562428" y="133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97358</xdr:rowOff>
    </xdr:from>
    <xdr:to>
      <xdr:col>15</xdr:col>
      <xdr:colOff>101600</xdr:colOff>
      <xdr:row>78</xdr:row>
      <xdr:rowOff>27508</xdr:rowOff>
    </xdr:to>
    <xdr:sp macro="" textlink="">
      <xdr:nvSpPr>
        <xdr:cNvPr id="203" name="楕円 202"/>
        <xdr:cNvSpPr/>
      </xdr:nvSpPr>
      <xdr:spPr>
        <a:xfrm>
          <a:off x="2857500" y="132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18635</xdr:rowOff>
    </xdr:from>
    <xdr:ext cx="469744" cy="259045"/>
    <xdr:sp macro="" textlink="">
      <xdr:nvSpPr>
        <xdr:cNvPr id="204" name="テキスト ボックス 203"/>
        <xdr:cNvSpPr txBox="1"/>
      </xdr:nvSpPr>
      <xdr:spPr>
        <a:xfrm>
          <a:off x="2673428" y="1339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131724</xdr:rowOff>
    </xdr:from>
    <xdr:to>
      <xdr:col>10</xdr:col>
      <xdr:colOff>165100</xdr:colOff>
      <xdr:row>78</xdr:row>
      <xdr:rowOff>61874</xdr:rowOff>
    </xdr:to>
    <xdr:sp macro="" textlink="">
      <xdr:nvSpPr>
        <xdr:cNvPr id="205" name="楕円 204"/>
        <xdr:cNvSpPr/>
      </xdr:nvSpPr>
      <xdr:spPr>
        <a:xfrm>
          <a:off x="1968500" y="1333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53001</xdr:rowOff>
    </xdr:from>
    <xdr:ext cx="469744" cy="259045"/>
    <xdr:sp macro="" textlink="">
      <xdr:nvSpPr>
        <xdr:cNvPr id="206" name="テキスト ボックス 205"/>
        <xdr:cNvSpPr txBox="1"/>
      </xdr:nvSpPr>
      <xdr:spPr>
        <a:xfrm>
          <a:off x="1784428" y="134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162661</xdr:rowOff>
    </xdr:from>
    <xdr:to>
      <xdr:col>6</xdr:col>
      <xdr:colOff>38100</xdr:colOff>
      <xdr:row>78</xdr:row>
      <xdr:rowOff>92811</xdr:rowOff>
    </xdr:to>
    <xdr:sp macro="" textlink="">
      <xdr:nvSpPr>
        <xdr:cNvPr id="207" name="楕円 206"/>
        <xdr:cNvSpPr/>
      </xdr:nvSpPr>
      <xdr:spPr>
        <a:xfrm>
          <a:off x="1079500" y="133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83938</xdr:rowOff>
    </xdr:from>
    <xdr:ext cx="469744" cy="259045"/>
    <xdr:sp macro="" textlink="">
      <xdr:nvSpPr>
        <xdr:cNvPr id="208" name="テキスト ボックス 207"/>
        <xdr:cNvSpPr txBox="1"/>
      </xdr:nvSpPr>
      <xdr:spPr>
        <a:xfrm>
          <a:off x="895428" y="134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18999</xdr:rowOff>
    </xdr:from>
    <xdr:to>
      <xdr:col>24</xdr:col>
      <xdr:colOff>63500</xdr:colOff>
      <xdr:row>96</xdr:row>
      <xdr:rowOff>65780</xdr:rowOff>
    </xdr:to>
    <xdr:cxnSp macro="">
      <xdr:nvCxnSpPr>
        <xdr:cNvPr id="240" name="直線コネクタ 239"/>
        <xdr:cNvCxnSpPr/>
      </xdr:nvCxnSpPr>
      <xdr:spPr>
        <a:xfrm flipV="1">
          <a:off x="3797300" y="16478199"/>
          <a:ext cx="838200" cy="4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65780</xdr:rowOff>
    </xdr:from>
    <xdr:to>
      <xdr:col>19</xdr:col>
      <xdr:colOff>177800</xdr:colOff>
      <xdr:row>96</xdr:row>
      <xdr:rowOff>152093</xdr:rowOff>
    </xdr:to>
    <xdr:cxnSp macro="">
      <xdr:nvCxnSpPr>
        <xdr:cNvPr id="243" name="直線コネクタ 242"/>
        <xdr:cNvCxnSpPr/>
      </xdr:nvCxnSpPr>
      <xdr:spPr>
        <a:xfrm flipV="1">
          <a:off x="2908300" y="16524980"/>
          <a:ext cx="889000" cy="8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152093</xdr:rowOff>
    </xdr:from>
    <xdr:to>
      <xdr:col>15</xdr:col>
      <xdr:colOff>50800</xdr:colOff>
      <xdr:row>97</xdr:row>
      <xdr:rowOff>68687</xdr:rowOff>
    </xdr:to>
    <xdr:cxnSp macro="">
      <xdr:nvCxnSpPr>
        <xdr:cNvPr id="246" name="直線コネクタ 245"/>
        <xdr:cNvCxnSpPr/>
      </xdr:nvCxnSpPr>
      <xdr:spPr>
        <a:xfrm flipV="1">
          <a:off x="2019300" y="16611293"/>
          <a:ext cx="889000" cy="8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68687</xdr:rowOff>
    </xdr:from>
    <xdr:to>
      <xdr:col>10</xdr:col>
      <xdr:colOff>114300</xdr:colOff>
      <xdr:row>98</xdr:row>
      <xdr:rowOff>16632</xdr:rowOff>
    </xdr:to>
    <xdr:cxnSp macro="">
      <xdr:nvCxnSpPr>
        <xdr:cNvPr id="249" name="直線コネクタ 248"/>
        <xdr:cNvCxnSpPr/>
      </xdr:nvCxnSpPr>
      <xdr:spPr>
        <a:xfrm flipV="1">
          <a:off x="1130300" y="16699337"/>
          <a:ext cx="889000" cy="11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139649</xdr:rowOff>
    </xdr:from>
    <xdr:to>
      <xdr:col>24</xdr:col>
      <xdr:colOff>114300</xdr:colOff>
      <xdr:row>96</xdr:row>
      <xdr:rowOff>69799</xdr:rowOff>
    </xdr:to>
    <xdr:sp macro="" textlink="">
      <xdr:nvSpPr>
        <xdr:cNvPr id="259" name="楕円 258"/>
        <xdr:cNvSpPr/>
      </xdr:nvSpPr>
      <xdr:spPr>
        <a:xfrm>
          <a:off x="4584700" y="1642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162526</xdr:rowOff>
    </xdr:from>
    <xdr:ext cx="534377" cy="259045"/>
    <xdr:sp macro="" textlink="">
      <xdr:nvSpPr>
        <xdr:cNvPr id="260" name="扶助費該当値テキスト"/>
        <xdr:cNvSpPr txBox="1"/>
      </xdr:nvSpPr>
      <xdr:spPr>
        <a:xfrm>
          <a:off x="4686300" y="162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14980</xdr:rowOff>
    </xdr:from>
    <xdr:to>
      <xdr:col>20</xdr:col>
      <xdr:colOff>38100</xdr:colOff>
      <xdr:row>96</xdr:row>
      <xdr:rowOff>116580</xdr:rowOff>
    </xdr:to>
    <xdr:sp macro="" textlink="">
      <xdr:nvSpPr>
        <xdr:cNvPr id="261" name="楕円 260"/>
        <xdr:cNvSpPr/>
      </xdr:nvSpPr>
      <xdr:spPr>
        <a:xfrm>
          <a:off x="3746500" y="164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133107</xdr:rowOff>
    </xdr:from>
    <xdr:ext cx="534377" cy="259045"/>
    <xdr:sp macro="" textlink="">
      <xdr:nvSpPr>
        <xdr:cNvPr id="262" name="テキスト ボックス 261"/>
        <xdr:cNvSpPr txBox="1"/>
      </xdr:nvSpPr>
      <xdr:spPr>
        <a:xfrm>
          <a:off x="3530111" y="1624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101293</xdr:rowOff>
    </xdr:from>
    <xdr:to>
      <xdr:col>15</xdr:col>
      <xdr:colOff>101600</xdr:colOff>
      <xdr:row>97</xdr:row>
      <xdr:rowOff>31443</xdr:rowOff>
    </xdr:to>
    <xdr:sp macro="" textlink="">
      <xdr:nvSpPr>
        <xdr:cNvPr id="263" name="楕円 262"/>
        <xdr:cNvSpPr/>
      </xdr:nvSpPr>
      <xdr:spPr>
        <a:xfrm>
          <a:off x="2857500" y="16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47970</xdr:rowOff>
    </xdr:from>
    <xdr:ext cx="534377" cy="259045"/>
    <xdr:sp macro="" textlink="">
      <xdr:nvSpPr>
        <xdr:cNvPr id="264" name="テキスト ボックス 263"/>
        <xdr:cNvSpPr txBox="1"/>
      </xdr:nvSpPr>
      <xdr:spPr>
        <a:xfrm>
          <a:off x="2641111" y="163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17887</xdr:rowOff>
    </xdr:from>
    <xdr:to>
      <xdr:col>10</xdr:col>
      <xdr:colOff>165100</xdr:colOff>
      <xdr:row>97</xdr:row>
      <xdr:rowOff>119487</xdr:rowOff>
    </xdr:to>
    <xdr:sp macro="" textlink="">
      <xdr:nvSpPr>
        <xdr:cNvPr id="265" name="楕円 264"/>
        <xdr:cNvSpPr/>
      </xdr:nvSpPr>
      <xdr:spPr>
        <a:xfrm>
          <a:off x="1968500" y="166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136014</xdr:rowOff>
    </xdr:from>
    <xdr:ext cx="534377" cy="259045"/>
    <xdr:sp macro="" textlink="">
      <xdr:nvSpPr>
        <xdr:cNvPr id="266" name="テキスト ボックス 265"/>
        <xdr:cNvSpPr txBox="1"/>
      </xdr:nvSpPr>
      <xdr:spPr>
        <a:xfrm>
          <a:off x="1752111" y="164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137282</xdr:rowOff>
    </xdr:from>
    <xdr:to>
      <xdr:col>6</xdr:col>
      <xdr:colOff>38100</xdr:colOff>
      <xdr:row>98</xdr:row>
      <xdr:rowOff>67432</xdr:rowOff>
    </xdr:to>
    <xdr:sp macro="" textlink="">
      <xdr:nvSpPr>
        <xdr:cNvPr id="267" name="楕円 266"/>
        <xdr:cNvSpPr/>
      </xdr:nvSpPr>
      <xdr:spPr>
        <a:xfrm>
          <a:off x="1079500" y="167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83959</xdr:rowOff>
    </xdr:from>
    <xdr:ext cx="534377" cy="259045"/>
    <xdr:sp macro="" textlink="">
      <xdr:nvSpPr>
        <xdr:cNvPr id="268" name="テキスト ボックス 267"/>
        <xdr:cNvSpPr txBox="1"/>
      </xdr:nvSpPr>
      <xdr:spPr>
        <a:xfrm>
          <a:off x="863111" y="165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129110</xdr:rowOff>
    </xdr:from>
    <xdr:to>
      <xdr:col>55</xdr:col>
      <xdr:colOff>0</xdr:colOff>
      <xdr:row>36</xdr:row>
      <xdr:rowOff>140992</xdr:rowOff>
    </xdr:to>
    <xdr:cxnSp macro="">
      <xdr:nvCxnSpPr>
        <xdr:cNvPr id="293" name="直線コネクタ 292"/>
        <xdr:cNvCxnSpPr/>
      </xdr:nvCxnSpPr>
      <xdr:spPr>
        <a:xfrm>
          <a:off x="9639300" y="6301310"/>
          <a:ext cx="8382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110096</xdr:rowOff>
    </xdr:from>
    <xdr:to>
      <xdr:col>50</xdr:col>
      <xdr:colOff>114300</xdr:colOff>
      <xdr:row>36</xdr:row>
      <xdr:rowOff>129110</xdr:rowOff>
    </xdr:to>
    <xdr:cxnSp macro="">
      <xdr:nvCxnSpPr>
        <xdr:cNvPr id="296" name="直線コネクタ 295"/>
        <xdr:cNvCxnSpPr/>
      </xdr:nvCxnSpPr>
      <xdr:spPr>
        <a:xfrm>
          <a:off x="8750300" y="6282296"/>
          <a:ext cx="889000" cy="1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110096</xdr:rowOff>
    </xdr:from>
    <xdr:to>
      <xdr:col>45</xdr:col>
      <xdr:colOff>177800</xdr:colOff>
      <xdr:row>36</xdr:row>
      <xdr:rowOff>129327</xdr:rowOff>
    </xdr:to>
    <xdr:cxnSp macro="">
      <xdr:nvCxnSpPr>
        <xdr:cNvPr id="299" name="直線コネクタ 298"/>
        <xdr:cNvCxnSpPr/>
      </xdr:nvCxnSpPr>
      <xdr:spPr>
        <a:xfrm flipV="1">
          <a:off x="7861300" y="6282296"/>
          <a:ext cx="889000" cy="1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129327</xdr:rowOff>
    </xdr:from>
    <xdr:to>
      <xdr:col>41</xdr:col>
      <xdr:colOff>50800</xdr:colOff>
      <xdr:row>36</xdr:row>
      <xdr:rowOff>135048</xdr:rowOff>
    </xdr:to>
    <xdr:cxnSp macro="">
      <xdr:nvCxnSpPr>
        <xdr:cNvPr id="302" name="直線コネクタ 301"/>
        <xdr:cNvCxnSpPr/>
      </xdr:nvCxnSpPr>
      <xdr:spPr>
        <a:xfrm flipV="1">
          <a:off x="6972300" y="6301527"/>
          <a:ext cx="889000" cy="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90192</xdr:rowOff>
    </xdr:from>
    <xdr:to>
      <xdr:col>55</xdr:col>
      <xdr:colOff>50800</xdr:colOff>
      <xdr:row>37</xdr:row>
      <xdr:rowOff>20342</xdr:rowOff>
    </xdr:to>
    <xdr:sp macro="" textlink="">
      <xdr:nvSpPr>
        <xdr:cNvPr id="312" name="楕円 311"/>
        <xdr:cNvSpPr/>
      </xdr:nvSpPr>
      <xdr:spPr>
        <a:xfrm>
          <a:off x="10426700" y="626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68619</xdr:rowOff>
    </xdr:from>
    <xdr:ext cx="534377" cy="259045"/>
    <xdr:sp macro="" textlink="">
      <xdr:nvSpPr>
        <xdr:cNvPr id="313" name="補助費等該当値テキスト"/>
        <xdr:cNvSpPr txBox="1"/>
      </xdr:nvSpPr>
      <xdr:spPr>
        <a:xfrm>
          <a:off x="10528300" y="62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78310</xdr:rowOff>
    </xdr:from>
    <xdr:to>
      <xdr:col>50</xdr:col>
      <xdr:colOff>165100</xdr:colOff>
      <xdr:row>37</xdr:row>
      <xdr:rowOff>8460</xdr:rowOff>
    </xdr:to>
    <xdr:sp macro="" textlink="">
      <xdr:nvSpPr>
        <xdr:cNvPr id="314" name="楕円 313"/>
        <xdr:cNvSpPr/>
      </xdr:nvSpPr>
      <xdr:spPr>
        <a:xfrm>
          <a:off x="9588500" y="62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171037</xdr:rowOff>
    </xdr:from>
    <xdr:ext cx="534377" cy="259045"/>
    <xdr:sp macro="" textlink="">
      <xdr:nvSpPr>
        <xdr:cNvPr id="315" name="テキスト ボックス 314"/>
        <xdr:cNvSpPr txBox="1"/>
      </xdr:nvSpPr>
      <xdr:spPr>
        <a:xfrm>
          <a:off x="9372111" y="63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59296</xdr:rowOff>
    </xdr:from>
    <xdr:to>
      <xdr:col>46</xdr:col>
      <xdr:colOff>38100</xdr:colOff>
      <xdr:row>36</xdr:row>
      <xdr:rowOff>160896</xdr:rowOff>
    </xdr:to>
    <xdr:sp macro="" textlink="">
      <xdr:nvSpPr>
        <xdr:cNvPr id="316" name="楕円 315"/>
        <xdr:cNvSpPr/>
      </xdr:nvSpPr>
      <xdr:spPr>
        <a:xfrm>
          <a:off x="8699500" y="62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5973</xdr:rowOff>
    </xdr:from>
    <xdr:ext cx="534377" cy="259045"/>
    <xdr:sp macro="" textlink="">
      <xdr:nvSpPr>
        <xdr:cNvPr id="317" name="テキスト ボックス 316"/>
        <xdr:cNvSpPr txBox="1"/>
      </xdr:nvSpPr>
      <xdr:spPr>
        <a:xfrm>
          <a:off x="8483111" y="60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78527</xdr:rowOff>
    </xdr:from>
    <xdr:to>
      <xdr:col>41</xdr:col>
      <xdr:colOff>101600</xdr:colOff>
      <xdr:row>37</xdr:row>
      <xdr:rowOff>8677</xdr:rowOff>
    </xdr:to>
    <xdr:sp macro="" textlink="">
      <xdr:nvSpPr>
        <xdr:cNvPr id="318" name="楕円 317"/>
        <xdr:cNvSpPr/>
      </xdr:nvSpPr>
      <xdr:spPr>
        <a:xfrm>
          <a:off x="7810500" y="62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25204</xdr:rowOff>
    </xdr:from>
    <xdr:ext cx="534377" cy="259045"/>
    <xdr:sp macro="" textlink="">
      <xdr:nvSpPr>
        <xdr:cNvPr id="319" name="テキスト ボックス 318"/>
        <xdr:cNvSpPr txBox="1"/>
      </xdr:nvSpPr>
      <xdr:spPr>
        <a:xfrm>
          <a:off x="7594111" y="60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84248</xdr:rowOff>
    </xdr:from>
    <xdr:to>
      <xdr:col>36</xdr:col>
      <xdr:colOff>165100</xdr:colOff>
      <xdr:row>37</xdr:row>
      <xdr:rowOff>14398</xdr:rowOff>
    </xdr:to>
    <xdr:sp macro="" textlink="">
      <xdr:nvSpPr>
        <xdr:cNvPr id="320" name="楕円 319"/>
        <xdr:cNvSpPr/>
      </xdr:nvSpPr>
      <xdr:spPr>
        <a:xfrm>
          <a:off x="6921500" y="625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5525</xdr:rowOff>
    </xdr:from>
    <xdr:ext cx="534377" cy="259045"/>
    <xdr:sp macro="" textlink="">
      <xdr:nvSpPr>
        <xdr:cNvPr id="321" name="テキスト ボックス 320"/>
        <xdr:cNvSpPr txBox="1"/>
      </xdr:nvSpPr>
      <xdr:spPr>
        <a:xfrm>
          <a:off x="6705111" y="634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89401</xdr:rowOff>
    </xdr:from>
    <xdr:to>
      <xdr:col>55</xdr:col>
      <xdr:colOff>0</xdr:colOff>
      <xdr:row>58</xdr:row>
      <xdr:rowOff>90414</xdr:rowOff>
    </xdr:to>
    <xdr:cxnSp macro="">
      <xdr:nvCxnSpPr>
        <xdr:cNvPr id="350" name="直線コネクタ 349"/>
        <xdr:cNvCxnSpPr/>
      </xdr:nvCxnSpPr>
      <xdr:spPr>
        <a:xfrm>
          <a:off x="9639300" y="10033501"/>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117549</xdr:rowOff>
    </xdr:from>
    <xdr:to>
      <xdr:col>50</xdr:col>
      <xdr:colOff>114300</xdr:colOff>
      <xdr:row>58</xdr:row>
      <xdr:rowOff>89401</xdr:rowOff>
    </xdr:to>
    <xdr:cxnSp macro="">
      <xdr:nvCxnSpPr>
        <xdr:cNvPr id="353" name="直線コネクタ 352"/>
        <xdr:cNvCxnSpPr/>
      </xdr:nvCxnSpPr>
      <xdr:spPr>
        <a:xfrm>
          <a:off x="8750300" y="9890199"/>
          <a:ext cx="889000" cy="14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56459</xdr:rowOff>
    </xdr:from>
    <xdr:to>
      <xdr:col>45</xdr:col>
      <xdr:colOff>177800</xdr:colOff>
      <xdr:row>57</xdr:row>
      <xdr:rowOff>117549</xdr:rowOff>
    </xdr:to>
    <xdr:cxnSp macro="">
      <xdr:nvCxnSpPr>
        <xdr:cNvPr id="356" name="直線コネクタ 355"/>
        <xdr:cNvCxnSpPr/>
      </xdr:nvCxnSpPr>
      <xdr:spPr>
        <a:xfrm>
          <a:off x="7861300" y="9829109"/>
          <a:ext cx="889000" cy="6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41516</xdr:rowOff>
    </xdr:from>
    <xdr:to>
      <xdr:col>41</xdr:col>
      <xdr:colOff>50800</xdr:colOff>
      <xdr:row>57</xdr:row>
      <xdr:rowOff>56459</xdr:rowOff>
    </xdr:to>
    <xdr:cxnSp macro="">
      <xdr:nvCxnSpPr>
        <xdr:cNvPr id="359" name="直線コネクタ 358"/>
        <xdr:cNvCxnSpPr/>
      </xdr:nvCxnSpPr>
      <xdr:spPr>
        <a:xfrm>
          <a:off x="6972300" y="9814166"/>
          <a:ext cx="889000" cy="1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39614</xdr:rowOff>
    </xdr:from>
    <xdr:to>
      <xdr:col>55</xdr:col>
      <xdr:colOff>50800</xdr:colOff>
      <xdr:row>58</xdr:row>
      <xdr:rowOff>141214</xdr:rowOff>
    </xdr:to>
    <xdr:sp macro="" textlink="">
      <xdr:nvSpPr>
        <xdr:cNvPr id="369" name="楕円 368"/>
        <xdr:cNvSpPr/>
      </xdr:nvSpPr>
      <xdr:spPr>
        <a:xfrm>
          <a:off x="10426700" y="99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125991</xdr:rowOff>
    </xdr:from>
    <xdr:ext cx="534377" cy="259045"/>
    <xdr:sp macro="" textlink="">
      <xdr:nvSpPr>
        <xdr:cNvPr id="370" name="普通建設事業費該当値テキスト"/>
        <xdr:cNvSpPr txBox="1"/>
      </xdr:nvSpPr>
      <xdr:spPr>
        <a:xfrm>
          <a:off x="10528300" y="98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38601</xdr:rowOff>
    </xdr:from>
    <xdr:to>
      <xdr:col>50</xdr:col>
      <xdr:colOff>165100</xdr:colOff>
      <xdr:row>58</xdr:row>
      <xdr:rowOff>140201</xdr:rowOff>
    </xdr:to>
    <xdr:sp macro="" textlink="">
      <xdr:nvSpPr>
        <xdr:cNvPr id="371" name="楕円 370"/>
        <xdr:cNvSpPr/>
      </xdr:nvSpPr>
      <xdr:spPr>
        <a:xfrm>
          <a:off x="9588500" y="99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131328</xdr:rowOff>
    </xdr:from>
    <xdr:ext cx="534377" cy="259045"/>
    <xdr:sp macro="" textlink="">
      <xdr:nvSpPr>
        <xdr:cNvPr id="372" name="テキスト ボックス 371"/>
        <xdr:cNvSpPr txBox="1"/>
      </xdr:nvSpPr>
      <xdr:spPr>
        <a:xfrm>
          <a:off x="9372111" y="100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66749</xdr:rowOff>
    </xdr:from>
    <xdr:to>
      <xdr:col>46</xdr:col>
      <xdr:colOff>38100</xdr:colOff>
      <xdr:row>57</xdr:row>
      <xdr:rowOff>168349</xdr:rowOff>
    </xdr:to>
    <xdr:sp macro="" textlink="">
      <xdr:nvSpPr>
        <xdr:cNvPr id="373" name="楕円 372"/>
        <xdr:cNvSpPr/>
      </xdr:nvSpPr>
      <xdr:spPr>
        <a:xfrm>
          <a:off x="8699500" y="983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159476</xdr:rowOff>
    </xdr:from>
    <xdr:ext cx="534377" cy="259045"/>
    <xdr:sp macro="" textlink="">
      <xdr:nvSpPr>
        <xdr:cNvPr id="374" name="テキスト ボックス 373"/>
        <xdr:cNvSpPr txBox="1"/>
      </xdr:nvSpPr>
      <xdr:spPr>
        <a:xfrm>
          <a:off x="8483111" y="993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5659</xdr:rowOff>
    </xdr:from>
    <xdr:to>
      <xdr:col>41</xdr:col>
      <xdr:colOff>101600</xdr:colOff>
      <xdr:row>57</xdr:row>
      <xdr:rowOff>107259</xdr:rowOff>
    </xdr:to>
    <xdr:sp macro="" textlink="">
      <xdr:nvSpPr>
        <xdr:cNvPr id="375" name="楕円 374"/>
        <xdr:cNvSpPr/>
      </xdr:nvSpPr>
      <xdr:spPr>
        <a:xfrm>
          <a:off x="7810500" y="9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98386</xdr:rowOff>
    </xdr:from>
    <xdr:ext cx="534377" cy="259045"/>
    <xdr:sp macro="" textlink="">
      <xdr:nvSpPr>
        <xdr:cNvPr id="376" name="テキスト ボックス 375"/>
        <xdr:cNvSpPr txBox="1"/>
      </xdr:nvSpPr>
      <xdr:spPr>
        <a:xfrm>
          <a:off x="7594111" y="987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162166</xdr:rowOff>
    </xdr:from>
    <xdr:to>
      <xdr:col>36</xdr:col>
      <xdr:colOff>165100</xdr:colOff>
      <xdr:row>57</xdr:row>
      <xdr:rowOff>92316</xdr:rowOff>
    </xdr:to>
    <xdr:sp macro="" textlink="">
      <xdr:nvSpPr>
        <xdr:cNvPr id="377" name="楕円 376"/>
        <xdr:cNvSpPr/>
      </xdr:nvSpPr>
      <xdr:spPr>
        <a:xfrm>
          <a:off x="6921500" y="976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83443</xdr:rowOff>
    </xdr:from>
    <xdr:ext cx="534377" cy="259045"/>
    <xdr:sp macro="" textlink="">
      <xdr:nvSpPr>
        <xdr:cNvPr id="378" name="テキスト ボックス 377"/>
        <xdr:cNvSpPr txBox="1"/>
      </xdr:nvSpPr>
      <xdr:spPr>
        <a:xfrm>
          <a:off x="6705111" y="985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90469</xdr:rowOff>
    </xdr:from>
    <xdr:to>
      <xdr:col>55</xdr:col>
      <xdr:colOff>0</xdr:colOff>
      <xdr:row>79</xdr:row>
      <xdr:rowOff>98357</xdr:rowOff>
    </xdr:to>
    <xdr:cxnSp macro="">
      <xdr:nvCxnSpPr>
        <xdr:cNvPr id="409" name="直線コネクタ 408"/>
        <xdr:cNvCxnSpPr/>
      </xdr:nvCxnSpPr>
      <xdr:spPr>
        <a:xfrm flipV="1">
          <a:off x="9639300" y="13635019"/>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24567</xdr:rowOff>
    </xdr:from>
    <xdr:to>
      <xdr:col>50</xdr:col>
      <xdr:colOff>114300</xdr:colOff>
      <xdr:row>79</xdr:row>
      <xdr:rowOff>98357</xdr:rowOff>
    </xdr:to>
    <xdr:cxnSp macro="">
      <xdr:nvCxnSpPr>
        <xdr:cNvPr id="412" name="直線コネクタ 411"/>
        <xdr:cNvCxnSpPr/>
      </xdr:nvCxnSpPr>
      <xdr:spPr>
        <a:xfrm>
          <a:off x="8750300" y="13569117"/>
          <a:ext cx="889000" cy="7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110733</xdr:rowOff>
    </xdr:from>
    <xdr:to>
      <xdr:col>45</xdr:col>
      <xdr:colOff>177800</xdr:colOff>
      <xdr:row>79</xdr:row>
      <xdr:rowOff>24567</xdr:rowOff>
    </xdr:to>
    <xdr:cxnSp macro="">
      <xdr:nvCxnSpPr>
        <xdr:cNvPr id="415" name="直線コネクタ 414"/>
        <xdr:cNvCxnSpPr/>
      </xdr:nvCxnSpPr>
      <xdr:spPr>
        <a:xfrm>
          <a:off x="7861300" y="13483833"/>
          <a:ext cx="889000" cy="8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39669</xdr:rowOff>
    </xdr:from>
    <xdr:to>
      <xdr:col>55</xdr:col>
      <xdr:colOff>50800</xdr:colOff>
      <xdr:row>79</xdr:row>
      <xdr:rowOff>141269</xdr:rowOff>
    </xdr:to>
    <xdr:sp macro="" textlink="">
      <xdr:nvSpPr>
        <xdr:cNvPr id="425" name="楕円 424"/>
        <xdr:cNvSpPr/>
      </xdr:nvSpPr>
      <xdr:spPr>
        <a:xfrm>
          <a:off x="10426700" y="135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126046</xdr:rowOff>
    </xdr:from>
    <xdr:ext cx="378565" cy="259045"/>
    <xdr:sp macro="" textlink="">
      <xdr:nvSpPr>
        <xdr:cNvPr id="426" name="普通建設事業費 （ うち新規整備　）該当値テキスト"/>
        <xdr:cNvSpPr txBox="1"/>
      </xdr:nvSpPr>
      <xdr:spPr>
        <a:xfrm>
          <a:off x="10528300" y="13499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47557</xdr:rowOff>
    </xdr:from>
    <xdr:to>
      <xdr:col>50</xdr:col>
      <xdr:colOff>165100</xdr:colOff>
      <xdr:row>79</xdr:row>
      <xdr:rowOff>149157</xdr:rowOff>
    </xdr:to>
    <xdr:sp macro="" textlink="">
      <xdr:nvSpPr>
        <xdr:cNvPr id="427" name="楕円 426"/>
        <xdr:cNvSpPr/>
      </xdr:nvSpPr>
      <xdr:spPr>
        <a:xfrm>
          <a:off x="9588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140284</xdr:rowOff>
    </xdr:from>
    <xdr:ext cx="313932" cy="259045"/>
    <xdr:sp macro="" textlink="">
      <xdr:nvSpPr>
        <xdr:cNvPr id="428" name="テキスト ボックス 427"/>
        <xdr:cNvSpPr txBox="1"/>
      </xdr:nvSpPr>
      <xdr:spPr>
        <a:xfrm>
          <a:off x="9482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145217</xdr:rowOff>
    </xdr:from>
    <xdr:to>
      <xdr:col>46</xdr:col>
      <xdr:colOff>38100</xdr:colOff>
      <xdr:row>79</xdr:row>
      <xdr:rowOff>75367</xdr:rowOff>
    </xdr:to>
    <xdr:sp macro="" textlink="">
      <xdr:nvSpPr>
        <xdr:cNvPr id="429" name="楕円 428"/>
        <xdr:cNvSpPr/>
      </xdr:nvSpPr>
      <xdr:spPr>
        <a:xfrm>
          <a:off x="8699500" y="1351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66494</xdr:rowOff>
    </xdr:from>
    <xdr:ext cx="469744" cy="259045"/>
    <xdr:sp macro="" textlink="">
      <xdr:nvSpPr>
        <xdr:cNvPr id="430" name="テキスト ボックス 429"/>
        <xdr:cNvSpPr txBox="1"/>
      </xdr:nvSpPr>
      <xdr:spPr>
        <a:xfrm>
          <a:off x="8515428" y="1361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59933</xdr:rowOff>
    </xdr:from>
    <xdr:to>
      <xdr:col>41</xdr:col>
      <xdr:colOff>101600</xdr:colOff>
      <xdr:row>78</xdr:row>
      <xdr:rowOff>161533</xdr:rowOff>
    </xdr:to>
    <xdr:sp macro="" textlink="">
      <xdr:nvSpPr>
        <xdr:cNvPr id="431" name="楕円 430"/>
        <xdr:cNvSpPr/>
      </xdr:nvSpPr>
      <xdr:spPr>
        <a:xfrm>
          <a:off x="7810500" y="1343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152660</xdr:rowOff>
    </xdr:from>
    <xdr:ext cx="469744" cy="259045"/>
    <xdr:sp macro="" textlink="">
      <xdr:nvSpPr>
        <xdr:cNvPr id="432" name="テキスト ボックス 431"/>
        <xdr:cNvSpPr txBox="1"/>
      </xdr:nvSpPr>
      <xdr:spPr>
        <a:xfrm>
          <a:off x="7626428" y="135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9792</xdr:rowOff>
    </xdr:from>
    <xdr:to>
      <xdr:col>55</xdr:col>
      <xdr:colOff>0</xdr:colOff>
      <xdr:row>98</xdr:row>
      <xdr:rowOff>14681</xdr:rowOff>
    </xdr:to>
    <xdr:cxnSp macro="">
      <xdr:nvCxnSpPr>
        <xdr:cNvPr id="461" name="直線コネクタ 460"/>
        <xdr:cNvCxnSpPr/>
      </xdr:nvCxnSpPr>
      <xdr:spPr>
        <a:xfrm>
          <a:off x="9639300" y="16811892"/>
          <a:ext cx="8382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14987</xdr:rowOff>
    </xdr:from>
    <xdr:to>
      <xdr:col>50</xdr:col>
      <xdr:colOff>114300</xdr:colOff>
      <xdr:row>98</xdr:row>
      <xdr:rowOff>9792</xdr:rowOff>
    </xdr:to>
    <xdr:cxnSp macro="">
      <xdr:nvCxnSpPr>
        <xdr:cNvPr id="464" name="直線コネクタ 463"/>
        <xdr:cNvCxnSpPr/>
      </xdr:nvCxnSpPr>
      <xdr:spPr>
        <a:xfrm>
          <a:off x="8750300" y="16645637"/>
          <a:ext cx="889000" cy="16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147676</xdr:rowOff>
    </xdr:from>
    <xdr:to>
      <xdr:col>45</xdr:col>
      <xdr:colOff>177800</xdr:colOff>
      <xdr:row>97</xdr:row>
      <xdr:rowOff>14987</xdr:rowOff>
    </xdr:to>
    <xdr:cxnSp macro="">
      <xdr:nvCxnSpPr>
        <xdr:cNvPr id="467" name="直線コネクタ 466"/>
        <xdr:cNvCxnSpPr/>
      </xdr:nvCxnSpPr>
      <xdr:spPr>
        <a:xfrm>
          <a:off x="7861300" y="16606876"/>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135331</xdr:rowOff>
    </xdr:from>
    <xdr:to>
      <xdr:col>55</xdr:col>
      <xdr:colOff>50800</xdr:colOff>
      <xdr:row>98</xdr:row>
      <xdr:rowOff>65481</xdr:rowOff>
    </xdr:to>
    <xdr:sp macro="" textlink="">
      <xdr:nvSpPr>
        <xdr:cNvPr id="477" name="楕円 476"/>
        <xdr:cNvSpPr/>
      </xdr:nvSpPr>
      <xdr:spPr>
        <a:xfrm>
          <a:off x="10426700" y="16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113758</xdr:rowOff>
    </xdr:from>
    <xdr:ext cx="534377" cy="259045"/>
    <xdr:sp macro="" textlink="">
      <xdr:nvSpPr>
        <xdr:cNvPr id="478" name="普通建設事業費 （ うち更新整備　）該当値テキスト"/>
        <xdr:cNvSpPr txBox="1"/>
      </xdr:nvSpPr>
      <xdr:spPr>
        <a:xfrm>
          <a:off x="10528300" y="1674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130442</xdr:rowOff>
    </xdr:from>
    <xdr:to>
      <xdr:col>50</xdr:col>
      <xdr:colOff>165100</xdr:colOff>
      <xdr:row>98</xdr:row>
      <xdr:rowOff>60592</xdr:rowOff>
    </xdr:to>
    <xdr:sp macro="" textlink="">
      <xdr:nvSpPr>
        <xdr:cNvPr id="479" name="楕円 478"/>
        <xdr:cNvSpPr/>
      </xdr:nvSpPr>
      <xdr:spPr>
        <a:xfrm>
          <a:off x="9588500" y="167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51719</xdr:rowOff>
    </xdr:from>
    <xdr:ext cx="534377" cy="259045"/>
    <xdr:sp macro="" textlink="">
      <xdr:nvSpPr>
        <xdr:cNvPr id="480" name="テキスト ボックス 479"/>
        <xdr:cNvSpPr txBox="1"/>
      </xdr:nvSpPr>
      <xdr:spPr>
        <a:xfrm>
          <a:off x="9372111" y="168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135637</xdr:rowOff>
    </xdr:from>
    <xdr:to>
      <xdr:col>46</xdr:col>
      <xdr:colOff>38100</xdr:colOff>
      <xdr:row>97</xdr:row>
      <xdr:rowOff>65787</xdr:rowOff>
    </xdr:to>
    <xdr:sp macro="" textlink="">
      <xdr:nvSpPr>
        <xdr:cNvPr id="481" name="楕円 480"/>
        <xdr:cNvSpPr/>
      </xdr:nvSpPr>
      <xdr:spPr>
        <a:xfrm>
          <a:off x="8699500" y="165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82314</xdr:rowOff>
    </xdr:from>
    <xdr:ext cx="534377" cy="259045"/>
    <xdr:sp macro="" textlink="">
      <xdr:nvSpPr>
        <xdr:cNvPr id="482" name="テキスト ボックス 481"/>
        <xdr:cNvSpPr txBox="1"/>
      </xdr:nvSpPr>
      <xdr:spPr>
        <a:xfrm>
          <a:off x="8483111" y="1637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96876</xdr:rowOff>
    </xdr:from>
    <xdr:to>
      <xdr:col>41</xdr:col>
      <xdr:colOff>101600</xdr:colOff>
      <xdr:row>97</xdr:row>
      <xdr:rowOff>27026</xdr:rowOff>
    </xdr:to>
    <xdr:sp macro="" textlink="">
      <xdr:nvSpPr>
        <xdr:cNvPr id="483" name="楕円 482"/>
        <xdr:cNvSpPr/>
      </xdr:nvSpPr>
      <xdr:spPr>
        <a:xfrm>
          <a:off x="7810500" y="165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43553</xdr:rowOff>
    </xdr:from>
    <xdr:ext cx="534377" cy="259045"/>
    <xdr:sp macro="" textlink="">
      <xdr:nvSpPr>
        <xdr:cNvPr id="484" name="テキスト ボックス 483"/>
        <xdr:cNvSpPr txBox="1"/>
      </xdr:nvSpPr>
      <xdr:spPr>
        <a:xfrm>
          <a:off x="7594111" y="1633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51101</xdr:rowOff>
    </xdr:from>
    <xdr:to>
      <xdr:col>85</xdr:col>
      <xdr:colOff>127000</xdr:colOff>
      <xdr:row>77</xdr:row>
      <xdr:rowOff>55575</xdr:rowOff>
    </xdr:to>
    <xdr:cxnSp macro="">
      <xdr:nvCxnSpPr>
        <xdr:cNvPr id="619" name="直線コネクタ 618"/>
        <xdr:cNvCxnSpPr/>
      </xdr:nvCxnSpPr>
      <xdr:spPr>
        <a:xfrm flipV="1">
          <a:off x="15481300" y="13252751"/>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55575</xdr:rowOff>
    </xdr:from>
    <xdr:to>
      <xdr:col>81</xdr:col>
      <xdr:colOff>50800</xdr:colOff>
      <xdr:row>77</xdr:row>
      <xdr:rowOff>120351</xdr:rowOff>
    </xdr:to>
    <xdr:cxnSp macro="">
      <xdr:nvCxnSpPr>
        <xdr:cNvPr id="622" name="直線コネクタ 621"/>
        <xdr:cNvCxnSpPr/>
      </xdr:nvCxnSpPr>
      <xdr:spPr>
        <a:xfrm flipV="1">
          <a:off x="14592300" y="13257225"/>
          <a:ext cx="889000" cy="6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120351</xdr:rowOff>
    </xdr:from>
    <xdr:to>
      <xdr:col>76</xdr:col>
      <xdr:colOff>114300</xdr:colOff>
      <xdr:row>77</xdr:row>
      <xdr:rowOff>147651</xdr:rowOff>
    </xdr:to>
    <xdr:cxnSp macro="">
      <xdr:nvCxnSpPr>
        <xdr:cNvPr id="625" name="直線コネクタ 624"/>
        <xdr:cNvCxnSpPr/>
      </xdr:nvCxnSpPr>
      <xdr:spPr>
        <a:xfrm flipV="1">
          <a:off x="13703300" y="13322001"/>
          <a:ext cx="8890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119241</xdr:rowOff>
    </xdr:from>
    <xdr:to>
      <xdr:col>71</xdr:col>
      <xdr:colOff>177800</xdr:colOff>
      <xdr:row>77</xdr:row>
      <xdr:rowOff>147651</xdr:rowOff>
    </xdr:to>
    <xdr:cxnSp macro="">
      <xdr:nvCxnSpPr>
        <xdr:cNvPr id="628" name="直線コネクタ 627"/>
        <xdr:cNvCxnSpPr/>
      </xdr:nvCxnSpPr>
      <xdr:spPr>
        <a:xfrm>
          <a:off x="12814300" y="13320891"/>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301</xdr:rowOff>
    </xdr:from>
    <xdr:to>
      <xdr:col>85</xdr:col>
      <xdr:colOff>177800</xdr:colOff>
      <xdr:row>77</xdr:row>
      <xdr:rowOff>101901</xdr:rowOff>
    </xdr:to>
    <xdr:sp macro="" textlink="">
      <xdr:nvSpPr>
        <xdr:cNvPr id="638" name="楕円 637"/>
        <xdr:cNvSpPr/>
      </xdr:nvSpPr>
      <xdr:spPr>
        <a:xfrm>
          <a:off x="16268700" y="1320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150178</xdr:rowOff>
    </xdr:from>
    <xdr:ext cx="534377" cy="259045"/>
    <xdr:sp macro="" textlink="">
      <xdr:nvSpPr>
        <xdr:cNvPr id="639" name="公債費該当値テキスト"/>
        <xdr:cNvSpPr txBox="1"/>
      </xdr:nvSpPr>
      <xdr:spPr>
        <a:xfrm>
          <a:off x="16370300" y="131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4775</xdr:rowOff>
    </xdr:from>
    <xdr:to>
      <xdr:col>81</xdr:col>
      <xdr:colOff>101600</xdr:colOff>
      <xdr:row>77</xdr:row>
      <xdr:rowOff>106375</xdr:rowOff>
    </xdr:to>
    <xdr:sp macro="" textlink="">
      <xdr:nvSpPr>
        <xdr:cNvPr id="640" name="楕円 639"/>
        <xdr:cNvSpPr/>
      </xdr:nvSpPr>
      <xdr:spPr>
        <a:xfrm>
          <a:off x="15430500" y="132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97502</xdr:rowOff>
    </xdr:from>
    <xdr:ext cx="534377" cy="259045"/>
    <xdr:sp macro="" textlink="">
      <xdr:nvSpPr>
        <xdr:cNvPr id="641" name="テキスト ボックス 640"/>
        <xdr:cNvSpPr txBox="1"/>
      </xdr:nvSpPr>
      <xdr:spPr>
        <a:xfrm>
          <a:off x="15214111" y="1329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69551</xdr:rowOff>
    </xdr:from>
    <xdr:to>
      <xdr:col>76</xdr:col>
      <xdr:colOff>165100</xdr:colOff>
      <xdr:row>77</xdr:row>
      <xdr:rowOff>171151</xdr:rowOff>
    </xdr:to>
    <xdr:sp macro="" textlink="">
      <xdr:nvSpPr>
        <xdr:cNvPr id="642" name="楕円 641"/>
        <xdr:cNvSpPr/>
      </xdr:nvSpPr>
      <xdr:spPr>
        <a:xfrm>
          <a:off x="14541500" y="132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162278</xdr:rowOff>
    </xdr:from>
    <xdr:ext cx="534377" cy="259045"/>
    <xdr:sp macro="" textlink="">
      <xdr:nvSpPr>
        <xdr:cNvPr id="643" name="テキスト ボックス 642"/>
        <xdr:cNvSpPr txBox="1"/>
      </xdr:nvSpPr>
      <xdr:spPr>
        <a:xfrm>
          <a:off x="14325111" y="133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96851</xdr:rowOff>
    </xdr:from>
    <xdr:to>
      <xdr:col>72</xdr:col>
      <xdr:colOff>38100</xdr:colOff>
      <xdr:row>78</xdr:row>
      <xdr:rowOff>27001</xdr:rowOff>
    </xdr:to>
    <xdr:sp macro="" textlink="">
      <xdr:nvSpPr>
        <xdr:cNvPr id="644" name="楕円 643"/>
        <xdr:cNvSpPr/>
      </xdr:nvSpPr>
      <xdr:spPr>
        <a:xfrm>
          <a:off x="13652500" y="132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18128</xdr:rowOff>
    </xdr:from>
    <xdr:ext cx="534377" cy="259045"/>
    <xdr:sp macro="" textlink="">
      <xdr:nvSpPr>
        <xdr:cNvPr id="645" name="テキスト ボックス 644"/>
        <xdr:cNvSpPr txBox="1"/>
      </xdr:nvSpPr>
      <xdr:spPr>
        <a:xfrm>
          <a:off x="13436111" y="133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68441</xdr:rowOff>
    </xdr:from>
    <xdr:to>
      <xdr:col>67</xdr:col>
      <xdr:colOff>101600</xdr:colOff>
      <xdr:row>77</xdr:row>
      <xdr:rowOff>170041</xdr:rowOff>
    </xdr:to>
    <xdr:sp macro="" textlink="">
      <xdr:nvSpPr>
        <xdr:cNvPr id="646" name="楕円 645"/>
        <xdr:cNvSpPr/>
      </xdr:nvSpPr>
      <xdr:spPr>
        <a:xfrm>
          <a:off x="12763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161168</xdr:rowOff>
    </xdr:from>
    <xdr:ext cx="534377" cy="259045"/>
    <xdr:sp macro="" textlink="">
      <xdr:nvSpPr>
        <xdr:cNvPr id="647" name="テキスト ボックス 646"/>
        <xdr:cNvSpPr txBox="1"/>
      </xdr:nvSpPr>
      <xdr:spPr>
        <a:xfrm>
          <a:off x="12547111" y="133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97661</xdr:rowOff>
    </xdr:from>
    <xdr:to>
      <xdr:col>85</xdr:col>
      <xdr:colOff>127000</xdr:colOff>
      <xdr:row>98</xdr:row>
      <xdr:rowOff>100898</xdr:rowOff>
    </xdr:to>
    <xdr:cxnSp macro="">
      <xdr:nvCxnSpPr>
        <xdr:cNvPr id="674" name="直線コネクタ 673"/>
        <xdr:cNvCxnSpPr/>
      </xdr:nvCxnSpPr>
      <xdr:spPr>
        <a:xfrm flipV="1">
          <a:off x="15481300" y="16899761"/>
          <a:ext cx="8382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100898</xdr:rowOff>
    </xdr:from>
    <xdr:to>
      <xdr:col>81</xdr:col>
      <xdr:colOff>50800</xdr:colOff>
      <xdr:row>98</xdr:row>
      <xdr:rowOff>134748</xdr:rowOff>
    </xdr:to>
    <xdr:cxnSp macro="">
      <xdr:nvCxnSpPr>
        <xdr:cNvPr id="677" name="直線コネクタ 676"/>
        <xdr:cNvCxnSpPr/>
      </xdr:nvCxnSpPr>
      <xdr:spPr>
        <a:xfrm flipV="1">
          <a:off x="14592300" y="16902998"/>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132006</xdr:rowOff>
    </xdr:from>
    <xdr:to>
      <xdr:col>76</xdr:col>
      <xdr:colOff>114300</xdr:colOff>
      <xdr:row>98</xdr:row>
      <xdr:rowOff>134748</xdr:rowOff>
    </xdr:to>
    <xdr:cxnSp macro="">
      <xdr:nvCxnSpPr>
        <xdr:cNvPr id="680" name="直線コネクタ 679"/>
        <xdr:cNvCxnSpPr/>
      </xdr:nvCxnSpPr>
      <xdr:spPr>
        <a:xfrm>
          <a:off x="13703300" y="16934106"/>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109279</xdr:rowOff>
    </xdr:from>
    <xdr:to>
      <xdr:col>71</xdr:col>
      <xdr:colOff>177800</xdr:colOff>
      <xdr:row>98</xdr:row>
      <xdr:rowOff>132006</xdr:rowOff>
    </xdr:to>
    <xdr:cxnSp macro="">
      <xdr:nvCxnSpPr>
        <xdr:cNvPr id="683" name="直線コネクタ 682"/>
        <xdr:cNvCxnSpPr/>
      </xdr:nvCxnSpPr>
      <xdr:spPr>
        <a:xfrm>
          <a:off x="12814300" y="16911379"/>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46861</xdr:rowOff>
    </xdr:from>
    <xdr:to>
      <xdr:col>85</xdr:col>
      <xdr:colOff>177800</xdr:colOff>
      <xdr:row>98</xdr:row>
      <xdr:rowOff>148461</xdr:rowOff>
    </xdr:to>
    <xdr:sp macro="" textlink="">
      <xdr:nvSpPr>
        <xdr:cNvPr id="693" name="楕円 692"/>
        <xdr:cNvSpPr/>
      </xdr:nvSpPr>
      <xdr:spPr>
        <a:xfrm>
          <a:off x="16268700" y="168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50098</xdr:rowOff>
    </xdr:from>
    <xdr:to>
      <xdr:col>81</xdr:col>
      <xdr:colOff>101600</xdr:colOff>
      <xdr:row>98</xdr:row>
      <xdr:rowOff>151698</xdr:rowOff>
    </xdr:to>
    <xdr:sp macro="" textlink="">
      <xdr:nvSpPr>
        <xdr:cNvPr id="695" name="楕円 694"/>
        <xdr:cNvSpPr/>
      </xdr:nvSpPr>
      <xdr:spPr>
        <a:xfrm>
          <a:off x="15430500" y="1685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142825</xdr:rowOff>
    </xdr:from>
    <xdr:ext cx="469744" cy="259045"/>
    <xdr:sp macro="" textlink="">
      <xdr:nvSpPr>
        <xdr:cNvPr id="696" name="テキスト ボックス 695"/>
        <xdr:cNvSpPr txBox="1"/>
      </xdr:nvSpPr>
      <xdr:spPr>
        <a:xfrm>
          <a:off x="15246428" y="1694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83948</xdr:rowOff>
    </xdr:from>
    <xdr:to>
      <xdr:col>76</xdr:col>
      <xdr:colOff>165100</xdr:colOff>
      <xdr:row>99</xdr:row>
      <xdr:rowOff>14098</xdr:rowOff>
    </xdr:to>
    <xdr:sp macro="" textlink="">
      <xdr:nvSpPr>
        <xdr:cNvPr id="697" name="楕円 696"/>
        <xdr:cNvSpPr/>
      </xdr:nvSpPr>
      <xdr:spPr>
        <a:xfrm>
          <a:off x="14541500" y="1688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5225</xdr:rowOff>
    </xdr:from>
    <xdr:ext cx="469744" cy="259045"/>
    <xdr:sp macro="" textlink="">
      <xdr:nvSpPr>
        <xdr:cNvPr id="698" name="テキスト ボックス 697"/>
        <xdr:cNvSpPr txBox="1"/>
      </xdr:nvSpPr>
      <xdr:spPr>
        <a:xfrm>
          <a:off x="14357428" y="1697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81206</xdr:rowOff>
    </xdr:from>
    <xdr:to>
      <xdr:col>72</xdr:col>
      <xdr:colOff>38100</xdr:colOff>
      <xdr:row>99</xdr:row>
      <xdr:rowOff>11356</xdr:rowOff>
    </xdr:to>
    <xdr:sp macro="" textlink="">
      <xdr:nvSpPr>
        <xdr:cNvPr id="699" name="楕円 698"/>
        <xdr:cNvSpPr/>
      </xdr:nvSpPr>
      <xdr:spPr>
        <a:xfrm>
          <a:off x="13652500" y="168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2483</xdr:rowOff>
    </xdr:from>
    <xdr:ext cx="469744" cy="259045"/>
    <xdr:sp macro="" textlink="">
      <xdr:nvSpPr>
        <xdr:cNvPr id="700" name="テキスト ボックス 699"/>
        <xdr:cNvSpPr txBox="1"/>
      </xdr:nvSpPr>
      <xdr:spPr>
        <a:xfrm>
          <a:off x="13468428" y="1697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58479</xdr:rowOff>
    </xdr:from>
    <xdr:to>
      <xdr:col>67</xdr:col>
      <xdr:colOff>101600</xdr:colOff>
      <xdr:row>98</xdr:row>
      <xdr:rowOff>160079</xdr:rowOff>
    </xdr:to>
    <xdr:sp macro="" textlink="">
      <xdr:nvSpPr>
        <xdr:cNvPr id="701" name="楕円 700"/>
        <xdr:cNvSpPr/>
      </xdr:nvSpPr>
      <xdr:spPr>
        <a:xfrm>
          <a:off x="12763500" y="168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151206</xdr:rowOff>
    </xdr:from>
    <xdr:ext cx="469744" cy="259045"/>
    <xdr:sp macro="" textlink="">
      <xdr:nvSpPr>
        <xdr:cNvPr id="702" name="テキスト ボックス 701"/>
        <xdr:cNvSpPr txBox="1"/>
      </xdr:nvSpPr>
      <xdr:spPr>
        <a:xfrm>
          <a:off x="12579428" y="1695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55118</xdr:rowOff>
    </xdr:from>
    <xdr:to>
      <xdr:col>116</xdr:col>
      <xdr:colOff>63500</xdr:colOff>
      <xdr:row>39</xdr:row>
      <xdr:rowOff>60888</xdr:rowOff>
    </xdr:to>
    <xdr:cxnSp macro="">
      <xdr:nvCxnSpPr>
        <xdr:cNvPr id="733" name="直線コネクタ 732"/>
        <xdr:cNvCxnSpPr/>
      </xdr:nvCxnSpPr>
      <xdr:spPr>
        <a:xfrm>
          <a:off x="21323300" y="6741668"/>
          <a:ext cx="838200" cy="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45865</xdr:rowOff>
    </xdr:from>
    <xdr:to>
      <xdr:col>111</xdr:col>
      <xdr:colOff>177800</xdr:colOff>
      <xdr:row>39</xdr:row>
      <xdr:rowOff>55118</xdr:rowOff>
    </xdr:to>
    <xdr:cxnSp macro="">
      <xdr:nvCxnSpPr>
        <xdr:cNvPr id="736" name="直線コネクタ 735"/>
        <xdr:cNvCxnSpPr/>
      </xdr:nvCxnSpPr>
      <xdr:spPr>
        <a:xfrm>
          <a:off x="20434300" y="6732415"/>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44232</xdr:rowOff>
    </xdr:from>
    <xdr:to>
      <xdr:col>107</xdr:col>
      <xdr:colOff>50800</xdr:colOff>
      <xdr:row>39</xdr:row>
      <xdr:rowOff>45865</xdr:rowOff>
    </xdr:to>
    <xdr:cxnSp macro="">
      <xdr:nvCxnSpPr>
        <xdr:cNvPr id="739" name="直線コネクタ 738"/>
        <xdr:cNvCxnSpPr/>
      </xdr:nvCxnSpPr>
      <xdr:spPr>
        <a:xfrm>
          <a:off x="19545300" y="673078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35959</xdr:rowOff>
    </xdr:from>
    <xdr:to>
      <xdr:col>102</xdr:col>
      <xdr:colOff>114300</xdr:colOff>
      <xdr:row>39</xdr:row>
      <xdr:rowOff>44232</xdr:rowOff>
    </xdr:to>
    <xdr:cxnSp macro="">
      <xdr:nvCxnSpPr>
        <xdr:cNvPr id="742" name="直線コネクタ 741"/>
        <xdr:cNvCxnSpPr/>
      </xdr:nvCxnSpPr>
      <xdr:spPr>
        <a:xfrm>
          <a:off x="18656300" y="6722509"/>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10088</xdr:rowOff>
    </xdr:from>
    <xdr:to>
      <xdr:col>116</xdr:col>
      <xdr:colOff>114300</xdr:colOff>
      <xdr:row>39</xdr:row>
      <xdr:rowOff>111688</xdr:rowOff>
    </xdr:to>
    <xdr:sp macro="" textlink="">
      <xdr:nvSpPr>
        <xdr:cNvPr id="752" name="楕円 751"/>
        <xdr:cNvSpPr/>
      </xdr:nvSpPr>
      <xdr:spPr>
        <a:xfrm>
          <a:off x="22110700" y="66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96465</xdr:rowOff>
    </xdr:from>
    <xdr:ext cx="378565" cy="259045"/>
    <xdr:sp macro="" textlink="">
      <xdr:nvSpPr>
        <xdr:cNvPr id="753" name="投資及び出資金該当値テキスト"/>
        <xdr:cNvSpPr txBox="1"/>
      </xdr:nvSpPr>
      <xdr:spPr>
        <a:xfrm>
          <a:off x="22212300" y="66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4318</xdr:rowOff>
    </xdr:from>
    <xdr:to>
      <xdr:col>112</xdr:col>
      <xdr:colOff>38100</xdr:colOff>
      <xdr:row>39</xdr:row>
      <xdr:rowOff>105918</xdr:rowOff>
    </xdr:to>
    <xdr:sp macro="" textlink="">
      <xdr:nvSpPr>
        <xdr:cNvPr id="754" name="楕円 753"/>
        <xdr:cNvSpPr/>
      </xdr:nvSpPr>
      <xdr:spPr>
        <a:xfrm>
          <a:off x="21272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97045</xdr:rowOff>
    </xdr:from>
    <xdr:ext cx="378565" cy="259045"/>
    <xdr:sp macro="" textlink="">
      <xdr:nvSpPr>
        <xdr:cNvPr id="755" name="テキスト ボックス 754"/>
        <xdr:cNvSpPr txBox="1"/>
      </xdr:nvSpPr>
      <xdr:spPr>
        <a:xfrm>
          <a:off x="21134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166515</xdr:rowOff>
    </xdr:from>
    <xdr:to>
      <xdr:col>107</xdr:col>
      <xdr:colOff>101600</xdr:colOff>
      <xdr:row>39</xdr:row>
      <xdr:rowOff>96665</xdr:rowOff>
    </xdr:to>
    <xdr:sp macro="" textlink="">
      <xdr:nvSpPr>
        <xdr:cNvPr id="756" name="楕円 755"/>
        <xdr:cNvSpPr/>
      </xdr:nvSpPr>
      <xdr:spPr>
        <a:xfrm>
          <a:off x="20383500" y="668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87792</xdr:rowOff>
    </xdr:from>
    <xdr:ext cx="378565" cy="259045"/>
    <xdr:sp macro="" textlink="">
      <xdr:nvSpPr>
        <xdr:cNvPr id="757" name="テキスト ボックス 756"/>
        <xdr:cNvSpPr txBox="1"/>
      </xdr:nvSpPr>
      <xdr:spPr>
        <a:xfrm>
          <a:off x="20245017" y="677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164882</xdr:rowOff>
    </xdr:from>
    <xdr:to>
      <xdr:col>102</xdr:col>
      <xdr:colOff>165100</xdr:colOff>
      <xdr:row>39</xdr:row>
      <xdr:rowOff>95032</xdr:rowOff>
    </xdr:to>
    <xdr:sp macro="" textlink="">
      <xdr:nvSpPr>
        <xdr:cNvPr id="758" name="楕円 757"/>
        <xdr:cNvSpPr/>
      </xdr:nvSpPr>
      <xdr:spPr>
        <a:xfrm>
          <a:off x="19494500" y="667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86159</xdr:rowOff>
    </xdr:from>
    <xdr:ext cx="378565" cy="259045"/>
    <xdr:sp macro="" textlink="">
      <xdr:nvSpPr>
        <xdr:cNvPr id="759" name="テキスト ボックス 758"/>
        <xdr:cNvSpPr txBox="1"/>
      </xdr:nvSpPr>
      <xdr:spPr>
        <a:xfrm>
          <a:off x="19356017" y="677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156609</xdr:rowOff>
    </xdr:from>
    <xdr:to>
      <xdr:col>98</xdr:col>
      <xdr:colOff>38100</xdr:colOff>
      <xdr:row>39</xdr:row>
      <xdr:rowOff>86759</xdr:rowOff>
    </xdr:to>
    <xdr:sp macro="" textlink="">
      <xdr:nvSpPr>
        <xdr:cNvPr id="760" name="楕円 759"/>
        <xdr:cNvSpPr/>
      </xdr:nvSpPr>
      <xdr:spPr>
        <a:xfrm>
          <a:off x="18605500" y="66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77886</xdr:rowOff>
    </xdr:from>
    <xdr:ext cx="378565" cy="259045"/>
    <xdr:sp macro="" textlink="">
      <xdr:nvSpPr>
        <xdr:cNvPr id="761" name="テキスト ボックス 760"/>
        <xdr:cNvSpPr txBox="1"/>
      </xdr:nvSpPr>
      <xdr:spPr>
        <a:xfrm>
          <a:off x="18467017" y="676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119766</xdr:rowOff>
    </xdr:from>
    <xdr:to>
      <xdr:col>107</xdr:col>
      <xdr:colOff>50800</xdr:colOff>
      <xdr:row>58</xdr:row>
      <xdr:rowOff>139700</xdr:rowOff>
    </xdr:to>
    <xdr:cxnSp macro="">
      <xdr:nvCxnSpPr>
        <xdr:cNvPr id="794" name="直線コネクタ 793"/>
        <xdr:cNvCxnSpPr/>
      </xdr:nvCxnSpPr>
      <xdr:spPr>
        <a:xfrm>
          <a:off x="19545300" y="10063866"/>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119675</xdr:rowOff>
    </xdr:from>
    <xdr:to>
      <xdr:col>102</xdr:col>
      <xdr:colOff>114300</xdr:colOff>
      <xdr:row>58</xdr:row>
      <xdr:rowOff>119766</xdr:rowOff>
    </xdr:to>
    <xdr:cxnSp macro="">
      <xdr:nvCxnSpPr>
        <xdr:cNvPr id="797" name="直線コネクタ 796"/>
        <xdr:cNvCxnSpPr/>
      </xdr:nvCxnSpPr>
      <xdr:spPr>
        <a:xfrm>
          <a:off x="18656300" y="1006377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68966</xdr:rowOff>
    </xdr:from>
    <xdr:to>
      <xdr:col>102</xdr:col>
      <xdr:colOff>165100</xdr:colOff>
      <xdr:row>58</xdr:row>
      <xdr:rowOff>170566</xdr:rowOff>
    </xdr:to>
    <xdr:sp macro="" textlink="">
      <xdr:nvSpPr>
        <xdr:cNvPr id="813" name="楕円 812"/>
        <xdr:cNvSpPr/>
      </xdr:nvSpPr>
      <xdr:spPr>
        <a:xfrm>
          <a:off x="19494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161693</xdr:rowOff>
    </xdr:from>
    <xdr:ext cx="378565" cy="259045"/>
    <xdr:sp macro="" textlink="">
      <xdr:nvSpPr>
        <xdr:cNvPr id="814" name="テキスト ボックス 813"/>
        <xdr:cNvSpPr txBox="1"/>
      </xdr:nvSpPr>
      <xdr:spPr>
        <a:xfrm>
          <a:off x="19356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68875</xdr:rowOff>
    </xdr:from>
    <xdr:to>
      <xdr:col>98</xdr:col>
      <xdr:colOff>38100</xdr:colOff>
      <xdr:row>58</xdr:row>
      <xdr:rowOff>170475</xdr:rowOff>
    </xdr:to>
    <xdr:sp macro="" textlink="">
      <xdr:nvSpPr>
        <xdr:cNvPr id="815" name="楕円 814"/>
        <xdr:cNvSpPr/>
      </xdr:nvSpPr>
      <xdr:spPr>
        <a:xfrm>
          <a:off x="18605500" y="100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161602</xdr:rowOff>
    </xdr:from>
    <xdr:ext cx="378565" cy="259045"/>
    <xdr:sp macro="" textlink="">
      <xdr:nvSpPr>
        <xdr:cNvPr id="816" name="テキスト ボックス 815"/>
        <xdr:cNvSpPr txBox="1"/>
      </xdr:nvSpPr>
      <xdr:spPr>
        <a:xfrm>
          <a:off x="18467017" y="10105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71828</xdr:rowOff>
    </xdr:from>
    <xdr:to>
      <xdr:col>116</xdr:col>
      <xdr:colOff>63500</xdr:colOff>
      <xdr:row>77</xdr:row>
      <xdr:rowOff>109091</xdr:rowOff>
    </xdr:to>
    <xdr:cxnSp macro="">
      <xdr:nvCxnSpPr>
        <xdr:cNvPr id="844" name="直線コネクタ 843"/>
        <xdr:cNvCxnSpPr/>
      </xdr:nvCxnSpPr>
      <xdr:spPr>
        <a:xfrm flipV="1">
          <a:off x="21323300" y="13273478"/>
          <a:ext cx="8382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109091</xdr:rowOff>
    </xdr:from>
    <xdr:to>
      <xdr:col>111</xdr:col>
      <xdr:colOff>177800</xdr:colOff>
      <xdr:row>77</xdr:row>
      <xdr:rowOff>112908</xdr:rowOff>
    </xdr:to>
    <xdr:cxnSp macro="">
      <xdr:nvCxnSpPr>
        <xdr:cNvPr id="847" name="直線コネクタ 846"/>
        <xdr:cNvCxnSpPr/>
      </xdr:nvCxnSpPr>
      <xdr:spPr>
        <a:xfrm flipV="1">
          <a:off x="20434300" y="13310741"/>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83373</xdr:rowOff>
    </xdr:from>
    <xdr:to>
      <xdr:col>107</xdr:col>
      <xdr:colOff>50800</xdr:colOff>
      <xdr:row>77</xdr:row>
      <xdr:rowOff>112908</xdr:rowOff>
    </xdr:to>
    <xdr:cxnSp macro="">
      <xdr:nvCxnSpPr>
        <xdr:cNvPr id="850" name="直線コネクタ 849"/>
        <xdr:cNvCxnSpPr/>
      </xdr:nvCxnSpPr>
      <xdr:spPr>
        <a:xfrm>
          <a:off x="19545300" y="13285023"/>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83373</xdr:rowOff>
    </xdr:from>
    <xdr:to>
      <xdr:col>102</xdr:col>
      <xdr:colOff>114300</xdr:colOff>
      <xdr:row>77</xdr:row>
      <xdr:rowOff>149324</xdr:rowOff>
    </xdr:to>
    <xdr:cxnSp macro="">
      <xdr:nvCxnSpPr>
        <xdr:cNvPr id="853" name="直線コネクタ 852"/>
        <xdr:cNvCxnSpPr/>
      </xdr:nvCxnSpPr>
      <xdr:spPr>
        <a:xfrm flipV="1">
          <a:off x="18656300" y="13285023"/>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21028</xdr:rowOff>
    </xdr:from>
    <xdr:to>
      <xdr:col>116</xdr:col>
      <xdr:colOff>114300</xdr:colOff>
      <xdr:row>77</xdr:row>
      <xdr:rowOff>122628</xdr:rowOff>
    </xdr:to>
    <xdr:sp macro="" textlink="">
      <xdr:nvSpPr>
        <xdr:cNvPr id="863" name="楕円 862"/>
        <xdr:cNvSpPr/>
      </xdr:nvSpPr>
      <xdr:spPr>
        <a:xfrm>
          <a:off x="22110700" y="132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170905</xdr:rowOff>
    </xdr:from>
    <xdr:ext cx="534377" cy="259045"/>
    <xdr:sp macro="" textlink="">
      <xdr:nvSpPr>
        <xdr:cNvPr id="864" name="繰出金該当値テキスト"/>
        <xdr:cNvSpPr txBox="1"/>
      </xdr:nvSpPr>
      <xdr:spPr>
        <a:xfrm>
          <a:off x="22212300" y="1320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58291</xdr:rowOff>
    </xdr:from>
    <xdr:to>
      <xdr:col>112</xdr:col>
      <xdr:colOff>38100</xdr:colOff>
      <xdr:row>77</xdr:row>
      <xdr:rowOff>159891</xdr:rowOff>
    </xdr:to>
    <xdr:sp macro="" textlink="">
      <xdr:nvSpPr>
        <xdr:cNvPr id="865" name="楕円 864"/>
        <xdr:cNvSpPr/>
      </xdr:nvSpPr>
      <xdr:spPr>
        <a:xfrm>
          <a:off x="21272500" y="1325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151018</xdr:rowOff>
    </xdr:from>
    <xdr:ext cx="534377" cy="259045"/>
    <xdr:sp macro="" textlink="">
      <xdr:nvSpPr>
        <xdr:cNvPr id="866" name="テキスト ボックス 865"/>
        <xdr:cNvSpPr txBox="1"/>
      </xdr:nvSpPr>
      <xdr:spPr>
        <a:xfrm>
          <a:off x="21056111" y="1335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62108</xdr:rowOff>
    </xdr:from>
    <xdr:to>
      <xdr:col>107</xdr:col>
      <xdr:colOff>101600</xdr:colOff>
      <xdr:row>77</xdr:row>
      <xdr:rowOff>163708</xdr:rowOff>
    </xdr:to>
    <xdr:sp macro="" textlink="">
      <xdr:nvSpPr>
        <xdr:cNvPr id="867" name="楕円 866"/>
        <xdr:cNvSpPr/>
      </xdr:nvSpPr>
      <xdr:spPr>
        <a:xfrm>
          <a:off x="20383500" y="132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154835</xdr:rowOff>
    </xdr:from>
    <xdr:ext cx="534377" cy="259045"/>
    <xdr:sp macro="" textlink="">
      <xdr:nvSpPr>
        <xdr:cNvPr id="868" name="テキスト ボックス 867"/>
        <xdr:cNvSpPr txBox="1"/>
      </xdr:nvSpPr>
      <xdr:spPr>
        <a:xfrm>
          <a:off x="20167111" y="133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32573</xdr:rowOff>
    </xdr:from>
    <xdr:to>
      <xdr:col>102</xdr:col>
      <xdr:colOff>165100</xdr:colOff>
      <xdr:row>77</xdr:row>
      <xdr:rowOff>134173</xdr:rowOff>
    </xdr:to>
    <xdr:sp macro="" textlink="">
      <xdr:nvSpPr>
        <xdr:cNvPr id="869" name="楕円 868"/>
        <xdr:cNvSpPr/>
      </xdr:nvSpPr>
      <xdr:spPr>
        <a:xfrm>
          <a:off x="19494500" y="132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125300</xdr:rowOff>
    </xdr:from>
    <xdr:ext cx="534377" cy="259045"/>
    <xdr:sp macro="" textlink="">
      <xdr:nvSpPr>
        <xdr:cNvPr id="870" name="テキスト ボックス 869"/>
        <xdr:cNvSpPr txBox="1"/>
      </xdr:nvSpPr>
      <xdr:spPr>
        <a:xfrm>
          <a:off x="19278111" y="133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98524</xdr:rowOff>
    </xdr:from>
    <xdr:to>
      <xdr:col>98</xdr:col>
      <xdr:colOff>38100</xdr:colOff>
      <xdr:row>78</xdr:row>
      <xdr:rowOff>28674</xdr:rowOff>
    </xdr:to>
    <xdr:sp macro="" textlink="">
      <xdr:nvSpPr>
        <xdr:cNvPr id="871" name="楕円 870"/>
        <xdr:cNvSpPr/>
      </xdr:nvSpPr>
      <xdr:spPr>
        <a:xfrm>
          <a:off x="18605500" y="133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19801</xdr:rowOff>
    </xdr:from>
    <xdr:ext cx="534377" cy="259045"/>
    <xdr:sp macro="" textlink="">
      <xdr:nvSpPr>
        <xdr:cNvPr id="872" name="テキスト ボックス 871"/>
        <xdr:cNvSpPr txBox="1"/>
      </xdr:nvSpPr>
      <xdr:spPr>
        <a:xfrm>
          <a:off x="18389111" y="133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歳出総額の住民一人当たりコストは、平成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a:t>
          </a:r>
          <a:r>
            <a:rPr kumimoji="1" lang="en-US" altLang="ja-JP" sz="1300">
              <a:latin typeface="ＭＳ Ｐゴシック" panose="020B0600070205080204" pitchFamily="50" charset="-128"/>
              <a:ea typeface="ＭＳ Ｐゴシック" panose="020B0600070205080204" pitchFamily="50" charset="-128"/>
            </a:rPr>
            <a:t>7,079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290,245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年度と同様に類似団体平均を超えているのは、扶助費のみである。平成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年度、類似団体平均との差は</a:t>
          </a:r>
          <a:r>
            <a:rPr kumimoji="1" lang="en-US" altLang="ja-JP" sz="1300">
              <a:latin typeface="ＭＳ Ｐゴシック" panose="020B0600070205080204" pitchFamily="50" charset="-128"/>
              <a:ea typeface="ＭＳ Ｐゴシック" panose="020B0600070205080204" pitchFamily="50" charset="-128"/>
            </a:rPr>
            <a:t>8,163</a:t>
          </a:r>
          <a:r>
            <a:rPr kumimoji="1" lang="ja-JP" altLang="en-US" sz="1300">
              <a:latin typeface="ＭＳ Ｐゴシック" panose="020B0600070205080204" pitchFamily="50" charset="-128"/>
              <a:ea typeface="ＭＳ Ｐゴシック" panose="020B0600070205080204" pitchFamily="50" charset="-128"/>
            </a:rPr>
            <a:t>円であったが、平成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8,643</a:t>
          </a:r>
          <a:r>
            <a:rPr kumimoji="1" lang="ja-JP" altLang="en-US" sz="1300">
              <a:latin typeface="ＭＳ Ｐゴシック" panose="020B0600070205080204" pitchFamily="50" charset="-128"/>
              <a:ea typeface="ＭＳ Ｐゴシック" panose="020B0600070205080204" pitchFamily="50" charset="-128"/>
            </a:rPr>
            <a:t>円と差が広がった。平成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年度同様に障害者福祉関係のサービス費も増加しているが、平成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年度の特筆すべき点は、保育実施負担金の対象となる小規模保育園が町内に開園したため、</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百万円（一人当たり</a:t>
          </a:r>
          <a:r>
            <a:rPr kumimoji="1" lang="en-US" altLang="ja-JP" sz="1300">
              <a:latin typeface="ＭＳ Ｐゴシック" panose="020B0600070205080204" pitchFamily="50" charset="-128"/>
              <a:ea typeface="ＭＳ Ｐゴシック" panose="020B0600070205080204" pitchFamily="50" charset="-128"/>
            </a:rPr>
            <a:t>1,552</a:t>
          </a:r>
          <a:r>
            <a:rPr kumimoji="1" lang="ja-JP" altLang="en-US" sz="1300">
              <a:latin typeface="ＭＳ Ｐゴシック" panose="020B0600070205080204" pitchFamily="50" charset="-128"/>
              <a:ea typeface="ＭＳ Ｐゴシック" panose="020B0600070205080204" pitchFamily="50" charset="-128"/>
            </a:rPr>
            <a:t>円）の増加となった。待機児童をなくすため、保育園入所定員の増加を進めていることにより、児童福祉の扶助費増加が見込まれる。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経費が下がったものは、普通建設事業費や維持補修費など、ハード面についてであるが、老朽化の進んだ施設もあるため、今後は公共施設等総合管理計画をもとに、計画的な施設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今後は、ハード面、ソフト面ともに、増加が見込まれるが、様々な計画にもとづき、事業の取捨選択、スクラップアンドビルドに努め、急激なコスト増加とならないよう努める。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45,807
45,285
8.69
13,814,664
13,295,236
506,494
8,509,936
11,940,090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166751</xdr:rowOff>
    </xdr:from>
    <xdr:to>
      <xdr:col>24</xdr:col>
      <xdr:colOff>63500</xdr:colOff>
      <xdr:row>38</xdr:row>
      <xdr:rowOff>12827</xdr:rowOff>
    </xdr:to>
    <xdr:cxnSp macro="">
      <xdr:nvCxnSpPr>
        <xdr:cNvPr id="61" name="直線コネクタ 60"/>
        <xdr:cNvCxnSpPr/>
      </xdr:nvCxnSpPr>
      <xdr:spPr>
        <a:xfrm>
          <a:off x="3797300" y="6510401"/>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110744</xdr:rowOff>
    </xdr:from>
    <xdr:to>
      <xdr:col>19</xdr:col>
      <xdr:colOff>177800</xdr:colOff>
      <xdr:row>37</xdr:row>
      <xdr:rowOff>166751</xdr:rowOff>
    </xdr:to>
    <xdr:cxnSp macro="">
      <xdr:nvCxnSpPr>
        <xdr:cNvPr id="64" name="直線コネクタ 63"/>
        <xdr:cNvCxnSpPr/>
      </xdr:nvCxnSpPr>
      <xdr:spPr>
        <a:xfrm>
          <a:off x="2908300" y="645439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110744</xdr:rowOff>
    </xdr:from>
    <xdr:to>
      <xdr:col>15</xdr:col>
      <xdr:colOff>50800</xdr:colOff>
      <xdr:row>37</xdr:row>
      <xdr:rowOff>143891</xdr:rowOff>
    </xdr:to>
    <xdr:cxnSp macro="">
      <xdr:nvCxnSpPr>
        <xdr:cNvPr id="67" name="直線コネクタ 66"/>
        <xdr:cNvCxnSpPr/>
      </xdr:nvCxnSpPr>
      <xdr:spPr>
        <a:xfrm flipV="1">
          <a:off x="2019300" y="645439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143891</xdr:rowOff>
    </xdr:from>
    <xdr:to>
      <xdr:col>10</xdr:col>
      <xdr:colOff>114300</xdr:colOff>
      <xdr:row>37</xdr:row>
      <xdr:rowOff>144272</xdr:rowOff>
    </xdr:to>
    <xdr:cxnSp macro="">
      <xdr:nvCxnSpPr>
        <xdr:cNvPr id="70" name="直線コネクタ 69"/>
        <xdr:cNvCxnSpPr/>
      </xdr:nvCxnSpPr>
      <xdr:spPr>
        <a:xfrm flipV="1">
          <a:off x="1130300" y="64875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133477</xdr:rowOff>
    </xdr:from>
    <xdr:to>
      <xdr:col>24</xdr:col>
      <xdr:colOff>114300</xdr:colOff>
      <xdr:row>38</xdr:row>
      <xdr:rowOff>63627</xdr:rowOff>
    </xdr:to>
    <xdr:sp macro="" textlink="">
      <xdr:nvSpPr>
        <xdr:cNvPr id="80" name="楕円 79"/>
        <xdr:cNvSpPr/>
      </xdr:nvSpPr>
      <xdr:spPr>
        <a:xfrm>
          <a:off x="45847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48404</xdr:rowOff>
    </xdr:from>
    <xdr:ext cx="469744" cy="259045"/>
    <xdr:sp macro="" textlink="">
      <xdr:nvSpPr>
        <xdr:cNvPr id="81" name="議会費該当値テキスト"/>
        <xdr:cNvSpPr txBox="1"/>
      </xdr:nvSpPr>
      <xdr:spPr>
        <a:xfrm>
          <a:off x="4686300" y="639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115951</xdr:rowOff>
    </xdr:from>
    <xdr:to>
      <xdr:col>20</xdr:col>
      <xdr:colOff>38100</xdr:colOff>
      <xdr:row>38</xdr:row>
      <xdr:rowOff>46101</xdr:rowOff>
    </xdr:to>
    <xdr:sp macro="" textlink="">
      <xdr:nvSpPr>
        <xdr:cNvPr id="82" name="楕円 81"/>
        <xdr:cNvSpPr/>
      </xdr:nvSpPr>
      <xdr:spPr>
        <a:xfrm>
          <a:off x="3746500" y="645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37228</xdr:rowOff>
    </xdr:from>
    <xdr:ext cx="469744" cy="259045"/>
    <xdr:sp macro="" textlink="">
      <xdr:nvSpPr>
        <xdr:cNvPr id="83" name="テキスト ボックス 82"/>
        <xdr:cNvSpPr txBox="1"/>
      </xdr:nvSpPr>
      <xdr:spPr>
        <a:xfrm>
          <a:off x="3562428" y="655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59944</xdr:rowOff>
    </xdr:from>
    <xdr:to>
      <xdr:col>15</xdr:col>
      <xdr:colOff>101600</xdr:colOff>
      <xdr:row>37</xdr:row>
      <xdr:rowOff>161544</xdr:rowOff>
    </xdr:to>
    <xdr:sp macro="" textlink="">
      <xdr:nvSpPr>
        <xdr:cNvPr id="84" name="楕円 83"/>
        <xdr:cNvSpPr/>
      </xdr:nvSpPr>
      <xdr:spPr>
        <a:xfrm>
          <a:off x="2857500" y="640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152671</xdr:rowOff>
    </xdr:from>
    <xdr:ext cx="469744" cy="259045"/>
    <xdr:sp macro="" textlink="">
      <xdr:nvSpPr>
        <xdr:cNvPr id="85" name="テキスト ボックス 84"/>
        <xdr:cNvSpPr txBox="1"/>
      </xdr:nvSpPr>
      <xdr:spPr>
        <a:xfrm>
          <a:off x="2673428"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93091</xdr:rowOff>
    </xdr:from>
    <xdr:to>
      <xdr:col>10</xdr:col>
      <xdr:colOff>165100</xdr:colOff>
      <xdr:row>38</xdr:row>
      <xdr:rowOff>23240</xdr:rowOff>
    </xdr:to>
    <xdr:sp macro="" textlink="">
      <xdr:nvSpPr>
        <xdr:cNvPr id="86" name="楕円 85"/>
        <xdr:cNvSpPr/>
      </xdr:nvSpPr>
      <xdr:spPr>
        <a:xfrm>
          <a:off x="1968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14368</xdr:rowOff>
    </xdr:from>
    <xdr:ext cx="469744" cy="259045"/>
    <xdr:sp macro="" textlink="">
      <xdr:nvSpPr>
        <xdr:cNvPr id="87" name="テキスト ボックス 86"/>
        <xdr:cNvSpPr txBox="1"/>
      </xdr:nvSpPr>
      <xdr:spPr>
        <a:xfrm>
          <a:off x="1784428" y="652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93472</xdr:rowOff>
    </xdr:from>
    <xdr:to>
      <xdr:col>6</xdr:col>
      <xdr:colOff>38100</xdr:colOff>
      <xdr:row>38</xdr:row>
      <xdr:rowOff>23622</xdr:rowOff>
    </xdr:to>
    <xdr:sp macro="" textlink="">
      <xdr:nvSpPr>
        <xdr:cNvPr id="88" name="楕円 87"/>
        <xdr:cNvSpPr/>
      </xdr:nvSpPr>
      <xdr:spPr>
        <a:xfrm>
          <a:off x="1079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14749</xdr:rowOff>
    </xdr:from>
    <xdr:ext cx="469744" cy="259045"/>
    <xdr:sp macro="" textlink="">
      <xdr:nvSpPr>
        <xdr:cNvPr id="89" name="テキスト ボックス 88"/>
        <xdr:cNvSpPr txBox="1"/>
      </xdr:nvSpPr>
      <xdr:spPr>
        <a:xfrm>
          <a:off x="895428" y="65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139697</xdr:rowOff>
    </xdr:from>
    <xdr:to>
      <xdr:col>24</xdr:col>
      <xdr:colOff>63500</xdr:colOff>
      <xdr:row>58</xdr:row>
      <xdr:rowOff>158047</xdr:rowOff>
    </xdr:to>
    <xdr:cxnSp macro="">
      <xdr:nvCxnSpPr>
        <xdr:cNvPr id="120" name="直線コネクタ 119"/>
        <xdr:cNvCxnSpPr/>
      </xdr:nvCxnSpPr>
      <xdr:spPr>
        <a:xfrm flipV="1">
          <a:off x="3797300" y="10083797"/>
          <a:ext cx="838200" cy="1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158047</xdr:rowOff>
    </xdr:from>
    <xdr:to>
      <xdr:col>19</xdr:col>
      <xdr:colOff>177800</xdr:colOff>
      <xdr:row>59</xdr:row>
      <xdr:rowOff>8222</xdr:rowOff>
    </xdr:to>
    <xdr:cxnSp macro="">
      <xdr:nvCxnSpPr>
        <xdr:cNvPr id="123" name="直線コネクタ 122"/>
        <xdr:cNvCxnSpPr/>
      </xdr:nvCxnSpPr>
      <xdr:spPr>
        <a:xfrm flipV="1">
          <a:off x="2908300" y="10102147"/>
          <a:ext cx="889000" cy="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8222</xdr:rowOff>
    </xdr:from>
    <xdr:to>
      <xdr:col>15</xdr:col>
      <xdr:colOff>50800</xdr:colOff>
      <xdr:row>59</xdr:row>
      <xdr:rowOff>16308</xdr:rowOff>
    </xdr:to>
    <xdr:cxnSp macro="">
      <xdr:nvCxnSpPr>
        <xdr:cNvPr id="126" name="直線コネクタ 125"/>
        <xdr:cNvCxnSpPr/>
      </xdr:nvCxnSpPr>
      <xdr:spPr>
        <a:xfrm flipV="1">
          <a:off x="2019300" y="10123772"/>
          <a:ext cx="889000" cy="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7951</xdr:rowOff>
    </xdr:from>
    <xdr:to>
      <xdr:col>10</xdr:col>
      <xdr:colOff>114300</xdr:colOff>
      <xdr:row>59</xdr:row>
      <xdr:rowOff>16308</xdr:rowOff>
    </xdr:to>
    <xdr:cxnSp macro="">
      <xdr:nvCxnSpPr>
        <xdr:cNvPr id="129" name="直線コネクタ 128"/>
        <xdr:cNvCxnSpPr/>
      </xdr:nvCxnSpPr>
      <xdr:spPr>
        <a:xfrm>
          <a:off x="1130300" y="10123501"/>
          <a:ext cx="889000" cy="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88897</xdr:rowOff>
    </xdr:from>
    <xdr:to>
      <xdr:col>24</xdr:col>
      <xdr:colOff>114300</xdr:colOff>
      <xdr:row>59</xdr:row>
      <xdr:rowOff>19047</xdr:rowOff>
    </xdr:to>
    <xdr:sp macro="" textlink="">
      <xdr:nvSpPr>
        <xdr:cNvPr id="139" name="楕円 138"/>
        <xdr:cNvSpPr/>
      </xdr:nvSpPr>
      <xdr:spPr>
        <a:xfrm>
          <a:off x="4584700" y="100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107247</xdr:rowOff>
    </xdr:from>
    <xdr:to>
      <xdr:col>20</xdr:col>
      <xdr:colOff>38100</xdr:colOff>
      <xdr:row>59</xdr:row>
      <xdr:rowOff>37397</xdr:rowOff>
    </xdr:to>
    <xdr:sp macro="" textlink="">
      <xdr:nvSpPr>
        <xdr:cNvPr id="141" name="楕円 140"/>
        <xdr:cNvSpPr/>
      </xdr:nvSpPr>
      <xdr:spPr>
        <a:xfrm>
          <a:off x="3746500" y="1005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28524</xdr:rowOff>
    </xdr:from>
    <xdr:ext cx="534377" cy="259045"/>
    <xdr:sp macro="" textlink="">
      <xdr:nvSpPr>
        <xdr:cNvPr id="142" name="テキスト ボックス 141"/>
        <xdr:cNvSpPr txBox="1"/>
      </xdr:nvSpPr>
      <xdr:spPr>
        <a:xfrm>
          <a:off x="3530111" y="101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128872</xdr:rowOff>
    </xdr:from>
    <xdr:to>
      <xdr:col>15</xdr:col>
      <xdr:colOff>101600</xdr:colOff>
      <xdr:row>59</xdr:row>
      <xdr:rowOff>59022</xdr:rowOff>
    </xdr:to>
    <xdr:sp macro="" textlink="">
      <xdr:nvSpPr>
        <xdr:cNvPr id="143" name="楕円 142"/>
        <xdr:cNvSpPr/>
      </xdr:nvSpPr>
      <xdr:spPr>
        <a:xfrm>
          <a:off x="2857500" y="10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50149</xdr:rowOff>
    </xdr:from>
    <xdr:ext cx="534377" cy="259045"/>
    <xdr:sp macro="" textlink="">
      <xdr:nvSpPr>
        <xdr:cNvPr id="144" name="テキスト ボックス 143"/>
        <xdr:cNvSpPr txBox="1"/>
      </xdr:nvSpPr>
      <xdr:spPr>
        <a:xfrm>
          <a:off x="2641111" y="1016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136958</xdr:rowOff>
    </xdr:from>
    <xdr:to>
      <xdr:col>10</xdr:col>
      <xdr:colOff>165100</xdr:colOff>
      <xdr:row>59</xdr:row>
      <xdr:rowOff>67108</xdr:rowOff>
    </xdr:to>
    <xdr:sp macro="" textlink="">
      <xdr:nvSpPr>
        <xdr:cNvPr id="145" name="楕円 144"/>
        <xdr:cNvSpPr/>
      </xdr:nvSpPr>
      <xdr:spPr>
        <a:xfrm>
          <a:off x="1968500" y="1008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58235</xdr:rowOff>
    </xdr:from>
    <xdr:ext cx="534377" cy="259045"/>
    <xdr:sp macro="" textlink="">
      <xdr:nvSpPr>
        <xdr:cNvPr id="146" name="テキスト ボックス 145"/>
        <xdr:cNvSpPr txBox="1"/>
      </xdr:nvSpPr>
      <xdr:spPr>
        <a:xfrm>
          <a:off x="1752111" y="1017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128601</xdr:rowOff>
    </xdr:from>
    <xdr:to>
      <xdr:col>6</xdr:col>
      <xdr:colOff>38100</xdr:colOff>
      <xdr:row>59</xdr:row>
      <xdr:rowOff>58751</xdr:rowOff>
    </xdr:to>
    <xdr:sp macro="" textlink="">
      <xdr:nvSpPr>
        <xdr:cNvPr id="147" name="楕円 146"/>
        <xdr:cNvSpPr/>
      </xdr:nvSpPr>
      <xdr:spPr>
        <a:xfrm>
          <a:off x="1079500" y="100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49878</xdr:rowOff>
    </xdr:from>
    <xdr:ext cx="534377" cy="259045"/>
    <xdr:sp macro="" textlink="">
      <xdr:nvSpPr>
        <xdr:cNvPr id="148" name="テキスト ボックス 147"/>
        <xdr:cNvSpPr txBox="1"/>
      </xdr:nvSpPr>
      <xdr:spPr>
        <a:xfrm>
          <a:off x="863111" y="1016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90182</xdr:rowOff>
    </xdr:from>
    <xdr:to>
      <xdr:col>24</xdr:col>
      <xdr:colOff>63500</xdr:colOff>
      <xdr:row>76</xdr:row>
      <xdr:rowOff>132004</xdr:rowOff>
    </xdr:to>
    <xdr:cxnSp macro="">
      <xdr:nvCxnSpPr>
        <xdr:cNvPr id="178" name="直線コネクタ 177"/>
        <xdr:cNvCxnSpPr/>
      </xdr:nvCxnSpPr>
      <xdr:spPr>
        <a:xfrm flipV="1">
          <a:off x="3797300" y="13120382"/>
          <a:ext cx="8382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132004</xdr:rowOff>
    </xdr:from>
    <xdr:to>
      <xdr:col>19</xdr:col>
      <xdr:colOff>177800</xdr:colOff>
      <xdr:row>77</xdr:row>
      <xdr:rowOff>12154</xdr:rowOff>
    </xdr:to>
    <xdr:cxnSp macro="">
      <xdr:nvCxnSpPr>
        <xdr:cNvPr id="181" name="直線コネクタ 180"/>
        <xdr:cNvCxnSpPr/>
      </xdr:nvCxnSpPr>
      <xdr:spPr>
        <a:xfrm flipV="1">
          <a:off x="2908300" y="13162204"/>
          <a:ext cx="8890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12154</xdr:rowOff>
    </xdr:from>
    <xdr:to>
      <xdr:col>15</xdr:col>
      <xdr:colOff>50800</xdr:colOff>
      <xdr:row>77</xdr:row>
      <xdr:rowOff>95008</xdr:rowOff>
    </xdr:to>
    <xdr:cxnSp macro="">
      <xdr:nvCxnSpPr>
        <xdr:cNvPr id="184" name="直線コネクタ 183"/>
        <xdr:cNvCxnSpPr/>
      </xdr:nvCxnSpPr>
      <xdr:spPr>
        <a:xfrm flipV="1">
          <a:off x="2019300" y="13213804"/>
          <a:ext cx="889000" cy="8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95008</xdr:rowOff>
    </xdr:from>
    <xdr:to>
      <xdr:col>10</xdr:col>
      <xdr:colOff>114300</xdr:colOff>
      <xdr:row>78</xdr:row>
      <xdr:rowOff>22034</xdr:rowOff>
    </xdr:to>
    <xdr:cxnSp macro="">
      <xdr:nvCxnSpPr>
        <xdr:cNvPr id="187" name="直線コネクタ 186"/>
        <xdr:cNvCxnSpPr/>
      </xdr:nvCxnSpPr>
      <xdr:spPr>
        <a:xfrm flipV="1">
          <a:off x="1130300" y="13296658"/>
          <a:ext cx="889000" cy="9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39382</xdr:rowOff>
    </xdr:from>
    <xdr:to>
      <xdr:col>24</xdr:col>
      <xdr:colOff>114300</xdr:colOff>
      <xdr:row>76</xdr:row>
      <xdr:rowOff>140982</xdr:rowOff>
    </xdr:to>
    <xdr:sp macro="" textlink="">
      <xdr:nvSpPr>
        <xdr:cNvPr id="197" name="楕円 196"/>
        <xdr:cNvSpPr/>
      </xdr:nvSpPr>
      <xdr:spPr>
        <a:xfrm>
          <a:off x="4584700" y="130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62260</xdr:rowOff>
    </xdr:from>
    <xdr:ext cx="599010" cy="259045"/>
    <xdr:sp macro="" textlink="">
      <xdr:nvSpPr>
        <xdr:cNvPr id="198" name="民生費該当値テキスト"/>
        <xdr:cNvSpPr txBox="1"/>
      </xdr:nvSpPr>
      <xdr:spPr>
        <a:xfrm>
          <a:off x="4686300" y="1292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81204</xdr:rowOff>
    </xdr:from>
    <xdr:to>
      <xdr:col>20</xdr:col>
      <xdr:colOff>38100</xdr:colOff>
      <xdr:row>77</xdr:row>
      <xdr:rowOff>11354</xdr:rowOff>
    </xdr:to>
    <xdr:sp macro="" textlink="">
      <xdr:nvSpPr>
        <xdr:cNvPr id="199" name="楕円 198"/>
        <xdr:cNvSpPr/>
      </xdr:nvSpPr>
      <xdr:spPr>
        <a:xfrm>
          <a:off x="3746500" y="131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27881</xdr:rowOff>
    </xdr:from>
    <xdr:ext cx="599010" cy="259045"/>
    <xdr:sp macro="" textlink="">
      <xdr:nvSpPr>
        <xdr:cNvPr id="200" name="テキスト ボックス 199"/>
        <xdr:cNvSpPr txBox="1"/>
      </xdr:nvSpPr>
      <xdr:spPr>
        <a:xfrm>
          <a:off x="3497795" y="1288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132804</xdr:rowOff>
    </xdr:from>
    <xdr:to>
      <xdr:col>15</xdr:col>
      <xdr:colOff>101600</xdr:colOff>
      <xdr:row>77</xdr:row>
      <xdr:rowOff>62954</xdr:rowOff>
    </xdr:to>
    <xdr:sp macro="" textlink="">
      <xdr:nvSpPr>
        <xdr:cNvPr id="201" name="楕円 200"/>
        <xdr:cNvSpPr/>
      </xdr:nvSpPr>
      <xdr:spPr>
        <a:xfrm>
          <a:off x="2857500" y="131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79481</xdr:rowOff>
    </xdr:from>
    <xdr:ext cx="599010" cy="259045"/>
    <xdr:sp macro="" textlink="">
      <xdr:nvSpPr>
        <xdr:cNvPr id="202" name="テキスト ボックス 201"/>
        <xdr:cNvSpPr txBox="1"/>
      </xdr:nvSpPr>
      <xdr:spPr>
        <a:xfrm>
          <a:off x="2608795" y="1293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44208</xdr:rowOff>
    </xdr:from>
    <xdr:to>
      <xdr:col>10</xdr:col>
      <xdr:colOff>165100</xdr:colOff>
      <xdr:row>77</xdr:row>
      <xdr:rowOff>145808</xdr:rowOff>
    </xdr:to>
    <xdr:sp macro="" textlink="">
      <xdr:nvSpPr>
        <xdr:cNvPr id="203" name="楕円 202"/>
        <xdr:cNvSpPr/>
      </xdr:nvSpPr>
      <xdr:spPr>
        <a:xfrm>
          <a:off x="19685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162335</xdr:rowOff>
    </xdr:from>
    <xdr:ext cx="599010" cy="259045"/>
    <xdr:sp macro="" textlink="">
      <xdr:nvSpPr>
        <xdr:cNvPr id="204" name="テキスト ボックス 203"/>
        <xdr:cNvSpPr txBox="1"/>
      </xdr:nvSpPr>
      <xdr:spPr>
        <a:xfrm>
          <a:off x="1719795" y="1302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142684</xdr:rowOff>
    </xdr:from>
    <xdr:to>
      <xdr:col>6</xdr:col>
      <xdr:colOff>38100</xdr:colOff>
      <xdr:row>78</xdr:row>
      <xdr:rowOff>72834</xdr:rowOff>
    </xdr:to>
    <xdr:sp macro="" textlink="">
      <xdr:nvSpPr>
        <xdr:cNvPr id="205" name="楕円 204"/>
        <xdr:cNvSpPr/>
      </xdr:nvSpPr>
      <xdr:spPr>
        <a:xfrm>
          <a:off x="1079500" y="1334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63961</xdr:rowOff>
    </xdr:from>
    <xdr:ext cx="599010" cy="259045"/>
    <xdr:sp macro="" textlink="">
      <xdr:nvSpPr>
        <xdr:cNvPr id="206" name="テキスト ボックス 205"/>
        <xdr:cNvSpPr txBox="1"/>
      </xdr:nvSpPr>
      <xdr:spPr>
        <a:xfrm>
          <a:off x="830795" y="1343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27538</xdr:rowOff>
    </xdr:from>
    <xdr:to>
      <xdr:col>24</xdr:col>
      <xdr:colOff>63500</xdr:colOff>
      <xdr:row>97</xdr:row>
      <xdr:rowOff>35801</xdr:rowOff>
    </xdr:to>
    <xdr:cxnSp macro="">
      <xdr:nvCxnSpPr>
        <xdr:cNvPr id="231" name="直線コネクタ 230"/>
        <xdr:cNvCxnSpPr/>
      </xdr:nvCxnSpPr>
      <xdr:spPr>
        <a:xfrm>
          <a:off x="3797300" y="16658188"/>
          <a:ext cx="8382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20634</xdr:rowOff>
    </xdr:from>
    <xdr:to>
      <xdr:col>19</xdr:col>
      <xdr:colOff>177800</xdr:colOff>
      <xdr:row>97</xdr:row>
      <xdr:rowOff>27538</xdr:rowOff>
    </xdr:to>
    <xdr:cxnSp macro="">
      <xdr:nvCxnSpPr>
        <xdr:cNvPr id="234" name="直線コネクタ 233"/>
        <xdr:cNvCxnSpPr/>
      </xdr:nvCxnSpPr>
      <xdr:spPr>
        <a:xfrm>
          <a:off x="2908300" y="16651284"/>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20634</xdr:rowOff>
    </xdr:from>
    <xdr:to>
      <xdr:col>15</xdr:col>
      <xdr:colOff>50800</xdr:colOff>
      <xdr:row>97</xdr:row>
      <xdr:rowOff>24834</xdr:rowOff>
    </xdr:to>
    <xdr:cxnSp macro="">
      <xdr:nvCxnSpPr>
        <xdr:cNvPr id="237" name="直線コネクタ 236"/>
        <xdr:cNvCxnSpPr/>
      </xdr:nvCxnSpPr>
      <xdr:spPr>
        <a:xfrm flipV="1">
          <a:off x="2019300" y="16651284"/>
          <a:ext cx="889000" cy="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24834</xdr:rowOff>
    </xdr:from>
    <xdr:to>
      <xdr:col>10</xdr:col>
      <xdr:colOff>114300</xdr:colOff>
      <xdr:row>97</xdr:row>
      <xdr:rowOff>27229</xdr:rowOff>
    </xdr:to>
    <xdr:cxnSp macro="">
      <xdr:nvCxnSpPr>
        <xdr:cNvPr id="240" name="直線コネクタ 239"/>
        <xdr:cNvCxnSpPr/>
      </xdr:nvCxnSpPr>
      <xdr:spPr>
        <a:xfrm flipV="1">
          <a:off x="1130300" y="16655484"/>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156451</xdr:rowOff>
    </xdr:from>
    <xdr:to>
      <xdr:col>24</xdr:col>
      <xdr:colOff>114300</xdr:colOff>
      <xdr:row>97</xdr:row>
      <xdr:rowOff>86601</xdr:rowOff>
    </xdr:to>
    <xdr:sp macro="" textlink="">
      <xdr:nvSpPr>
        <xdr:cNvPr id="250" name="楕円 249"/>
        <xdr:cNvSpPr/>
      </xdr:nvSpPr>
      <xdr:spPr>
        <a:xfrm>
          <a:off x="45847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148188</xdr:rowOff>
    </xdr:from>
    <xdr:to>
      <xdr:col>20</xdr:col>
      <xdr:colOff>38100</xdr:colOff>
      <xdr:row>97</xdr:row>
      <xdr:rowOff>78338</xdr:rowOff>
    </xdr:to>
    <xdr:sp macro="" textlink="">
      <xdr:nvSpPr>
        <xdr:cNvPr id="252" name="楕円 251"/>
        <xdr:cNvSpPr/>
      </xdr:nvSpPr>
      <xdr:spPr>
        <a:xfrm>
          <a:off x="3746500" y="166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69465</xdr:rowOff>
    </xdr:from>
    <xdr:ext cx="534377" cy="259045"/>
    <xdr:sp macro="" textlink="">
      <xdr:nvSpPr>
        <xdr:cNvPr id="253" name="テキスト ボックス 252"/>
        <xdr:cNvSpPr txBox="1"/>
      </xdr:nvSpPr>
      <xdr:spPr>
        <a:xfrm>
          <a:off x="3530111" y="167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141284</xdr:rowOff>
    </xdr:from>
    <xdr:to>
      <xdr:col>15</xdr:col>
      <xdr:colOff>101600</xdr:colOff>
      <xdr:row>97</xdr:row>
      <xdr:rowOff>71434</xdr:rowOff>
    </xdr:to>
    <xdr:sp macro="" textlink="">
      <xdr:nvSpPr>
        <xdr:cNvPr id="254" name="楕円 253"/>
        <xdr:cNvSpPr/>
      </xdr:nvSpPr>
      <xdr:spPr>
        <a:xfrm>
          <a:off x="2857500" y="166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62561</xdr:rowOff>
    </xdr:from>
    <xdr:ext cx="534377" cy="259045"/>
    <xdr:sp macro="" textlink="">
      <xdr:nvSpPr>
        <xdr:cNvPr id="255" name="テキスト ボックス 254"/>
        <xdr:cNvSpPr txBox="1"/>
      </xdr:nvSpPr>
      <xdr:spPr>
        <a:xfrm>
          <a:off x="2641111" y="1669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145484</xdr:rowOff>
    </xdr:from>
    <xdr:to>
      <xdr:col>10</xdr:col>
      <xdr:colOff>165100</xdr:colOff>
      <xdr:row>97</xdr:row>
      <xdr:rowOff>75634</xdr:rowOff>
    </xdr:to>
    <xdr:sp macro="" textlink="">
      <xdr:nvSpPr>
        <xdr:cNvPr id="256" name="楕円 255"/>
        <xdr:cNvSpPr/>
      </xdr:nvSpPr>
      <xdr:spPr>
        <a:xfrm>
          <a:off x="1968500" y="1660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66761</xdr:rowOff>
    </xdr:from>
    <xdr:ext cx="534377" cy="259045"/>
    <xdr:sp macro="" textlink="">
      <xdr:nvSpPr>
        <xdr:cNvPr id="257" name="テキスト ボックス 256"/>
        <xdr:cNvSpPr txBox="1"/>
      </xdr:nvSpPr>
      <xdr:spPr>
        <a:xfrm>
          <a:off x="1752111" y="1669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147879</xdr:rowOff>
    </xdr:from>
    <xdr:to>
      <xdr:col>6</xdr:col>
      <xdr:colOff>38100</xdr:colOff>
      <xdr:row>97</xdr:row>
      <xdr:rowOff>78029</xdr:rowOff>
    </xdr:to>
    <xdr:sp macro="" textlink="">
      <xdr:nvSpPr>
        <xdr:cNvPr id="258" name="楕円 257"/>
        <xdr:cNvSpPr/>
      </xdr:nvSpPr>
      <xdr:spPr>
        <a:xfrm>
          <a:off x="1079500" y="166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69156</xdr:rowOff>
    </xdr:from>
    <xdr:ext cx="534377" cy="259045"/>
    <xdr:sp macro="" textlink="">
      <xdr:nvSpPr>
        <xdr:cNvPr id="259" name="テキスト ボックス 258"/>
        <xdr:cNvSpPr txBox="1"/>
      </xdr:nvSpPr>
      <xdr:spPr>
        <a:xfrm>
          <a:off x="863111" y="1669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131318</xdr:rowOff>
    </xdr:from>
    <xdr:to>
      <xdr:col>55</xdr:col>
      <xdr:colOff>0</xdr:colOff>
      <xdr:row>38</xdr:row>
      <xdr:rowOff>150368</xdr:rowOff>
    </xdr:to>
    <xdr:cxnSp macro="">
      <xdr:nvCxnSpPr>
        <xdr:cNvPr id="288" name="直線コネクタ 287"/>
        <xdr:cNvCxnSpPr/>
      </xdr:nvCxnSpPr>
      <xdr:spPr>
        <a:xfrm flipV="1">
          <a:off x="9639300" y="6646418"/>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149987</xdr:rowOff>
    </xdr:from>
    <xdr:to>
      <xdr:col>50</xdr:col>
      <xdr:colOff>114300</xdr:colOff>
      <xdr:row>38</xdr:row>
      <xdr:rowOff>150368</xdr:rowOff>
    </xdr:to>
    <xdr:cxnSp macro="">
      <xdr:nvCxnSpPr>
        <xdr:cNvPr id="291" name="直線コネクタ 290"/>
        <xdr:cNvCxnSpPr/>
      </xdr:nvCxnSpPr>
      <xdr:spPr>
        <a:xfrm>
          <a:off x="8750300" y="666508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143891</xdr:rowOff>
    </xdr:from>
    <xdr:to>
      <xdr:col>45</xdr:col>
      <xdr:colOff>177800</xdr:colOff>
      <xdr:row>38</xdr:row>
      <xdr:rowOff>149987</xdr:rowOff>
    </xdr:to>
    <xdr:cxnSp macro="">
      <xdr:nvCxnSpPr>
        <xdr:cNvPr id="294" name="直線コネクタ 293"/>
        <xdr:cNvCxnSpPr/>
      </xdr:nvCxnSpPr>
      <xdr:spPr>
        <a:xfrm>
          <a:off x="7861300" y="665899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124460</xdr:rowOff>
    </xdr:from>
    <xdr:to>
      <xdr:col>41</xdr:col>
      <xdr:colOff>50800</xdr:colOff>
      <xdr:row>38</xdr:row>
      <xdr:rowOff>143891</xdr:rowOff>
    </xdr:to>
    <xdr:cxnSp macro="">
      <xdr:nvCxnSpPr>
        <xdr:cNvPr id="297" name="直線コネクタ 296"/>
        <xdr:cNvCxnSpPr/>
      </xdr:nvCxnSpPr>
      <xdr:spPr>
        <a:xfrm>
          <a:off x="6972300" y="66395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80518</xdr:rowOff>
    </xdr:from>
    <xdr:to>
      <xdr:col>55</xdr:col>
      <xdr:colOff>50800</xdr:colOff>
      <xdr:row>39</xdr:row>
      <xdr:rowOff>10668</xdr:rowOff>
    </xdr:to>
    <xdr:sp macro="" textlink="">
      <xdr:nvSpPr>
        <xdr:cNvPr id="307" name="楕円 306"/>
        <xdr:cNvSpPr/>
      </xdr:nvSpPr>
      <xdr:spPr>
        <a:xfrm>
          <a:off x="104267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166895</xdr:rowOff>
    </xdr:from>
    <xdr:ext cx="378565" cy="259045"/>
    <xdr:sp macro="" textlink="">
      <xdr:nvSpPr>
        <xdr:cNvPr id="308" name="労働費該当値テキスト"/>
        <xdr:cNvSpPr txBox="1"/>
      </xdr:nvSpPr>
      <xdr:spPr>
        <a:xfrm>
          <a:off x="10528300" y="65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99568</xdr:rowOff>
    </xdr:from>
    <xdr:to>
      <xdr:col>50</xdr:col>
      <xdr:colOff>165100</xdr:colOff>
      <xdr:row>39</xdr:row>
      <xdr:rowOff>29718</xdr:rowOff>
    </xdr:to>
    <xdr:sp macro="" textlink="">
      <xdr:nvSpPr>
        <xdr:cNvPr id="309" name="楕円 308"/>
        <xdr:cNvSpPr/>
      </xdr:nvSpPr>
      <xdr:spPr>
        <a:xfrm>
          <a:off x="9588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20845</xdr:rowOff>
    </xdr:from>
    <xdr:ext cx="378565" cy="259045"/>
    <xdr:sp macro="" textlink="">
      <xdr:nvSpPr>
        <xdr:cNvPr id="310" name="テキスト ボックス 309"/>
        <xdr:cNvSpPr txBox="1"/>
      </xdr:nvSpPr>
      <xdr:spPr>
        <a:xfrm>
          <a:off x="9450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99187</xdr:rowOff>
    </xdr:from>
    <xdr:to>
      <xdr:col>46</xdr:col>
      <xdr:colOff>38100</xdr:colOff>
      <xdr:row>39</xdr:row>
      <xdr:rowOff>29337</xdr:rowOff>
    </xdr:to>
    <xdr:sp macro="" textlink="">
      <xdr:nvSpPr>
        <xdr:cNvPr id="311" name="楕円 310"/>
        <xdr:cNvSpPr/>
      </xdr:nvSpPr>
      <xdr:spPr>
        <a:xfrm>
          <a:off x="8699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20464</xdr:rowOff>
    </xdr:from>
    <xdr:ext cx="378565" cy="259045"/>
    <xdr:sp macro="" textlink="">
      <xdr:nvSpPr>
        <xdr:cNvPr id="312" name="テキスト ボックス 311"/>
        <xdr:cNvSpPr txBox="1"/>
      </xdr:nvSpPr>
      <xdr:spPr>
        <a:xfrm>
          <a:off x="8561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93091</xdr:rowOff>
    </xdr:from>
    <xdr:to>
      <xdr:col>41</xdr:col>
      <xdr:colOff>101600</xdr:colOff>
      <xdr:row>39</xdr:row>
      <xdr:rowOff>23241</xdr:rowOff>
    </xdr:to>
    <xdr:sp macro="" textlink="">
      <xdr:nvSpPr>
        <xdr:cNvPr id="313" name="楕円 312"/>
        <xdr:cNvSpPr/>
      </xdr:nvSpPr>
      <xdr:spPr>
        <a:xfrm>
          <a:off x="7810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14368</xdr:rowOff>
    </xdr:from>
    <xdr:ext cx="378565" cy="259045"/>
    <xdr:sp macro="" textlink="">
      <xdr:nvSpPr>
        <xdr:cNvPr id="314" name="テキスト ボックス 313"/>
        <xdr:cNvSpPr txBox="1"/>
      </xdr:nvSpPr>
      <xdr:spPr>
        <a:xfrm>
          <a:off x="7672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73660</xdr:rowOff>
    </xdr:from>
    <xdr:to>
      <xdr:col>36</xdr:col>
      <xdr:colOff>165100</xdr:colOff>
      <xdr:row>39</xdr:row>
      <xdr:rowOff>3810</xdr:rowOff>
    </xdr:to>
    <xdr:sp macro="" textlink="">
      <xdr:nvSpPr>
        <xdr:cNvPr id="315" name="楕円 314"/>
        <xdr:cNvSpPr/>
      </xdr:nvSpPr>
      <xdr:spPr>
        <a:xfrm>
          <a:off x="6921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166387</xdr:rowOff>
    </xdr:from>
    <xdr:ext cx="378565" cy="259045"/>
    <xdr:sp macro="" textlink="">
      <xdr:nvSpPr>
        <xdr:cNvPr id="316" name="テキスト ボックス 315"/>
        <xdr:cNvSpPr txBox="1"/>
      </xdr:nvSpPr>
      <xdr:spPr>
        <a:xfrm>
          <a:off x="6783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57404</xdr:rowOff>
    </xdr:from>
    <xdr:to>
      <xdr:col>55</xdr:col>
      <xdr:colOff>0</xdr:colOff>
      <xdr:row>59</xdr:row>
      <xdr:rowOff>70679</xdr:rowOff>
    </xdr:to>
    <xdr:cxnSp macro="">
      <xdr:nvCxnSpPr>
        <xdr:cNvPr id="347" name="直線コネクタ 346"/>
        <xdr:cNvCxnSpPr/>
      </xdr:nvCxnSpPr>
      <xdr:spPr>
        <a:xfrm>
          <a:off x="9639300" y="10172954"/>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10410</xdr:rowOff>
    </xdr:from>
    <xdr:to>
      <xdr:col>50</xdr:col>
      <xdr:colOff>114300</xdr:colOff>
      <xdr:row>59</xdr:row>
      <xdr:rowOff>57404</xdr:rowOff>
    </xdr:to>
    <xdr:cxnSp macro="">
      <xdr:nvCxnSpPr>
        <xdr:cNvPr id="350" name="直線コネクタ 349"/>
        <xdr:cNvCxnSpPr/>
      </xdr:nvCxnSpPr>
      <xdr:spPr>
        <a:xfrm>
          <a:off x="8750300" y="10125960"/>
          <a:ext cx="889000" cy="4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10410</xdr:rowOff>
    </xdr:from>
    <xdr:to>
      <xdr:col>45</xdr:col>
      <xdr:colOff>177800</xdr:colOff>
      <xdr:row>59</xdr:row>
      <xdr:rowOff>50774</xdr:rowOff>
    </xdr:to>
    <xdr:cxnSp macro="">
      <xdr:nvCxnSpPr>
        <xdr:cNvPr id="353" name="直線コネクタ 352"/>
        <xdr:cNvCxnSpPr/>
      </xdr:nvCxnSpPr>
      <xdr:spPr>
        <a:xfrm flipV="1">
          <a:off x="7861300" y="10125960"/>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50774</xdr:rowOff>
    </xdr:from>
    <xdr:to>
      <xdr:col>41</xdr:col>
      <xdr:colOff>50800</xdr:colOff>
      <xdr:row>59</xdr:row>
      <xdr:rowOff>63381</xdr:rowOff>
    </xdr:to>
    <xdr:cxnSp macro="">
      <xdr:nvCxnSpPr>
        <xdr:cNvPr id="356" name="直線コネクタ 355"/>
        <xdr:cNvCxnSpPr/>
      </xdr:nvCxnSpPr>
      <xdr:spPr>
        <a:xfrm flipV="1">
          <a:off x="6972300" y="10166324"/>
          <a:ext cx="889000" cy="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19879</xdr:rowOff>
    </xdr:from>
    <xdr:to>
      <xdr:col>55</xdr:col>
      <xdr:colOff>50800</xdr:colOff>
      <xdr:row>59</xdr:row>
      <xdr:rowOff>121479</xdr:rowOff>
    </xdr:to>
    <xdr:sp macro="" textlink="">
      <xdr:nvSpPr>
        <xdr:cNvPr id="366" name="楕円 365"/>
        <xdr:cNvSpPr/>
      </xdr:nvSpPr>
      <xdr:spPr>
        <a:xfrm>
          <a:off x="10426700" y="1013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106256</xdr:rowOff>
    </xdr:from>
    <xdr:ext cx="469744" cy="259045"/>
    <xdr:sp macro="" textlink="">
      <xdr:nvSpPr>
        <xdr:cNvPr id="367" name="農林水産業費該当値テキスト"/>
        <xdr:cNvSpPr txBox="1"/>
      </xdr:nvSpPr>
      <xdr:spPr>
        <a:xfrm>
          <a:off x="10528300" y="1005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6604</xdr:rowOff>
    </xdr:from>
    <xdr:to>
      <xdr:col>50</xdr:col>
      <xdr:colOff>165100</xdr:colOff>
      <xdr:row>59</xdr:row>
      <xdr:rowOff>108204</xdr:rowOff>
    </xdr:to>
    <xdr:sp macro="" textlink="">
      <xdr:nvSpPr>
        <xdr:cNvPr id="368" name="楕円 367"/>
        <xdr:cNvSpPr/>
      </xdr:nvSpPr>
      <xdr:spPr>
        <a:xfrm>
          <a:off x="9588500" y="1012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99331</xdr:rowOff>
    </xdr:from>
    <xdr:ext cx="469744" cy="259045"/>
    <xdr:sp macro="" textlink="">
      <xdr:nvSpPr>
        <xdr:cNvPr id="369" name="テキスト ボックス 368"/>
        <xdr:cNvSpPr txBox="1"/>
      </xdr:nvSpPr>
      <xdr:spPr>
        <a:xfrm>
          <a:off x="9404428" y="102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131060</xdr:rowOff>
    </xdr:from>
    <xdr:to>
      <xdr:col>46</xdr:col>
      <xdr:colOff>38100</xdr:colOff>
      <xdr:row>59</xdr:row>
      <xdr:rowOff>61210</xdr:rowOff>
    </xdr:to>
    <xdr:sp macro="" textlink="">
      <xdr:nvSpPr>
        <xdr:cNvPr id="370" name="楕円 369"/>
        <xdr:cNvSpPr/>
      </xdr:nvSpPr>
      <xdr:spPr>
        <a:xfrm>
          <a:off x="8699500" y="1007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52337</xdr:rowOff>
    </xdr:from>
    <xdr:ext cx="469744" cy="259045"/>
    <xdr:sp macro="" textlink="">
      <xdr:nvSpPr>
        <xdr:cNvPr id="371" name="テキスト ボックス 370"/>
        <xdr:cNvSpPr txBox="1"/>
      </xdr:nvSpPr>
      <xdr:spPr>
        <a:xfrm>
          <a:off x="8515428" y="1016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171424</xdr:rowOff>
    </xdr:from>
    <xdr:to>
      <xdr:col>41</xdr:col>
      <xdr:colOff>101600</xdr:colOff>
      <xdr:row>59</xdr:row>
      <xdr:rowOff>101574</xdr:rowOff>
    </xdr:to>
    <xdr:sp macro="" textlink="">
      <xdr:nvSpPr>
        <xdr:cNvPr id="372" name="楕円 371"/>
        <xdr:cNvSpPr/>
      </xdr:nvSpPr>
      <xdr:spPr>
        <a:xfrm>
          <a:off x="7810500" y="1011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92701</xdr:rowOff>
    </xdr:from>
    <xdr:ext cx="469744" cy="259045"/>
    <xdr:sp macro="" textlink="">
      <xdr:nvSpPr>
        <xdr:cNvPr id="373" name="テキスト ボックス 372"/>
        <xdr:cNvSpPr txBox="1"/>
      </xdr:nvSpPr>
      <xdr:spPr>
        <a:xfrm>
          <a:off x="7626428" y="1020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12581</xdr:rowOff>
    </xdr:from>
    <xdr:to>
      <xdr:col>36</xdr:col>
      <xdr:colOff>165100</xdr:colOff>
      <xdr:row>59</xdr:row>
      <xdr:rowOff>114181</xdr:rowOff>
    </xdr:to>
    <xdr:sp macro="" textlink="">
      <xdr:nvSpPr>
        <xdr:cNvPr id="374" name="楕円 373"/>
        <xdr:cNvSpPr/>
      </xdr:nvSpPr>
      <xdr:spPr>
        <a:xfrm>
          <a:off x="6921500" y="101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105308</xdr:rowOff>
    </xdr:from>
    <xdr:ext cx="469744" cy="259045"/>
    <xdr:sp macro="" textlink="">
      <xdr:nvSpPr>
        <xdr:cNvPr id="375" name="テキスト ボックス 374"/>
        <xdr:cNvSpPr txBox="1"/>
      </xdr:nvSpPr>
      <xdr:spPr>
        <a:xfrm>
          <a:off x="6737428" y="102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171171</xdr:rowOff>
    </xdr:from>
    <xdr:to>
      <xdr:col>55</xdr:col>
      <xdr:colOff>0</xdr:colOff>
      <xdr:row>78</xdr:row>
      <xdr:rowOff>171171</xdr:rowOff>
    </xdr:to>
    <xdr:cxnSp macro="">
      <xdr:nvCxnSpPr>
        <xdr:cNvPr id="404" name="直線コネクタ 403"/>
        <xdr:cNvCxnSpPr/>
      </xdr:nvCxnSpPr>
      <xdr:spPr>
        <a:xfrm>
          <a:off x="9639300" y="13544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122670</xdr:rowOff>
    </xdr:from>
    <xdr:to>
      <xdr:col>50</xdr:col>
      <xdr:colOff>114300</xdr:colOff>
      <xdr:row>78</xdr:row>
      <xdr:rowOff>171171</xdr:rowOff>
    </xdr:to>
    <xdr:cxnSp macro="">
      <xdr:nvCxnSpPr>
        <xdr:cNvPr id="407" name="直線コネクタ 406"/>
        <xdr:cNvCxnSpPr/>
      </xdr:nvCxnSpPr>
      <xdr:spPr>
        <a:xfrm>
          <a:off x="8750300" y="13495770"/>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122670</xdr:rowOff>
    </xdr:from>
    <xdr:to>
      <xdr:col>45</xdr:col>
      <xdr:colOff>177800</xdr:colOff>
      <xdr:row>78</xdr:row>
      <xdr:rowOff>128956</xdr:rowOff>
    </xdr:to>
    <xdr:cxnSp macro="">
      <xdr:nvCxnSpPr>
        <xdr:cNvPr id="410" name="直線コネクタ 409"/>
        <xdr:cNvCxnSpPr/>
      </xdr:nvCxnSpPr>
      <xdr:spPr>
        <a:xfrm flipV="1">
          <a:off x="7861300" y="13495770"/>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128956</xdr:rowOff>
    </xdr:from>
    <xdr:to>
      <xdr:col>41</xdr:col>
      <xdr:colOff>50800</xdr:colOff>
      <xdr:row>78</xdr:row>
      <xdr:rowOff>163970</xdr:rowOff>
    </xdr:to>
    <xdr:cxnSp macro="">
      <xdr:nvCxnSpPr>
        <xdr:cNvPr id="413" name="直線コネクタ 412"/>
        <xdr:cNvCxnSpPr/>
      </xdr:nvCxnSpPr>
      <xdr:spPr>
        <a:xfrm flipV="1">
          <a:off x="6972300" y="13502056"/>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120371</xdr:rowOff>
    </xdr:from>
    <xdr:to>
      <xdr:col>55</xdr:col>
      <xdr:colOff>50800</xdr:colOff>
      <xdr:row>79</xdr:row>
      <xdr:rowOff>50521</xdr:rowOff>
    </xdr:to>
    <xdr:sp macro="" textlink="">
      <xdr:nvSpPr>
        <xdr:cNvPr id="423" name="楕円 422"/>
        <xdr:cNvSpPr/>
      </xdr:nvSpPr>
      <xdr:spPr>
        <a:xfrm>
          <a:off x="104267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35298</xdr:rowOff>
    </xdr:from>
    <xdr:ext cx="469744" cy="259045"/>
    <xdr:sp macro="" textlink="">
      <xdr:nvSpPr>
        <xdr:cNvPr id="424" name="商工費該当値テキスト"/>
        <xdr:cNvSpPr txBox="1"/>
      </xdr:nvSpPr>
      <xdr:spPr>
        <a:xfrm>
          <a:off x="10528300" y="134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120371</xdr:rowOff>
    </xdr:from>
    <xdr:to>
      <xdr:col>50</xdr:col>
      <xdr:colOff>165100</xdr:colOff>
      <xdr:row>79</xdr:row>
      <xdr:rowOff>50521</xdr:rowOff>
    </xdr:to>
    <xdr:sp macro="" textlink="">
      <xdr:nvSpPr>
        <xdr:cNvPr id="425" name="楕円 424"/>
        <xdr:cNvSpPr/>
      </xdr:nvSpPr>
      <xdr:spPr>
        <a:xfrm>
          <a:off x="9588500" y="134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41648</xdr:rowOff>
    </xdr:from>
    <xdr:ext cx="469744" cy="259045"/>
    <xdr:sp macro="" textlink="">
      <xdr:nvSpPr>
        <xdr:cNvPr id="426" name="テキスト ボックス 425"/>
        <xdr:cNvSpPr txBox="1"/>
      </xdr:nvSpPr>
      <xdr:spPr>
        <a:xfrm>
          <a:off x="9404428" y="1358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71870</xdr:rowOff>
    </xdr:from>
    <xdr:to>
      <xdr:col>46</xdr:col>
      <xdr:colOff>38100</xdr:colOff>
      <xdr:row>79</xdr:row>
      <xdr:rowOff>2020</xdr:rowOff>
    </xdr:to>
    <xdr:sp macro="" textlink="">
      <xdr:nvSpPr>
        <xdr:cNvPr id="427" name="楕円 426"/>
        <xdr:cNvSpPr/>
      </xdr:nvSpPr>
      <xdr:spPr>
        <a:xfrm>
          <a:off x="8699500" y="134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164597</xdr:rowOff>
    </xdr:from>
    <xdr:ext cx="469744" cy="259045"/>
    <xdr:sp macro="" textlink="">
      <xdr:nvSpPr>
        <xdr:cNvPr id="428" name="テキスト ボックス 427"/>
        <xdr:cNvSpPr txBox="1"/>
      </xdr:nvSpPr>
      <xdr:spPr>
        <a:xfrm>
          <a:off x="8515428" y="1353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78156</xdr:rowOff>
    </xdr:from>
    <xdr:to>
      <xdr:col>41</xdr:col>
      <xdr:colOff>101600</xdr:colOff>
      <xdr:row>79</xdr:row>
      <xdr:rowOff>8306</xdr:rowOff>
    </xdr:to>
    <xdr:sp macro="" textlink="">
      <xdr:nvSpPr>
        <xdr:cNvPr id="429" name="楕円 428"/>
        <xdr:cNvSpPr/>
      </xdr:nvSpPr>
      <xdr:spPr>
        <a:xfrm>
          <a:off x="78105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170883</xdr:rowOff>
    </xdr:from>
    <xdr:ext cx="469744" cy="259045"/>
    <xdr:sp macro="" textlink="">
      <xdr:nvSpPr>
        <xdr:cNvPr id="430" name="テキスト ボックス 429"/>
        <xdr:cNvSpPr txBox="1"/>
      </xdr:nvSpPr>
      <xdr:spPr>
        <a:xfrm>
          <a:off x="7626428" y="1354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113170</xdr:rowOff>
    </xdr:from>
    <xdr:to>
      <xdr:col>36</xdr:col>
      <xdr:colOff>165100</xdr:colOff>
      <xdr:row>79</xdr:row>
      <xdr:rowOff>43320</xdr:rowOff>
    </xdr:to>
    <xdr:sp macro="" textlink="">
      <xdr:nvSpPr>
        <xdr:cNvPr id="431" name="楕円 430"/>
        <xdr:cNvSpPr/>
      </xdr:nvSpPr>
      <xdr:spPr>
        <a:xfrm>
          <a:off x="6921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34447</xdr:rowOff>
    </xdr:from>
    <xdr:ext cx="469744" cy="259045"/>
    <xdr:sp macro="" textlink="">
      <xdr:nvSpPr>
        <xdr:cNvPr id="432" name="テキスト ボックス 431"/>
        <xdr:cNvSpPr txBox="1"/>
      </xdr:nvSpPr>
      <xdr:spPr>
        <a:xfrm>
          <a:off x="6737428"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81508</xdr:rowOff>
    </xdr:from>
    <xdr:to>
      <xdr:col>55</xdr:col>
      <xdr:colOff>0</xdr:colOff>
      <xdr:row>97</xdr:row>
      <xdr:rowOff>118504</xdr:rowOff>
    </xdr:to>
    <xdr:cxnSp macro="">
      <xdr:nvCxnSpPr>
        <xdr:cNvPr id="461" name="直線コネクタ 460"/>
        <xdr:cNvCxnSpPr/>
      </xdr:nvCxnSpPr>
      <xdr:spPr>
        <a:xfrm>
          <a:off x="9639300" y="16712158"/>
          <a:ext cx="838200" cy="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81508</xdr:rowOff>
    </xdr:from>
    <xdr:to>
      <xdr:col>50</xdr:col>
      <xdr:colOff>114300</xdr:colOff>
      <xdr:row>97</xdr:row>
      <xdr:rowOff>85686</xdr:rowOff>
    </xdr:to>
    <xdr:cxnSp macro="">
      <xdr:nvCxnSpPr>
        <xdr:cNvPr id="464" name="直線コネクタ 463"/>
        <xdr:cNvCxnSpPr/>
      </xdr:nvCxnSpPr>
      <xdr:spPr>
        <a:xfrm flipV="1">
          <a:off x="8750300" y="16712158"/>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64236</xdr:rowOff>
    </xdr:from>
    <xdr:to>
      <xdr:col>45</xdr:col>
      <xdr:colOff>177800</xdr:colOff>
      <xdr:row>97</xdr:row>
      <xdr:rowOff>85686</xdr:rowOff>
    </xdr:to>
    <xdr:cxnSp macro="">
      <xdr:nvCxnSpPr>
        <xdr:cNvPr id="467" name="直線コネクタ 466"/>
        <xdr:cNvCxnSpPr/>
      </xdr:nvCxnSpPr>
      <xdr:spPr>
        <a:xfrm>
          <a:off x="7861300" y="16694886"/>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64236</xdr:rowOff>
    </xdr:from>
    <xdr:to>
      <xdr:col>41</xdr:col>
      <xdr:colOff>50800</xdr:colOff>
      <xdr:row>97</xdr:row>
      <xdr:rowOff>114973</xdr:rowOff>
    </xdr:to>
    <xdr:cxnSp macro="">
      <xdr:nvCxnSpPr>
        <xdr:cNvPr id="470" name="直線コネクタ 469"/>
        <xdr:cNvCxnSpPr/>
      </xdr:nvCxnSpPr>
      <xdr:spPr>
        <a:xfrm flipV="1">
          <a:off x="6972300" y="16694886"/>
          <a:ext cx="889000" cy="5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67704</xdr:rowOff>
    </xdr:from>
    <xdr:to>
      <xdr:col>55</xdr:col>
      <xdr:colOff>50800</xdr:colOff>
      <xdr:row>97</xdr:row>
      <xdr:rowOff>169304</xdr:rowOff>
    </xdr:to>
    <xdr:sp macro="" textlink="">
      <xdr:nvSpPr>
        <xdr:cNvPr id="480" name="楕円 479"/>
        <xdr:cNvSpPr/>
      </xdr:nvSpPr>
      <xdr:spPr>
        <a:xfrm>
          <a:off x="10426700" y="166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154081</xdr:rowOff>
    </xdr:from>
    <xdr:ext cx="534377" cy="259045"/>
    <xdr:sp macro="" textlink="">
      <xdr:nvSpPr>
        <xdr:cNvPr id="481" name="土木費該当値テキスト"/>
        <xdr:cNvSpPr txBox="1"/>
      </xdr:nvSpPr>
      <xdr:spPr>
        <a:xfrm>
          <a:off x="10528300" y="166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30708</xdr:rowOff>
    </xdr:from>
    <xdr:to>
      <xdr:col>50</xdr:col>
      <xdr:colOff>165100</xdr:colOff>
      <xdr:row>97</xdr:row>
      <xdr:rowOff>132308</xdr:rowOff>
    </xdr:to>
    <xdr:sp macro="" textlink="">
      <xdr:nvSpPr>
        <xdr:cNvPr id="482" name="楕円 481"/>
        <xdr:cNvSpPr/>
      </xdr:nvSpPr>
      <xdr:spPr>
        <a:xfrm>
          <a:off x="9588500" y="166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123435</xdr:rowOff>
    </xdr:from>
    <xdr:ext cx="534377" cy="259045"/>
    <xdr:sp macro="" textlink="">
      <xdr:nvSpPr>
        <xdr:cNvPr id="483" name="テキスト ボックス 482"/>
        <xdr:cNvSpPr txBox="1"/>
      </xdr:nvSpPr>
      <xdr:spPr>
        <a:xfrm>
          <a:off x="9372111" y="167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34886</xdr:rowOff>
    </xdr:from>
    <xdr:to>
      <xdr:col>46</xdr:col>
      <xdr:colOff>38100</xdr:colOff>
      <xdr:row>97</xdr:row>
      <xdr:rowOff>136486</xdr:rowOff>
    </xdr:to>
    <xdr:sp macro="" textlink="">
      <xdr:nvSpPr>
        <xdr:cNvPr id="484" name="楕円 483"/>
        <xdr:cNvSpPr/>
      </xdr:nvSpPr>
      <xdr:spPr>
        <a:xfrm>
          <a:off x="8699500" y="1666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127613</xdr:rowOff>
    </xdr:from>
    <xdr:ext cx="534377" cy="259045"/>
    <xdr:sp macro="" textlink="">
      <xdr:nvSpPr>
        <xdr:cNvPr id="485" name="テキスト ボックス 484"/>
        <xdr:cNvSpPr txBox="1"/>
      </xdr:nvSpPr>
      <xdr:spPr>
        <a:xfrm>
          <a:off x="8483111" y="167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13436</xdr:rowOff>
    </xdr:from>
    <xdr:to>
      <xdr:col>41</xdr:col>
      <xdr:colOff>101600</xdr:colOff>
      <xdr:row>97</xdr:row>
      <xdr:rowOff>115036</xdr:rowOff>
    </xdr:to>
    <xdr:sp macro="" textlink="">
      <xdr:nvSpPr>
        <xdr:cNvPr id="486" name="楕円 485"/>
        <xdr:cNvSpPr/>
      </xdr:nvSpPr>
      <xdr:spPr>
        <a:xfrm>
          <a:off x="7810500" y="1664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106163</xdr:rowOff>
    </xdr:from>
    <xdr:ext cx="534377" cy="259045"/>
    <xdr:sp macro="" textlink="">
      <xdr:nvSpPr>
        <xdr:cNvPr id="487" name="テキスト ボックス 486"/>
        <xdr:cNvSpPr txBox="1"/>
      </xdr:nvSpPr>
      <xdr:spPr>
        <a:xfrm>
          <a:off x="7594111" y="167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64173</xdr:rowOff>
    </xdr:from>
    <xdr:to>
      <xdr:col>36</xdr:col>
      <xdr:colOff>165100</xdr:colOff>
      <xdr:row>97</xdr:row>
      <xdr:rowOff>165773</xdr:rowOff>
    </xdr:to>
    <xdr:sp macro="" textlink="">
      <xdr:nvSpPr>
        <xdr:cNvPr id="488" name="楕円 487"/>
        <xdr:cNvSpPr/>
      </xdr:nvSpPr>
      <xdr:spPr>
        <a:xfrm>
          <a:off x="6921500" y="1669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156900</xdr:rowOff>
    </xdr:from>
    <xdr:ext cx="534377" cy="259045"/>
    <xdr:sp macro="" textlink="">
      <xdr:nvSpPr>
        <xdr:cNvPr id="489" name="テキスト ボックス 488"/>
        <xdr:cNvSpPr txBox="1"/>
      </xdr:nvSpPr>
      <xdr:spPr>
        <a:xfrm>
          <a:off x="6705111" y="167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51232</xdr:rowOff>
    </xdr:from>
    <xdr:to>
      <xdr:col>85</xdr:col>
      <xdr:colOff>127000</xdr:colOff>
      <xdr:row>39</xdr:row>
      <xdr:rowOff>88134</xdr:rowOff>
    </xdr:to>
    <xdr:cxnSp macro="">
      <xdr:nvCxnSpPr>
        <xdr:cNvPr id="521" name="直線コネクタ 520"/>
        <xdr:cNvCxnSpPr/>
      </xdr:nvCxnSpPr>
      <xdr:spPr>
        <a:xfrm flipV="1">
          <a:off x="15481300" y="6737782"/>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64066</xdr:rowOff>
    </xdr:from>
    <xdr:to>
      <xdr:col>81</xdr:col>
      <xdr:colOff>50800</xdr:colOff>
      <xdr:row>39</xdr:row>
      <xdr:rowOff>88134</xdr:rowOff>
    </xdr:to>
    <xdr:cxnSp macro="">
      <xdr:nvCxnSpPr>
        <xdr:cNvPr id="524" name="直線コネクタ 523"/>
        <xdr:cNvCxnSpPr/>
      </xdr:nvCxnSpPr>
      <xdr:spPr>
        <a:xfrm>
          <a:off x="14592300" y="6750616"/>
          <a:ext cx="889000" cy="2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64066</xdr:rowOff>
    </xdr:from>
    <xdr:to>
      <xdr:col>76</xdr:col>
      <xdr:colOff>114300</xdr:colOff>
      <xdr:row>39</xdr:row>
      <xdr:rowOff>69095</xdr:rowOff>
    </xdr:to>
    <xdr:cxnSp macro="">
      <xdr:nvCxnSpPr>
        <xdr:cNvPr id="527" name="直線コネクタ 526"/>
        <xdr:cNvCxnSpPr/>
      </xdr:nvCxnSpPr>
      <xdr:spPr>
        <a:xfrm flipV="1">
          <a:off x="13703300" y="675061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126866</xdr:rowOff>
    </xdr:from>
    <xdr:to>
      <xdr:col>71</xdr:col>
      <xdr:colOff>177800</xdr:colOff>
      <xdr:row>39</xdr:row>
      <xdr:rowOff>69095</xdr:rowOff>
    </xdr:to>
    <xdr:cxnSp macro="">
      <xdr:nvCxnSpPr>
        <xdr:cNvPr id="530" name="直線コネクタ 529"/>
        <xdr:cNvCxnSpPr/>
      </xdr:nvCxnSpPr>
      <xdr:spPr>
        <a:xfrm>
          <a:off x="12814300" y="6641966"/>
          <a:ext cx="889000" cy="1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432</xdr:rowOff>
    </xdr:from>
    <xdr:to>
      <xdr:col>85</xdr:col>
      <xdr:colOff>177800</xdr:colOff>
      <xdr:row>39</xdr:row>
      <xdr:rowOff>102032</xdr:rowOff>
    </xdr:to>
    <xdr:sp macro="" textlink="">
      <xdr:nvSpPr>
        <xdr:cNvPr id="540" name="楕円 539"/>
        <xdr:cNvSpPr/>
      </xdr:nvSpPr>
      <xdr:spPr>
        <a:xfrm>
          <a:off x="16268700" y="66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86809</xdr:rowOff>
    </xdr:from>
    <xdr:ext cx="534377" cy="259045"/>
    <xdr:sp macro="" textlink="">
      <xdr:nvSpPr>
        <xdr:cNvPr id="541" name="消防費該当値テキスト"/>
        <xdr:cNvSpPr txBox="1"/>
      </xdr:nvSpPr>
      <xdr:spPr>
        <a:xfrm>
          <a:off x="16370300" y="6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37334</xdr:rowOff>
    </xdr:from>
    <xdr:to>
      <xdr:col>81</xdr:col>
      <xdr:colOff>101600</xdr:colOff>
      <xdr:row>39</xdr:row>
      <xdr:rowOff>138934</xdr:rowOff>
    </xdr:to>
    <xdr:sp macro="" textlink="">
      <xdr:nvSpPr>
        <xdr:cNvPr id="542" name="楕円 541"/>
        <xdr:cNvSpPr/>
      </xdr:nvSpPr>
      <xdr:spPr>
        <a:xfrm>
          <a:off x="15430500" y="672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130061</xdr:rowOff>
    </xdr:from>
    <xdr:ext cx="534377" cy="259045"/>
    <xdr:sp macro="" textlink="">
      <xdr:nvSpPr>
        <xdr:cNvPr id="543" name="テキスト ボックス 542"/>
        <xdr:cNvSpPr txBox="1"/>
      </xdr:nvSpPr>
      <xdr:spPr>
        <a:xfrm>
          <a:off x="15214111" y="68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13266</xdr:rowOff>
    </xdr:from>
    <xdr:to>
      <xdr:col>76</xdr:col>
      <xdr:colOff>165100</xdr:colOff>
      <xdr:row>39</xdr:row>
      <xdr:rowOff>114866</xdr:rowOff>
    </xdr:to>
    <xdr:sp macro="" textlink="">
      <xdr:nvSpPr>
        <xdr:cNvPr id="544" name="楕円 543"/>
        <xdr:cNvSpPr/>
      </xdr:nvSpPr>
      <xdr:spPr>
        <a:xfrm>
          <a:off x="14541500" y="66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105993</xdr:rowOff>
    </xdr:from>
    <xdr:ext cx="534377" cy="259045"/>
    <xdr:sp macro="" textlink="">
      <xdr:nvSpPr>
        <xdr:cNvPr id="545" name="テキスト ボックス 544"/>
        <xdr:cNvSpPr txBox="1"/>
      </xdr:nvSpPr>
      <xdr:spPr>
        <a:xfrm>
          <a:off x="14325111" y="679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18295</xdr:rowOff>
    </xdr:from>
    <xdr:to>
      <xdr:col>72</xdr:col>
      <xdr:colOff>38100</xdr:colOff>
      <xdr:row>39</xdr:row>
      <xdr:rowOff>119895</xdr:rowOff>
    </xdr:to>
    <xdr:sp macro="" textlink="">
      <xdr:nvSpPr>
        <xdr:cNvPr id="546" name="楕円 545"/>
        <xdr:cNvSpPr/>
      </xdr:nvSpPr>
      <xdr:spPr>
        <a:xfrm>
          <a:off x="13652500" y="6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111022</xdr:rowOff>
    </xdr:from>
    <xdr:ext cx="534377" cy="259045"/>
    <xdr:sp macro="" textlink="">
      <xdr:nvSpPr>
        <xdr:cNvPr id="547" name="テキスト ボックス 546"/>
        <xdr:cNvSpPr txBox="1"/>
      </xdr:nvSpPr>
      <xdr:spPr>
        <a:xfrm>
          <a:off x="13436111" y="67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76066</xdr:rowOff>
    </xdr:from>
    <xdr:to>
      <xdr:col>67</xdr:col>
      <xdr:colOff>101600</xdr:colOff>
      <xdr:row>39</xdr:row>
      <xdr:rowOff>6216</xdr:rowOff>
    </xdr:to>
    <xdr:sp macro="" textlink="">
      <xdr:nvSpPr>
        <xdr:cNvPr id="548" name="楕円 547"/>
        <xdr:cNvSpPr/>
      </xdr:nvSpPr>
      <xdr:spPr>
        <a:xfrm>
          <a:off x="12763500" y="65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168793</xdr:rowOff>
    </xdr:from>
    <xdr:ext cx="534377" cy="259045"/>
    <xdr:sp macro="" textlink="">
      <xdr:nvSpPr>
        <xdr:cNvPr id="549" name="テキスト ボックス 548"/>
        <xdr:cNvSpPr txBox="1"/>
      </xdr:nvSpPr>
      <xdr:spPr>
        <a:xfrm>
          <a:off x="12547111" y="66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58792</xdr:rowOff>
    </xdr:from>
    <xdr:to>
      <xdr:col>85</xdr:col>
      <xdr:colOff>127000</xdr:colOff>
      <xdr:row>58</xdr:row>
      <xdr:rowOff>90322</xdr:rowOff>
    </xdr:to>
    <xdr:cxnSp macro="">
      <xdr:nvCxnSpPr>
        <xdr:cNvPr id="581" name="直線コネクタ 580"/>
        <xdr:cNvCxnSpPr/>
      </xdr:nvCxnSpPr>
      <xdr:spPr>
        <a:xfrm flipV="1">
          <a:off x="15481300" y="10002892"/>
          <a:ext cx="8382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41843</xdr:rowOff>
    </xdr:from>
    <xdr:to>
      <xdr:col>81</xdr:col>
      <xdr:colOff>50800</xdr:colOff>
      <xdr:row>58</xdr:row>
      <xdr:rowOff>90322</xdr:rowOff>
    </xdr:to>
    <xdr:cxnSp macro="">
      <xdr:nvCxnSpPr>
        <xdr:cNvPr id="584" name="直線コネクタ 583"/>
        <xdr:cNvCxnSpPr/>
      </xdr:nvCxnSpPr>
      <xdr:spPr>
        <a:xfrm>
          <a:off x="14592300" y="9814493"/>
          <a:ext cx="889000" cy="2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117428</xdr:rowOff>
    </xdr:from>
    <xdr:to>
      <xdr:col>76</xdr:col>
      <xdr:colOff>114300</xdr:colOff>
      <xdr:row>57</xdr:row>
      <xdr:rowOff>41843</xdr:rowOff>
    </xdr:to>
    <xdr:cxnSp macro="">
      <xdr:nvCxnSpPr>
        <xdr:cNvPr id="587" name="直線コネクタ 586"/>
        <xdr:cNvCxnSpPr/>
      </xdr:nvCxnSpPr>
      <xdr:spPr>
        <a:xfrm>
          <a:off x="13703300" y="9718628"/>
          <a:ext cx="889000" cy="9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109704</xdr:rowOff>
    </xdr:from>
    <xdr:to>
      <xdr:col>71</xdr:col>
      <xdr:colOff>177800</xdr:colOff>
      <xdr:row>56</xdr:row>
      <xdr:rowOff>117428</xdr:rowOff>
    </xdr:to>
    <xdr:cxnSp macro="">
      <xdr:nvCxnSpPr>
        <xdr:cNvPr id="590" name="直線コネクタ 589"/>
        <xdr:cNvCxnSpPr/>
      </xdr:nvCxnSpPr>
      <xdr:spPr>
        <a:xfrm>
          <a:off x="12814300" y="9710904"/>
          <a:ext cx="889000" cy="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7992</xdr:rowOff>
    </xdr:from>
    <xdr:to>
      <xdr:col>85</xdr:col>
      <xdr:colOff>177800</xdr:colOff>
      <xdr:row>58</xdr:row>
      <xdr:rowOff>109592</xdr:rowOff>
    </xdr:to>
    <xdr:sp macro="" textlink="">
      <xdr:nvSpPr>
        <xdr:cNvPr id="600" name="楕円 599"/>
        <xdr:cNvSpPr/>
      </xdr:nvSpPr>
      <xdr:spPr>
        <a:xfrm>
          <a:off x="16268700" y="99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157869</xdr:rowOff>
    </xdr:from>
    <xdr:ext cx="534377" cy="259045"/>
    <xdr:sp macro="" textlink="">
      <xdr:nvSpPr>
        <xdr:cNvPr id="601" name="教育費該当値テキスト"/>
        <xdr:cNvSpPr txBox="1"/>
      </xdr:nvSpPr>
      <xdr:spPr>
        <a:xfrm>
          <a:off x="16370300" y="993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39522</xdr:rowOff>
    </xdr:from>
    <xdr:to>
      <xdr:col>81</xdr:col>
      <xdr:colOff>101600</xdr:colOff>
      <xdr:row>58</xdr:row>
      <xdr:rowOff>141122</xdr:rowOff>
    </xdr:to>
    <xdr:sp macro="" textlink="">
      <xdr:nvSpPr>
        <xdr:cNvPr id="602" name="楕円 601"/>
        <xdr:cNvSpPr/>
      </xdr:nvSpPr>
      <xdr:spPr>
        <a:xfrm>
          <a:off x="15430500" y="99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132249</xdr:rowOff>
    </xdr:from>
    <xdr:ext cx="534377" cy="259045"/>
    <xdr:sp macro="" textlink="">
      <xdr:nvSpPr>
        <xdr:cNvPr id="603" name="テキスト ボックス 602"/>
        <xdr:cNvSpPr txBox="1"/>
      </xdr:nvSpPr>
      <xdr:spPr>
        <a:xfrm>
          <a:off x="15214111" y="1007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162493</xdr:rowOff>
    </xdr:from>
    <xdr:to>
      <xdr:col>76</xdr:col>
      <xdr:colOff>165100</xdr:colOff>
      <xdr:row>57</xdr:row>
      <xdr:rowOff>92643</xdr:rowOff>
    </xdr:to>
    <xdr:sp macro="" textlink="">
      <xdr:nvSpPr>
        <xdr:cNvPr id="604" name="楕円 603"/>
        <xdr:cNvSpPr/>
      </xdr:nvSpPr>
      <xdr:spPr>
        <a:xfrm>
          <a:off x="14541500" y="97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83770</xdr:rowOff>
    </xdr:from>
    <xdr:ext cx="534377" cy="259045"/>
    <xdr:sp macro="" textlink="">
      <xdr:nvSpPr>
        <xdr:cNvPr id="605" name="テキスト ボックス 604"/>
        <xdr:cNvSpPr txBox="1"/>
      </xdr:nvSpPr>
      <xdr:spPr>
        <a:xfrm>
          <a:off x="14325111" y="985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66628</xdr:rowOff>
    </xdr:from>
    <xdr:to>
      <xdr:col>72</xdr:col>
      <xdr:colOff>38100</xdr:colOff>
      <xdr:row>56</xdr:row>
      <xdr:rowOff>168228</xdr:rowOff>
    </xdr:to>
    <xdr:sp macro="" textlink="">
      <xdr:nvSpPr>
        <xdr:cNvPr id="606" name="楕円 605"/>
        <xdr:cNvSpPr/>
      </xdr:nvSpPr>
      <xdr:spPr>
        <a:xfrm>
          <a:off x="13652500" y="966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13305</xdr:rowOff>
    </xdr:from>
    <xdr:ext cx="534377" cy="259045"/>
    <xdr:sp macro="" textlink="">
      <xdr:nvSpPr>
        <xdr:cNvPr id="607" name="テキスト ボックス 606"/>
        <xdr:cNvSpPr txBox="1"/>
      </xdr:nvSpPr>
      <xdr:spPr>
        <a:xfrm>
          <a:off x="13436111" y="94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58904</xdr:rowOff>
    </xdr:from>
    <xdr:to>
      <xdr:col>67</xdr:col>
      <xdr:colOff>101600</xdr:colOff>
      <xdr:row>56</xdr:row>
      <xdr:rowOff>160504</xdr:rowOff>
    </xdr:to>
    <xdr:sp macro="" textlink="">
      <xdr:nvSpPr>
        <xdr:cNvPr id="608" name="楕円 607"/>
        <xdr:cNvSpPr/>
      </xdr:nvSpPr>
      <xdr:spPr>
        <a:xfrm>
          <a:off x="12763500" y="96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5581</xdr:rowOff>
    </xdr:from>
    <xdr:ext cx="534377" cy="259045"/>
    <xdr:sp macro="" textlink="">
      <xdr:nvSpPr>
        <xdr:cNvPr id="609" name="テキスト ボックス 608"/>
        <xdr:cNvSpPr txBox="1"/>
      </xdr:nvSpPr>
      <xdr:spPr>
        <a:xfrm>
          <a:off x="12547111" y="943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51101</xdr:rowOff>
    </xdr:from>
    <xdr:to>
      <xdr:col>85</xdr:col>
      <xdr:colOff>127000</xdr:colOff>
      <xdr:row>97</xdr:row>
      <xdr:rowOff>55575</xdr:rowOff>
    </xdr:to>
    <xdr:cxnSp macro="">
      <xdr:nvCxnSpPr>
        <xdr:cNvPr id="695" name="直線コネクタ 694"/>
        <xdr:cNvCxnSpPr/>
      </xdr:nvCxnSpPr>
      <xdr:spPr>
        <a:xfrm flipV="1">
          <a:off x="15481300" y="16681751"/>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55575</xdr:rowOff>
    </xdr:from>
    <xdr:to>
      <xdr:col>81</xdr:col>
      <xdr:colOff>50800</xdr:colOff>
      <xdr:row>97</xdr:row>
      <xdr:rowOff>120351</xdr:rowOff>
    </xdr:to>
    <xdr:cxnSp macro="">
      <xdr:nvCxnSpPr>
        <xdr:cNvPr id="698" name="直線コネクタ 697"/>
        <xdr:cNvCxnSpPr/>
      </xdr:nvCxnSpPr>
      <xdr:spPr>
        <a:xfrm flipV="1">
          <a:off x="14592300" y="16686225"/>
          <a:ext cx="889000" cy="6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120351</xdr:rowOff>
    </xdr:from>
    <xdr:to>
      <xdr:col>76</xdr:col>
      <xdr:colOff>114300</xdr:colOff>
      <xdr:row>97</xdr:row>
      <xdr:rowOff>147651</xdr:rowOff>
    </xdr:to>
    <xdr:cxnSp macro="">
      <xdr:nvCxnSpPr>
        <xdr:cNvPr id="701" name="直線コネクタ 700"/>
        <xdr:cNvCxnSpPr/>
      </xdr:nvCxnSpPr>
      <xdr:spPr>
        <a:xfrm flipV="1">
          <a:off x="13703300" y="16751001"/>
          <a:ext cx="889000" cy="2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119241</xdr:rowOff>
    </xdr:from>
    <xdr:to>
      <xdr:col>71</xdr:col>
      <xdr:colOff>177800</xdr:colOff>
      <xdr:row>97</xdr:row>
      <xdr:rowOff>147651</xdr:rowOff>
    </xdr:to>
    <xdr:cxnSp macro="">
      <xdr:nvCxnSpPr>
        <xdr:cNvPr id="704" name="直線コネクタ 703"/>
        <xdr:cNvCxnSpPr/>
      </xdr:nvCxnSpPr>
      <xdr:spPr>
        <a:xfrm>
          <a:off x="12814300" y="16749891"/>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301</xdr:rowOff>
    </xdr:from>
    <xdr:to>
      <xdr:col>85</xdr:col>
      <xdr:colOff>177800</xdr:colOff>
      <xdr:row>97</xdr:row>
      <xdr:rowOff>101901</xdr:rowOff>
    </xdr:to>
    <xdr:sp macro="" textlink="">
      <xdr:nvSpPr>
        <xdr:cNvPr id="714" name="楕円 713"/>
        <xdr:cNvSpPr/>
      </xdr:nvSpPr>
      <xdr:spPr>
        <a:xfrm>
          <a:off x="16268700" y="166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150178</xdr:rowOff>
    </xdr:from>
    <xdr:ext cx="534377" cy="259045"/>
    <xdr:sp macro="" textlink="">
      <xdr:nvSpPr>
        <xdr:cNvPr id="715" name="公債費該当値テキスト"/>
        <xdr:cNvSpPr txBox="1"/>
      </xdr:nvSpPr>
      <xdr:spPr>
        <a:xfrm>
          <a:off x="16370300" y="1660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4775</xdr:rowOff>
    </xdr:from>
    <xdr:to>
      <xdr:col>81</xdr:col>
      <xdr:colOff>101600</xdr:colOff>
      <xdr:row>97</xdr:row>
      <xdr:rowOff>106375</xdr:rowOff>
    </xdr:to>
    <xdr:sp macro="" textlink="">
      <xdr:nvSpPr>
        <xdr:cNvPr id="716" name="楕円 715"/>
        <xdr:cNvSpPr/>
      </xdr:nvSpPr>
      <xdr:spPr>
        <a:xfrm>
          <a:off x="15430500" y="166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97502</xdr:rowOff>
    </xdr:from>
    <xdr:ext cx="534377" cy="259045"/>
    <xdr:sp macro="" textlink="">
      <xdr:nvSpPr>
        <xdr:cNvPr id="717" name="テキスト ボックス 716"/>
        <xdr:cNvSpPr txBox="1"/>
      </xdr:nvSpPr>
      <xdr:spPr>
        <a:xfrm>
          <a:off x="15214111" y="1672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69551</xdr:rowOff>
    </xdr:from>
    <xdr:to>
      <xdr:col>76</xdr:col>
      <xdr:colOff>165100</xdr:colOff>
      <xdr:row>97</xdr:row>
      <xdr:rowOff>171151</xdr:rowOff>
    </xdr:to>
    <xdr:sp macro="" textlink="">
      <xdr:nvSpPr>
        <xdr:cNvPr id="718" name="楕円 717"/>
        <xdr:cNvSpPr/>
      </xdr:nvSpPr>
      <xdr:spPr>
        <a:xfrm>
          <a:off x="14541500" y="1670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162278</xdr:rowOff>
    </xdr:from>
    <xdr:ext cx="534377" cy="259045"/>
    <xdr:sp macro="" textlink="">
      <xdr:nvSpPr>
        <xdr:cNvPr id="719" name="テキスト ボックス 718"/>
        <xdr:cNvSpPr txBox="1"/>
      </xdr:nvSpPr>
      <xdr:spPr>
        <a:xfrm>
          <a:off x="14325111" y="1679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96851</xdr:rowOff>
    </xdr:from>
    <xdr:to>
      <xdr:col>72</xdr:col>
      <xdr:colOff>38100</xdr:colOff>
      <xdr:row>98</xdr:row>
      <xdr:rowOff>27001</xdr:rowOff>
    </xdr:to>
    <xdr:sp macro="" textlink="">
      <xdr:nvSpPr>
        <xdr:cNvPr id="720" name="楕円 719"/>
        <xdr:cNvSpPr/>
      </xdr:nvSpPr>
      <xdr:spPr>
        <a:xfrm>
          <a:off x="13652500" y="167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18128</xdr:rowOff>
    </xdr:from>
    <xdr:ext cx="534377" cy="259045"/>
    <xdr:sp macro="" textlink="">
      <xdr:nvSpPr>
        <xdr:cNvPr id="721" name="テキスト ボックス 720"/>
        <xdr:cNvSpPr txBox="1"/>
      </xdr:nvSpPr>
      <xdr:spPr>
        <a:xfrm>
          <a:off x="13436111" y="1682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68441</xdr:rowOff>
    </xdr:from>
    <xdr:to>
      <xdr:col>67</xdr:col>
      <xdr:colOff>101600</xdr:colOff>
      <xdr:row>97</xdr:row>
      <xdr:rowOff>170041</xdr:rowOff>
    </xdr:to>
    <xdr:sp macro="" textlink="">
      <xdr:nvSpPr>
        <xdr:cNvPr id="722" name="楕円 721"/>
        <xdr:cNvSpPr/>
      </xdr:nvSpPr>
      <xdr:spPr>
        <a:xfrm>
          <a:off x="12763500" y="1669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161168</xdr:rowOff>
    </xdr:from>
    <xdr:ext cx="534377" cy="259045"/>
    <xdr:sp macro="" textlink="">
      <xdr:nvSpPr>
        <xdr:cNvPr id="723" name="テキスト ボックス 722"/>
        <xdr:cNvSpPr txBox="1"/>
      </xdr:nvSpPr>
      <xdr:spPr>
        <a:xfrm>
          <a:off x="12547111" y="167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類似団体平均を上回ったものは、平成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年度に引き続き、民生費のみである。平成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年度は、類似団体平均に近づく結果（差</a:t>
          </a:r>
          <a:r>
            <a:rPr kumimoji="1" lang="en-US" altLang="ja-JP" sz="1300">
              <a:latin typeface="ＭＳ Ｐゴシック" panose="020B0600070205080204" pitchFamily="50" charset="-128"/>
              <a:ea typeface="ＭＳ Ｐゴシック" panose="020B0600070205080204" pitchFamily="50" charset="-128"/>
            </a:rPr>
            <a:t>1,653</a:t>
          </a:r>
          <a:r>
            <a:rPr kumimoji="1" lang="ja-JP" altLang="en-US" sz="1300">
              <a:latin typeface="ＭＳ Ｐゴシック" panose="020B0600070205080204" pitchFamily="50" charset="-128"/>
              <a:ea typeface="ＭＳ Ｐゴシック" panose="020B0600070205080204" pitchFamily="50" charset="-128"/>
            </a:rPr>
            <a:t>円）であったが、平成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年度は、その差が開く結果（差</a:t>
          </a:r>
          <a:r>
            <a:rPr kumimoji="1" lang="en-US" altLang="ja-JP" sz="1300">
              <a:latin typeface="ＭＳ Ｐゴシック" panose="020B0600070205080204" pitchFamily="50" charset="-128"/>
              <a:ea typeface="ＭＳ Ｐゴシック" panose="020B0600070205080204" pitchFamily="50" charset="-128"/>
            </a:rPr>
            <a:t>2,374</a:t>
          </a:r>
          <a:r>
            <a:rPr kumimoji="1" lang="ja-JP" altLang="en-US" sz="1300">
              <a:latin typeface="ＭＳ Ｐゴシック" panose="020B0600070205080204" pitchFamily="50" charset="-128"/>
              <a:ea typeface="ＭＳ Ｐゴシック" panose="020B0600070205080204" pitchFamily="50" charset="-128"/>
            </a:rPr>
            <a:t>円）となった。主な要因は、保育実施負担金の増が挙げられる。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一人当たりのコストが最も上がったのは、総務費（</a:t>
          </a:r>
          <a:r>
            <a:rPr kumimoji="1" lang="en-US" altLang="ja-JP" sz="1300">
              <a:latin typeface="ＭＳ Ｐゴシック" panose="020B0600070205080204" pitchFamily="50" charset="-128"/>
              <a:ea typeface="ＭＳ Ｐゴシック" panose="020B0600070205080204" pitchFamily="50" charset="-128"/>
            </a:rPr>
            <a:t>5,619</a:t>
          </a:r>
          <a:r>
            <a:rPr kumimoji="1" lang="ja-JP" altLang="en-US" sz="1300">
              <a:latin typeface="ＭＳ Ｐゴシック" panose="020B0600070205080204" pitchFamily="50" charset="-128"/>
              <a:ea typeface="ＭＳ Ｐゴシック" panose="020B0600070205080204" pitchFamily="50" charset="-128"/>
            </a:rPr>
            <a:t>円増）であり、最も下がったのは、土木費（</a:t>
          </a:r>
          <a:r>
            <a:rPr kumimoji="1" lang="en-US" altLang="ja-JP" sz="1300">
              <a:latin typeface="ＭＳ Ｐゴシック" panose="020B0600070205080204" pitchFamily="50" charset="-128"/>
              <a:ea typeface="ＭＳ Ｐゴシック" panose="020B0600070205080204" pitchFamily="50" charset="-128"/>
            </a:rPr>
            <a:t>2,913</a:t>
          </a:r>
          <a:r>
            <a:rPr kumimoji="1" lang="ja-JP" altLang="en-US" sz="1300">
              <a:latin typeface="ＭＳ Ｐゴシック" panose="020B0600070205080204" pitchFamily="50" charset="-128"/>
              <a:ea typeface="ＭＳ Ｐゴシック" panose="020B0600070205080204" pitchFamily="50" charset="-128"/>
            </a:rPr>
            <a:t>円減）である。総務費の増加要因は、ふるさと納税の寄附額増加に伴い、基金積立額が増えたことや、事務量が増えたことにより委託料が増えたことである。土木費の減少要因としては、緑地保全事業における予定区画の土地購入事業が減となっ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年度も、税収の増加、効率的な予算執行による経費節約によって、取崩しを行わなかった。また基金の運用によって得た</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百万円を財政調整基金に積み立てし、残高は増加したものの、標準財政規模の増加のほうが大きく、財政調整基金残高の比率は下がる結果となった。また依然として、黒字を保っているが、平成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200</a:t>
          </a:r>
          <a:r>
            <a:rPr kumimoji="1" lang="ja-JP" altLang="en-US" sz="1200">
              <a:latin typeface="ＭＳ ゴシック" pitchFamily="49" charset="-128"/>
              <a:ea typeface="ＭＳ ゴシック" pitchFamily="49" charset="-128"/>
            </a:rPr>
            <a:t>百万円の財政調整基金積立を行っているため、平成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年度の実質単年度収支比が</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ポイント強下がる結果となった。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今後も適正な予算編成を行い、収入の確保及び歳出の効率的な執行に努め、黒字を継続できるよう運営していく。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例年同様に国民健康保険特別会計のみ赤字決算となっており、その他の会計は黒字のため、連結実質赤字は生じていない。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最も黒字の比率が高い水道事業会計において、大規模な開発が減ったことにより給水加入金が得にくくなったことから歳入減に繋がり、年々比率が下がっている。また水道事業会計、流域関連公共下水道事業会計、一般会計と比率が大きい会計においては、保有施設の老朽化が問題となっているため、使用料の見直しなど、財源収入の確保に努め、黒字を維持する対策を要する時期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唯一の赤字である国民健康保険特別会計においては、赤字の解消が見込めない大変厳しい状況ではあるが、国保税徴収強化や保険料の改定、また一般会計事業内での医療費削減に繋がる事業の普及・啓発に努め、赤字額の減少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13814664</v>
      </c>
      <c r="BO4" s="410"/>
      <c r="BP4" s="410"/>
      <c r="BQ4" s="410"/>
      <c r="BR4" s="410"/>
      <c r="BS4" s="410"/>
      <c r="BT4" s="410"/>
      <c r="BU4" s="411"/>
      <c r="BV4" s="409">
        <v>13440846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v>
      </c>
      <c r="CU4" s="416"/>
      <c r="CV4" s="416"/>
      <c r="CW4" s="416"/>
      <c r="CX4" s="416"/>
      <c r="CY4" s="416"/>
      <c r="CZ4" s="416"/>
      <c r="DA4" s="417"/>
      <c r="DB4" s="415">
        <v>5.3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13295236</v>
      </c>
      <c r="BO5" s="447"/>
      <c r="BP5" s="447"/>
      <c r="BQ5" s="447"/>
      <c r="BR5" s="447"/>
      <c r="BS5" s="447"/>
      <c r="BT5" s="447"/>
      <c r="BU5" s="448"/>
      <c r="BV5" s="446">
        <v>12933600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90.3</v>
      </c>
      <c r="CU5" s="444"/>
      <c r="CV5" s="444"/>
      <c r="CW5" s="444"/>
      <c r="CX5" s="444"/>
      <c r="CY5" s="444"/>
      <c r="CZ5" s="444"/>
      <c r="DA5" s="445"/>
      <c r="DB5" s="443">
        <v>92.8</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519428</v>
      </c>
      <c r="BO6" s="447"/>
      <c r="BP6" s="447"/>
      <c r="BQ6" s="447"/>
      <c r="BR6" s="447"/>
      <c r="BS6" s="447"/>
      <c r="BT6" s="447"/>
      <c r="BU6" s="448"/>
      <c r="BV6" s="446">
        <v>507246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97.2</v>
      </c>
      <c r="CU6" s="484"/>
      <c r="CV6" s="484"/>
      <c r="CW6" s="484"/>
      <c r="CX6" s="484"/>
      <c r="CY6" s="484"/>
      <c r="CZ6" s="484"/>
      <c r="DA6" s="485"/>
      <c r="DB6" s="483">
        <v>99.2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12934</v>
      </c>
      <c r="BO7" s="447"/>
      <c r="BP7" s="447"/>
      <c r="BQ7" s="447"/>
      <c r="BR7" s="447"/>
      <c r="BS7" s="447"/>
      <c r="BT7" s="447"/>
      <c r="BU7" s="448"/>
      <c r="BV7" s="446">
        <v>60345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8509936</v>
      </c>
      <c r="CU7" s="447"/>
      <c r="CV7" s="447"/>
      <c r="CW7" s="447"/>
      <c r="CX7" s="447"/>
      <c r="CY7" s="447"/>
      <c r="CZ7" s="447"/>
      <c r="DA7" s="448"/>
      <c r="DB7" s="446">
        <v>8384002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506494</v>
      </c>
      <c r="BO8" s="447"/>
      <c r="BP8" s="447"/>
      <c r="BQ8" s="447"/>
      <c r="BR8" s="447"/>
      <c r="BS8" s="447"/>
      <c r="BT8" s="447"/>
      <c r="BU8" s="448"/>
      <c r="BV8" s="446">
        <v>446901</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0.74</v>
      </c>
      <c r="CU8" s="487"/>
      <c r="CV8" s="487"/>
      <c r="CW8" s="487"/>
      <c r="CX8" s="487"/>
      <c r="CY8" s="487"/>
      <c r="CZ8" s="487"/>
      <c r="DA8" s="488"/>
      <c r="DB8" s="486">
        <v>0.73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45256</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59593</v>
      </c>
      <c r="BO9" s="447"/>
      <c r="BP9" s="447"/>
      <c r="BQ9" s="447"/>
      <c r="BR9" s="447"/>
      <c r="BS9" s="447"/>
      <c r="BT9" s="447"/>
      <c r="BU9" s="448"/>
      <c r="BV9" s="446">
        <v>-131700</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11.7</v>
      </c>
      <c r="CU9" s="444"/>
      <c r="CV9" s="444"/>
      <c r="CW9" s="444"/>
      <c r="CX9" s="444"/>
      <c r="CY9" s="444"/>
      <c r="CZ9" s="444"/>
      <c r="DA9" s="445"/>
      <c r="DB9" s="443">
        <v>11.5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43564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102</v>
      </c>
      <c r="AV10" s="479"/>
      <c r="AW10" s="479"/>
      <c r="AX10" s="479"/>
      <c r="AY10" s="480" t="s">
        <v>114</v>
      </c>
      <c r="AZ10" s="481"/>
      <c r="BA10" s="481"/>
      <c r="BB10" s="481"/>
      <c r="BC10" s="481"/>
      <c r="BD10" s="481"/>
      <c r="BE10" s="481"/>
      <c r="BF10" s="481"/>
      <c r="BG10" s="481"/>
      <c r="BH10" s="481"/>
      <c r="BI10" s="481"/>
      <c r="BJ10" s="481"/>
      <c r="BK10" s="481"/>
      <c r="BL10" s="481"/>
      <c r="BM10" s="482"/>
      <c r="BN10" s="446">
        <v>4002</v>
      </c>
      <c r="BO10" s="447"/>
      <c r="BP10" s="447"/>
      <c r="BQ10" s="447"/>
      <c r="BR10" s="447"/>
      <c r="BS10" s="447"/>
      <c r="BT10" s="447"/>
      <c r="BU10" s="448"/>
      <c r="BV10" s="446">
        <v>298053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45807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119</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45285</v>
      </c>
      <c r="S13" s="528"/>
      <c r="T13" s="528"/>
      <c r="U13" s="528"/>
      <c r="V13" s="529"/>
      <c r="W13" s="462" t="s">
        <v>133</v>
      </c>
      <c r="X13" s="463"/>
      <c r="Y13" s="463"/>
      <c r="Z13" s="463"/>
      <c r="AA13" s="463"/>
      <c r="AB13" s="453"/>
      <c r="AC13" s="497">
        <v>119</v>
      </c>
      <c r="AD13" s="498"/>
      <c r="AE13" s="498"/>
      <c r="AF13" s="498"/>
      <c r="AG13" s="537"/>
      <c r="AH13" s="497">
        <v>98</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63595</v>
      </c>
      <c r="BO13" s="447"/>
      <c r="BP13" s="447"/>
      <c r="BQ13" s="447"/>
      <c r="BR13" s="447"/>
      <c r="BS13" s="447"/>
      <c r="BT13" s="447"/>
      <c r="BU13" s="448"/>
      <c r="BV13" s="446">
        <v>166353</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5.8</v>
      </c>
      <c r="CU13" s="444"/>
      <c r="CV13" s="444"/>
      <c r="CW13" s="444"/>
      <c r="CX13" s="444"/>
      <c r="CY13" s="444"/>
      <c r="CZ13" s="444"/>
      <c r="DA13" s="445"/>
      <c r="DB13" s="443">
        <v>5.2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45675</v>
      </c>
      <c r="S14" s="528"/>
      <c r="T14" s="528"/>
      <c r="U14" s="528"/>
      <c r="V14" s="529"/>
      <c r="W14" s="436"/>
      <c r="X14" s="437"/>
      <c r="Y14" s="437"/>
      <c r="Z14" s="437"/>
      <c r="AA14" s="437"/>
      <c r="AB14" s="426"/>
      <c r="AC14" s="530">
        <v>0.6</v>
      </c>
      <c r="AD14" s="531"/>
      <c r="AE14" s="531"/>
      <c r="AF14" s="531"/>
      <c r="AG14" s="532"/>
      <c r="AH14" s="530">
        <v>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v>2.1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45168</v>
      </c>
      <c r="S15" s="528"/>
      <c r="T15" s="528"/>
      <c r="U15" s="528"/>
      <c r="V15" s="529"/>
      <c r="W15" s="462" t="s">
        <v>141</v>
      </c>
      <c r="X15" s="463"/>
      <c r="Y15" s="463"/>
      <c r="Z15" s="463"/>
      <c r="AA15" s="463"/>
      <c r="AB15" s="453"/>
      <c r="AC15" s="497">
        <v>4312</v>
      </c>
      <c r="AD15" s="498"/>
      <c r="AE15" s="498"/>
      <c r="AF15" s="498"/>
      <c r="AG15" s="537"/>
      <c r="AH15" s="497">
        <v>3898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4861286</v>
      </c>
      <c r="BO15" s="410"/>
      <c r="BP15" s="410"/>
      <c r="BQ15" s="410"/>
      <c r="BR15" s="410"/>
      <c r="BS15" s="410"/>
      <c r="BT15" s="410"/>
      <c r="BU15" s="411"/>
      <c r="BV15" s="409">
        <v>4855611</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21.3</v>
      </c>
      <c r="AD16" s="531"/>
      <c r="AE16" s="531"/>
      <c r="AF16" s="531"/>
      <c r="AG16" s="532"/>
      <c r="AH16" s="530">
        <v>20.100000000000001</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6555405</v>
      </c>
      <c r="BO16" s="447"/>
      <c r="BP16" s="447"/>
      <c r="BQ16" s="447"/>
      <c r="BR16" s="447"/>
      <c r="BS16" s="447"/>
      <c r="BT16" s="447"/>
      <c r="BU16" s="448"/>
      <c r="BV16" s="446">
        <v>6503545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15772</v>
      </c>
      <c r="AD17" s="498"/>
      <c r="AE17" s="498"/>
      <c r="AF17" s="498"/>
      <c r="AG17" s="537"/>
      <c r="AH17" s="497">
        <v>15360</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6205110</v>
      </c>
      <c r="BO17" s="447"/>
      <c r="BP17" s="447"/>
      <c r="BQ17" s="447"/>
      <c r="BR17" s="447"/>
      <c r="BS17" s="447"/>
      <c r="BT17" s="447"/>
      <c r="BU17" s="448"/>
      <c r="BV17" s="446">
        <v>6193424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8.69</v>
      </c>
      <c r="M18" s="559"/>
      <c r="N18" s="559"/>
      <c r="O18" s="559"/>
      <c r="P18" s="559"/>
      <c r="Q18" s="559"/>
      <c r="R18" s="560"/>
      <c r="S18" s="560"/>
      <c r="T18" s="560"/>
      <c r="U18" s="560"/>
      <c r="V18" s="561"/>
      <c r="W18" s="464"/>
      <c r="X18" s="465"/>
      <c r="Y18" s="465"/>
      <c r="Z18" s="465"/>
      <c r="AA18" s="465"/>
      <c r="AB18" s="456"/>
      <c r="AC18" s="562">
        <v>78.099999999999994</v>
      </c>
      <c r="AD18" s="563"/>
      <c r="AE18" s="563"/>
      <c r="AF18" s="563"/>
      <c r="AG18" s="564"/>
      <c r="AH18" s="562">
        <v>79.400000000000006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7863400</v>
      </c>
      <c r="BO18" s="447"/>
      <c r="BP18" s="447"/>
      <c r="BQ18" s="447"/>
      <c r="BR18" s="447"/>
      <c r="BS18" s="447"/>
      <c r="BT18" s="447"/>
      <c r="BU18" s="448"/>
      <c r="BV18" s="446">
        <v>7883461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5208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9392759</v>
      </c>
      <c r="BO19" s="447"/>
      <c r="BP19" s="447"/>
      <c r="BQ19" s="447"/>
      <c r="BR19" s="447"/>
      <c r="BS19" s="447"/>
      <c r="BT19" s="447"/>
      <c r="BU19" s="448"/>
      <c r="BV19" s="446">
        <v>9375925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17591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11940090</v>
      </c>
      <c r="BO23" s="447"/>
      <c r="BP23" s="447"/>
      <c r="BQ23" s="447"/>
      <c r="BR23" s="447"/>
      <c r="BS23" s="447"/>
      <c r="BT23" s="447"/>
      <c r="BU23" s="448"/>
      <c r="BV23" s="446">
        <v>12085415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8340</v>
      </c>
      <c r="R24" s="498"/>
      <c r="S24" s="498"/>
      <c r="T24" s="498"/>
      <c r="U24" s="498"/>
      <c r="V24" s="537"/>
      <c r="W24" s="596"/>
      <c r="X24" s="584"/>
      <c r="Y24" s="585"/>
      <c r="Z24" s="496" t="s">
        <v>165</v>
      </c>
      <c r="AA24" s="476"/>
      <c r="AB24" s="476"/>
      <c r="AC24" s="476"/>
      <c r="AD24" s="476"/>
      <c r="AE24" s="476"/>
      <c r="AF24" s="476"/>
      <c r="AG24" s="477"/>
      <c r="AH24" s="497">
        <v>174</v>
      </c>
      <c r="AI24" s="498"/>
      <c r="AJ24" s="498"/>
      <c r="AK24" s="498"/>
      <c r="AL24" s="537"/>
      <c r="AM24" s="497">
        <v>525654</v>
      </c>
      <c r="AN24" s="498"/>
      <c r="AO24" s="498"/>
      <c r="AP24" s="498"/>
      <c r="AQ24" s="498"/>
      <c r="AR24" s="537"/>
      <c r="AS24" s="497">
        <v>3021</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11640756</v>
      </c>
      <c r="BO24" s="447"/>
      <c r="BP24" s="447"/>
      <c r="BQ24" s="447"/>
      <c r="BR24" s="447"/>
      <c r="BS24" s="447"/>
      <c r="BT24" s="447"/>
      <c r="BU24" s="448"/>
      <c r="BV24" s="446">
        <v>11707115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6740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169</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540721</v>
      </c>
      <c r="BO25" s="410"/>
      <c r="BP25" s="410"/>
      <c r="BQ25" s="410"/>
      <c r="BR25" s="410"/>
      <c r="BS25" s="410"/>
      <c r="BT25" s="410"/>
      <c r="BU25" s="411"/>
      <c r="BV25" s="409">
        <v>607140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6300</v>
      </c>
      <c r="R26" s="498"/>
      <c r="S26" s="498"/>
      <c r="T26" s="498"/>
      <c r="U26" s="498"/>
      <c r="V26" s="537"/>
      <c r="W26" s="596"/>
      <c r="X26" s="584"/>
      <c r="Y26" s="585"/>
      <c r="Z26" s="496" t="s">
        <v>172</v>
      </c>
      <c r="AA26" s="606"/>
      <c r="AB26" s="606"/>
      <c r="AC26" s="606"/>
      <c r="AD26" s="606"/>
      <c r="AE26" s="606"/>
      <c r="AF26" s="606"/>
      <c r="AG26" s="607"/>
      <c r="AH26" s="497">
        <v>3</v>
      </c>
      <c r="AI26" s="498"/>
      <c r="AJ26" s="498"/>
      <c r="AK26" s="498"/>
      <c r="AL26" s="537"/>
      <c r="AM26" s="497">
        <v>8553</v>
      </c>
      <c r="AN26" s="498"/>
      <c r="AO26" s="498"/>
      <c r="AP26" s="498"/>
      <c r="AQ26" s="498"/>
      <c r="AR26" s="537"/>
      <c r="AS26" s="497">
        <v>2851</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169</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3530</v>
      </c>
      <c r="R27" s="498"/>
      <c r="S27" s="498"/>
      <c r="T27" s="498"/>
      <c r="U27" s="498"/>
      <c r="V27" s="537"/>
      <c r="W27" s="596"/>
      <c r="X27" s="584"/>
      <c r="Y27" s="585"/>
      <c r="Z27" s="496" t="s">
        <v>175</v>
      </c>
      <c r="AA27" s="476"/>
      <c r="AB27" s="476"/>
      <c r="AC27" s="476"/>
      <c r="AD27" s="476"/>
      <c r="AE27" s="476"/>
      <c r="AF27" s="476"/>
      <c r="AG27" s="477"/>
      <c r="AH27" s="497">
        <v>2</v>
      </c>
      <c r="AI27" s="498"/>
      <c r="AJ27" s="498"/>
      <c r="AK27" s="498"/>
      <c r="AL27" s="537"/>
      <c r="AM27" s="497" t="s">
        <v>176</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169</v>
      </c>
      <c r="BO27" s="620"/>
      <c r="BP27" s="620"/>
      <c r="BQ27" s="620"/>
      <c r="BR27" s="620"/>
      <c r="BS27" s="620"/>
      <c r="BT27" s="620"/>
      <c r="BU27" s="621"/>
      <c r="BV27" s="619" t="s">
        <v>169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2960</v>
      </c>
      <c r="R28" s="498"/>
      <c r="S28" s="498"/>
      <c r="T28" s="498"/>
      <c r="U28" s="498"/>
      <c r="V28" s="537"/>
      <c r="W28" s="596"/>
      <c r="X28" s="584"/>
      <c r="Y28" s="585"/>
      <c r="Z28" s="496" t="s">
        <v>179</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3309524</v>
      </c>
      <c r="BO28" s="410"/>
      <c r="BP28" s="410"/>
      <c r="BQ28" s="410"/>
      <c r="BR28" s="410"/>
      <c r="BS28" s="410"/>
      <c r="BT28" s="410"/>
      <c r="BU28" s="411"/>
      <c r="BV28" s="409">
        <v>3305522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12</v>
      </c>
      <c r="M29" s="498"/>
      <c r="N29" s="498"/>
      <c r="O29" s="498"/>
      <c r="P29" s="537"/>
      <c r="Q29" s="497">
        <v>2750</v>
      </c>
      <c r="R29" s="498"/>
      <c r="S29" s="498"/>
      <c r="T29" s="498"/>
      <c r="U29" s="498"/>
      <c r="V29" s="537"/>
      <c r="W29" s="597"/>
      <c r="X29" s="598"/>
      <c r="Y29" s="599"/>
      <c r="Z29" s="496" t="s">
        <v>182</v>
      </c>
      <c r="AA29" s="476"/>
      <c r="AB29" s="476"/>
      <c r="AC29" s="476"/>
      <c r="AD29" s="476"/>
      <c r="AE29" s="476"/>
      <c r="AF29" s="476"/>
      <c r="AG29" s="477"/>
      <c r="AH29" s="497">
        <v>176</v>
      </c>
      <c r="AI29" s="498"/>
      <c r="AJ29" s="498"/>
      <c r="AK29" s="498"/>
      <c r="AL29" s="537"/>
      <c r="AM29" s="497">
        <v>533420</v>
      </c>
      <c r="AN29" s="498"/>
      <c r="AO29" s="498"/>
      <c r="AP29" s="498"/>
      <c r="AQ29" s="498"/>
      <c r="AR29" s="537"/>
      <c r="AS29" s="497">
        <v>3031</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477302</v>
      </c>
      <c r="BO29" s="447"/>
      <c r="BP29" s="447"/>
      <c r="BQ29" s="447"/>
      <c r="BR29" s="447"/>
      <c r="BS29" s="447"/>
      <c r="BT29" s="447"/>
      <c r="BU29" s="448"/>
      <c r="BV29" s="446">
        <v>477302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100.9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1581186</v>
      </c>
      <c r="BO30" s="620"/>
      <c r="BP30" s="620"/>
      <c r="BQ30" s="620"/>
      <c r="BR30" s="620"/>
      <c r="BS30" s="620"/>
      <c r="BT30" s="620"/>
      <c r="BU30" s="621"/>
      <c r="BV30" s="619">
        <v>1222276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IF('各会計、関係団体の財政状況及び健全化判断比率'!B30="","",'各会計、関係団体の財政状況及び健全化判断比率'!B30)</f>
        <v>水道事業会計</v>
      </c>
      <c r="AP34" s="633"/>
      <c r="AQ34" s="633"/>
      <c r="AR34" s="633"/>
      <c r="AS34" s="633"/>
      <c r="AT34" s="633"/>
      <c r="AU34" s="633"/>
      <c r="AV34" s="633"/>
      <c r="AW34" s="633"/>
      <c r="AX34" s="633"/>
      <c r="AY34" s="633"/>
      <c r="AZ34" s="633"/>
      <c r="BA34" s="633"/>
      <c r="BB34" s="633"/>
      <c r="BC34" s="633"/>
      <c r="BD34" s="193"/>
      <c r="BE34" s="632" t="str">
        <f>IF(BG34="","",MAX(C34:D43,U34:V43,AM34:AN43)+1)</f>
        <v/>
      </c>
      <c r="BF34" s="632"/>
      <c r="BG34" s="633"/>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福岡県市町村消防団員等公務災害補償組合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IF('各会計、関係団体の財政状況及び健全化判断比率'!B31="","",'各会計、関係団体の財政状況及び健全化判断比率'!B31)</f>
        <v>流域関連公共下水道事業会計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福岡県市町村職員退職手当組合（一般会計）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公共施設公益施設整備拡充基金特別会計</v>
      </c>
      <c r="F36" s="633"/>
      <c r="G36" s="633"/>
      <c r="H36" s="633"/>
      <c r="I36" s="633"/>
      <c r="J36" s="633"/>
      <c r="K36" s="633"/>
      <c r="L36" s="633"/>
      <c r="M36" s="633"/>
      <c r="N36" s="633"/>
      <c r="O36" s="633"/>
      <c r="P36" s="633"/>
      <c r="Q36" s="633"/>
      <c r="R36" s="633"/>
      <c r="S36" s="633"/>
      <c r="T36" s="193"/>
      <c r="U36" s="632" t="str">
        <f t="shared" ref="U36:U43" si="4">IF(W36="","",U35+1)</f>
        <v/>
      </c>
      <c r="V36" s="632"/>
      <c r="W36" s="633"/>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福岡県市町村職員退職手当組合（基金特別会計）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福岡県自治会館管理組合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糟屋郡自治会館組合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糟屋郡篠栗町外一市五町財産組合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北筑昇華苑組合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粕屋南部消防組合（一般会計）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粕屋南部消防組合（粕屋中南部休日診療所事業特別会計）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福岡地区水道企業団</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E5ma5EOwLsTrp1PF17lz0Vl+DEHLsmX7uFTVI893hNcVBaEf7J0XRzjI0EykIIQOeBK6MyffsDYAVdlB4adwNA==" saltValue="4BPWblGzhqMzP1zcuBuSi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556</v>
      </c>
      <c r="D34" s="1224"/>
      <c r="E34" s="1225"/>
      <c r="F34" s="32" t="s">
        <v>557</v>
      </c>
      <c r="G34" s="33" t="s">
        <v>558</v>
      </c>
      <c r="H34" s="33" t="s">
        <v>559</v>
      </c>
      <c r="I34" s="33" t="s">
        <v>560</v>
      </c>
      <c r="J34" s="34" t="s">
        <v>561</v>
      </c>
      <c r="K34" s="22"/>
      <c r="L34" s="22"/>
      <c r="M34" s="22"/>
      <c r="N34" s="22"/>
      <c r="O34" s="22"/>
      <c r="P34" s="22"/>
    </row>
    <row r="35" spans="1:16" ht="39" customHeight="1">
      <c r="A35" s="22"/>
      <c r="B35" s="35"/>
      <c r="C35" s="1218" t="s">
        <v>562</v>
      </c>
      <c r="D35" s="1219"/>
      <c r="E35" s="1220"/>
      <c r="F35" s="36">
        <v>29.2</v>
      </c>
      <c r="G35" s="37">
        <v>28.13</v>
      </c>
      <c r="H35" s="37">
        <v>23.57</v>
      </c>
      <c r="I35" s="37">
        <v>22.33</v>
      </c>
      <c r="J35" s="38">
        <v>21.95</v>
      </c>
      <c r="K35" s="22"/>
      <c r="L35" s="22"/>
      <c r="M35" s="22"/>
      <c r="N35" s="22"/>
      <c r="O35" s="22"/>
      <c r="P35" s="22"/>
    </row>
    <row r="36" spans="1:16" ht="39" customHeight="1">
      <c r="A36" s="22"/>
      <c r="B36" s="35"/>
      <c r="C36" s="1218" t="s">
        <v>563</v>
      </c>
      <c r="D36" s="1219"/>
      <c r="E36" s="1220"/>
      <c r="F36" s="36">
        <v>4.9000000000000004</v>
      </c>
      <c r="G36" s="37">
        <v>5.74</v>
      </c>
      <c r="H36" s="37">
        <v>6.57</v>
      </c>
      <c r="I36" s="37">
        <v>7.28</v>
      </c>
      <c r="J36" s="38">
        <v>7.69</v>
      </c>
      <c r="K36" s="22"/>
      <c r="L36" s="22"/>
      <c r="M36" s="22"/>
      <c r="N36" s="22"/>
      <c r="O36" s="22"/>
      <c r="P36" s="22"/>
    </row>
    <row r="37" spans="1:16" ht="39" customHeight="1">
      <c r="A37" s="22"/>
      <c r="B37" s="35"/>
      <c r="C37" s="1218" t="s">
        <v>564</v>
      </c>
      <c r="D37" s="1219"/>
      <c r="E37" s="1220"/>
      <c r="F37" s="36">
        <v>6.41</v>
      </c>
      <c r="G37" s="37">
        <v>6.13</v>
      </c>
      <c r="H37" s="37">
        <v>6.83</v>
      </c>
      <c r="I37" s="37">
        <v>5.17</v>
      </c>
      <c r="J37" s="38">
        <v>5.8</v>
      </c>
      <c r="K37" s="22"/>
      <c r="L37" s="22"/>
      <c r="M37" s="22"/>
      <c r="N37" s="22"/>
      <c r="O37" s="22"/>
      <c r="P37" s="22"/>
    </row>
    <row r="38" spans="1:16" ht="39" customHeight="1">
      <c r="A38" s="22"/>
      <c r="B38" s="35"/>
      <c r="C38" s="1218" t="s">
        <v>565</v>
      </c>
      <c r="D38" s="1219"/>
      <c r="E38" s="1220"/>
      <c r="F38" s="36">
        <v>0.25</v>
      </c>
      <c r="G38" s="37">
        <v>0.28999999999999998</v>
      </c>
      <c r="H38" s="37">
        <v>0.28000000000000003</v>
      </c>
      <c r="I38" s="37">
        <v>0.28000000000000003</v>
      </c>
      <c r="J38" s="38">
        <v>0.28999999999999998</v>
      </c>
      <c r="K38" s="22"/>
      <c r="L38" s="22"/>
      <c r="M38" s="22"/>
      <c r="N38" s="22"/>
      <c r="O38" s="22"/>
      <c r="P38" s="22"/>
    </row>
    <row r="39" spans="1:16" ht="39" customHeight="1">
      <c r="A39" s="22"/>
      <c r="B39" s="35"/>
      <c r="C39" s="1218" t="s">
        <v>566</v>
      </c>
      <c r="D39" s="1219"/>
      <c r="E39" s="1220"/>
      <c r="F39" s="36">
        <v>0.17</v>
      </c>
      <c r="G39" s="37">
        <v>0.16</v>
      </c>
      <c r="H39" s="37">
        <v>0.15</v>
      </c>
      <c r="I39" s="37">
        <v>0.15</v>
      </c>
      <c r="J39" s="38">
        <v>0.14000000000000001</v>
      </c>
      <c r="K39" s="22"/>
      <c r="L39" s="22"/>
      <c r="M39" s="22"/>
      <c r="N39" s="22"/>
      <c r="O39" s="22"/>
      <c r="P39" s="22"/>
    </row>
    <row r="40" spans="1:16" ht="39" customHeight="1">
      <c r="A40" s="22"/>
      <c r="B40" s="35"/>
      <c r="C40" s="1218" t="s">
        <v>567</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568</v>
      </c>
      <c r="D42" s="1219"/>
      <c r="E42" s="1220"/>
      <c r="F42" s="36" t="s">
        <v>509</v>
      </c>
      <c r="G42" s="37" t="s">
        <v>509</v>
      </c>
      <c r="H42" s="37" t="s">
        <v>509</v>
      </c>
      <c r="I42" s="37" t="s">
        <v>509</v>
      </c>
      <c r="J42" s="38" t="s">
        <v>509</v>
      </c>
      <c r="K42" s="22"/>
      <c r="L42" s="22"/>
      <c r="M42" s="22"/>
      <c r="N42" s="22"/>
      <c r="O42" s="22"/>
      <c r="P42" s="22"/>
    </row>
    <row r="43" spans="1:16" ht="39" customHeight="1" thickBot="1">
      <c r="A43" s="22"/>
      <c r="B43" s="40"/>
      <c r="C43" s="1221" t="s">
        <v>569</v>
      </c>
      <c r="D43" s="1222"/>
      <c r="E43" s="1223"/>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7qym1SFYrmkelAvCw3lFyVuOSIvd6hZW7OtjQCijTLmeG3tzbku/0DpTks9mWQIv07CGQa2/FNwDqg7GmDrKw==" saltValue="9d3ct4kyXampkx+Nh72e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11</v>
      </c>
      <c r="C45" s="1235"/>
      <c r="D45" s="58"/>
      <c r="E45" s="1240" t="s">
        <v>12</v>
      </c>
      <c r="F45" s="1240"/>
      <c r="G45" s="1240"/>
      <c r="H45" s="1240"/>
      <c r="I45" s="1240"/>
      <c r="J45" s="1241"/>
      <c r="K45" s="59">
        <v>903</v>
      </c>
      <c r="L45" s="60">
        <v>825</v>
      </c>
      <c r="M45" s="60">
        <v>897</v>
      </c>
      <c r="N45" s="60">
        <v>1080</v>
      </c>
      <c r="O45" s="61">
        <v>1096</v>
      </c>
      <c r="P45" s="48"/>
      <c r="Q45" s="48"/>
      <c r="R45" s="48"/>
      <c r="S45" s="48"/>
      <c r="T45" s="48"/>
      <c r="U45" s="48"/>
    </row>
    <row r="46" spans="1:21" ht="30.75" customHeight="1">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c r="A48" s="48"/>
      <c r="B48" s="1236"/>
      <c r="C48" s="1237"/>
      <c r="D48" s="62"/>
      <c r="E48" s="1228" t="s">
        <v>15</v>
      </c>
      <c r="F48" s="1228"/>
      <c r="G48" s="1228"/>
      <c r="H48" s="1228"/>
      <c r="I48" s="1228"/>
      <c r="J48" s="1229"/>
      <c r="K48" s="63">
        <v>398</v>
      </c>
      <c r="L48" s="64">
        <v>400</v>
      </c>
      <c r="M48" s="64">
        <v>410</v>
      </c>
      <c r="N48" s="64">
        <v>418</v>
      </c>
      <c r="O48" s="65">
        <v>413</v>
      </c>
      <c r="P48" s="48"/>
      <c r="Q48" s="48"/>
      <c r="R48" s="48"/>
      <c r="S48" s="48"/>
      <c r="T48" s="48"/>
      <c r="U48" s="48"/>
    </row>
    <row r="49" spans="1:21" ht="30.75" customHeight="1">
      <c r="A49" s="48"/>
      <c r="B49" s="1236"/>
      <c r="C49" s="1237"/>
      <c r="D49" s="62"/>
      <c r="E49" s="1228" t="s">
        <v>16</v>
      </c>
      <c r="F49" s="1228"/>
      <c r="G49" s="1228"/>
      <c r="H49" s="1228"/>
      <c r="I49" s="1228"/>
      <c r="J49" s="1229"/>
      <c r="K49" s="63">
        <v>51</v>
      </c>
      <c r="L49" s="64">
        <v>48</v>
      </c>
      <c r="M49" s="64">
        <v>40</v>
      </c>
      <c r="N49" s="64">
        <v>9</v>
      </c>
      <c r="O49" s="65">
        <v>1</v>
      </c>
      <c r="P49" s="48"/>
      <c r="Q49" s="48"/>
      <c r="R49" s="48"/>
      <c r="S49" s="48"/>
      <c r="T49" s="48"/>
      <c r="U49" s="48"/>
    </row>
    <row r="50" spans="1:21" ht="30.75" customHeight="1">
      <c r="A50" s="48"/>
      <c r="B50" s="1236"/>
      <c r="C50" s="1237"/>
      <c r="D50" s="62"/>
      <c r="E50" s="1228" t="s">
        <v>17</v>
      </c>
      <c r="F50" s="1228"/>
      <c r="G50" s="1228"/>
      <c r="H50" s="1228"/>
      <c r="I50" s="1228"/>
      <c r="J50" s="1229"/>
      <c r="K50" s="63">
        <v>67</v>
      </c>
      <c r="L50" s="64">
        <v>68</v>
      </c>
      <c r="M50" s="64">
        <v>70</v>
      </c>
      <c r="N50" s="64">
        <v>86</v>
      </c>
      <c r="O50" s="65">
        <v>84</v>
      </c>
      <c r="P50" s="48"/>
      <c r="Q50" s="48"/>
      <c r="R50" s="48"/>
      <c r="S50" s="48"/>
      <c r="T50" s="48"/>
      <c r="U50" s="48"/>
    </row>
    <row r="51" spans="1:21" ht="30.75" customHeight="1">
      <c r="A51" s="48"/>
      <c r="B51" s="1238"/>
      <c r="C51" s="1239"/>
      <c r="D51" s="66"/>
      <c r="E51" s="1228" t="s">
        <v>18</v>
      </c>
      <c r="F51" s="1228"/>
      <c r="G51" s="1228"/>
      <c r="H51" s="1228"/>
      <c r="I51" s="1228"/>
      <c r="J51" s="1229"/>
      <c r="K51" s="63" t="s">
        <v>509</v>
      </c>
      <c r="L51" s="64" t="s">
        <v>509</v>
      </c>
      <c r="M51" s="64" t="s">
        <v>509</v>
      </c>
      <c r="N51" s="64" t="s">
        <v>509</v>
      </c>
      <c r="O51" s="65" t="s">
        <v>509</v>
      </c>
      <c r="P51" s="48"/>
      <c r="Q51" s="48"/>
      <c r="R51" s="48"/>
      <c r="S51" s="48"/>
      <c r="T51" s="48"/>
      <c r="U51" s="48"/>
    </row>
    <row r="52" spans="1:21" ht="30.75" customHeight="1">
      <c r="A52" s="48"/>
      <c r="B52" s="1226" t="s">
        <v>19</v>
      </c>
      <c r="C52" s="1227"/>
      <c r="D52" s="66"/>
      <c r="E52" s="1228" t="s">
        <v>20</v>
      </c>
      <c r="F52" s="1228"/>
      <c r="G52" s="1228"/>
      <c r="H52" s="1228"/>
      <c r="I52" s="1228"/>
      <c r="J52" s="1229"/>
      <c r="K52" s="63">
        <v>913</v>
      </c>
      <c r="L52" s="64">
        <v>1048</v>
      </c>
      <c r="M52" s="64">
        <v>1082</v>
      </c>
      <c r="N52" s="64">
        <v>1095</v>
      </c>
      <c r="O52" s="65">
        <v>1150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506</v>
      </c>
      <c r="L53" s="69">
        <v>293</v>
      </c>
      <c r="M53" s="69">
        <v>335</v>
      </c>
      <c r="N53" s="69">
        <v>498</v>
      </c>
      <c r="O53" s="70">
        <v>444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FKHQUsRMogU+tVPIB22leNlhwVIklmm33UwFNeJHtICkk1JRIy+K3fVT2FgVWHmNCvHvEkUsooK2LY1utYfXqw==" saltValue="2iA0wr/zD5I5eew0jaHY1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50" t="s">
        <v>42</v>
      </c>
      <c r="D55" s="1250"/>
      <c r="E55" s="1251"/>
      <c r="F55" s="107">
        <v>3007</v>
      </c>
      <c r="G55" s="107">
        <v>3306</v>
      </c>
      <c r="H55" s="108">
        <v>3310</v>
      </c>
    </row>
    <row r="56" spans="2:8" ht="52.5" customHeight="1">
      <c r="B56" s="109"/>
      <c r="C56" s="1252" t="s">
        <v>43</v>
      </c>
      <c r="D56" s="1252"/>
      <c r="E56" s="1253"/>
      <c r="F56" s="110">
        <v>477</v>
      </c>
      <c r="G56" s="110">
        <v>477</v>
      </c>
      <c r="H56" s="111">
        <v>477</v>
      </c>
    </row>
    <row r="57" spans="2:8" ht="53.25" customHeight="1">
      <c r="B57" s="109"/>
      <c r="C57" s="1254" t="s">
        <v>44</v>
      </c>
      <c r="D57" s="1254"/>
      <c r="E57" s="1255"/>
      <c r="F57" s="112">
        <v>1250</v>
      </c>
      <c r="G57" s="112">
        <v>1222</v>
      </c>
      <c r="H57" s="113">
        <v>1581</v>
      </c>
    </row>
    <row r="58" spans="2:8" ht="45.75" customHeight="1">
      <c r="B58" s="114"/>
      <c r="C58" s="1242" t="s">
        <v>598</v>
      </c>
      <c r="D58" s="1243"/>
      <c r="E58" s="1244"/>
      <c r="F58" s="115">
        <v>2</v>
      </c>
      <c r="G58" s="115">
        <v>71</v>
      </c>
      <c r="H58" s="116">
        <v>402</v>
      </c>
    </row>
    <row r="59" spans="2:8" ht="45.75" customHeight="1">
      <c r="B59" s="114"/>
      <c r="C59" s="1242" t="s">
        <v>599</v>
      </c>
      <c r="D59" s="1243"/>
      <c r="E59" s="1244"/>
      <c r="F59" s="115">
        <v>304</v>
      </c>
      <c r="G59" s="115">
        <v>244</v>
      </c>
      <c r="H59" s="116">
        <v>271</v>
      </c>
    </row>
    <row r="60" spans="2:8" ht="45.75" customHeight="1">
      <c r="B60" s="114"/>
      <c r="C60" s="1242" t="s">
        <v>600</v>
      </c>
      <c r="D60" s="1243"/>
      <c r="E60" s="1244"/>
      <c r="F60" s="115">
        <v>203</v>
      </c>
      <c r="G60" s="115">
        <v>203</v>
      </c>
      <c r="H60" s="116">
        <v>203</v>
      </c>
    </row>
    <row r="61" spans="2:8" ht="45.75" customHeight="1">
      <c r="B61" s="114"/>
      <c r="C61" s="1242" t="s">
        <v>601</v>
      </c>
      <c r="D61" s="1243"/>
      <c r="E61" s="1244"/>
      <c r="F61" s="115">
        <v>200</v>
      </c>
      <c r="G61" s="115">
        <v>200</v>
      </c>
      <c r="H61" s="116">
        <v>200</v>
      </c>
    </row>
    <row r="62" spans="2:8" ht="45.75" customHeight="1" thickBot="1">
      <c r="B62" s="117"/>
      <c r="C62" s="1245" t="s">
        <v>602</v>
      </c>
      <c r="D62" s="1246"/>
      <c r="E62" s="1247"/>
      <c r="F62" s="118">
        <v>171</v>
      </c>
      <c r="G62" s="118">
        <v>171</v>
      </c>
      <c r="H62" s="119">
        <v>171</v>
      </c>
    </row>
    <row r="63" spans="2:8" ht="52.5" customHeight="1" thickBot="1">
      <c r="B63" s="120"/>
      <c r="C63" s="1248" t="s">
        <v>45</v>
      </c>
      <c r="D63" s="1248"/>
      <c r="E63" s="1249"/>
      <c r="F63" s="121">
        <v>4735</v>
      </c>
      <c r="G63" s="121">
        <v>5005</v>
      </c>
      <c r="H63" s="122">
        <v>5368</v>
      </c>
    </row>
    <row r="64" spans="2:8" ht="15" customHeight="1"/>
    <row r="65" ht="0" hidden="1" customHeight="1"/>
    <row r="66" ht="0" hidden="1" customHeight="1"/>
  </sheetData>
  <sheetProtection algorithmName="SHA-512" hashValue="R3YVHaxBEQ2idNxgYbNONyJ1jSQZs94gbK61EDnZDsTViikmqBgKE3bcN8FIBvXCyOhoOTnpTvMesuhUnfqXSQ==" saltValue="nyBTvffNhwnHoTFq+R0V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56" t="s">
        <v>24</v>
      </c>
      <c r="C41" s="1257"/>
      <c r="D41" s="81"/>
      <c r="E41" s="1262" t="s">
        <v>25</v>
      </c>
      <c r="F41" s="1262"/>
      <c r="G41" s="1262"/>
      <c r="H41" s="1263"/>
      <c r="I41" s="82">
        <v>10987</v>
      </c>
      <c r="J41" s="83">
        <v>11830</v>
      </c>
      <c r="K41" s="83">
        <v>12294</v>
      </c>
      <c r="L41" s="83">
        <v>12085</v>
      </c>
      <c r="M41" s="84">
        <v>11940</v>
      </c>
    </row>
    <row r="42" spans="2:13" ht="27.75" customHeight="1">
      <c r="B42" s="1258"/>
      <c r="C42" s="1259"/>
      <c r="D42" s="85"/>
      <c r="E42" s="1264" t="s">
        <v>26</v>
      </c>
      <c r="F42" s="1264"/>
      <c r="G42" s="1264"/>
      <c r="H42" s="1265"/>
      <c r="I42" s="86" t="s">
        <v>509</v>
      </c>
      <c r="J42" s="87" t="s">
        <v>509</v>
      </c>
      <c r="K42" s="87" t="s">
        <v>509</v>
      </c>
      <c r="L42" s="87" t="s">
        <v>509</v>
      </c>
      <c r="M42" s="88" t="s">
        <v>509</v>
      </c>
    </row>
    <row r="43" spans="2:13" ht="27.75" customHeight="1">
      <c r="B43" s="1258"/>
      <c r="C43" s="1259"/>
      <c r="D43" s="85"/>
      <c r="E43" s="1264" t="s">
        <v>27</v>
      </c>
      <c r="F43" s="1264"/>
      <c r="G43" s="1264"/>
      <c r="H43" s="1265"/>
      <c r="I43" s="86">
        <v>6940</v>
      </c>
      <c r="J43" s="87">
        <v>6549</v>
      </c>
      <c r="K43" s="87">
        <v>6595</v>
      </c>
      <c r="L43" s="87">
        <v>6497</v>
      </c>
      <c r="M43" s="88">
        <v>6254</v>
      </c>
    </row>
    <row r="44" spans="2:13" ht="27.75" customHeight="1">
      <c r="B44" s="1258"/>
      <c r="C44" s="1259"/>
      <c r="D44" s="85"/>
      <c r="E44" s="1264" t="s">
        <v>28</v>
      </c>
      <c r="F44" s="1264"/>
      <c r="G44" s="1264"/>
      <c r="H44" s="1265"/>
      <c r="I44" s="86">
        <v>701</v>
      </c>
      <c r="J44" s="87">
        <v>617</v>
      </c>
      <c r="K44" s="87">
        <v>655</v>
      </c>
      <c r="L44" s="87">
        <v>595</v>
      </c>
      <c r="M44" s="88">
        <v>592</v>
      </c>
    </row>
    <row r="45" spans="2:13" ht="27.75" customHeight="1">
      <c r="B45" s="1258"/>
      <c r="C45" s="1259"/>
      <c r="D45" s="85"/>
      <c r="E45" s="1264" t="s">
        <v>29</v>
      </c>
      <c r="F45" s="1264"/>
      <c r="G45" s="1264"/>
      <c r="H45" s="1265"/>
      <c r="I45" s="86">
        <v>1382</v>
      </c>
      <c r="J45" s="87">
        <v>1286</v>
      </c>
      <c r="K45" s="87">
        <v>1180</v>
      </c>
      <c r="L45" s="87">
        <v>1107</v>
      </c>
      <c r="M45" s="88">
        <v>1065</v>
      </c>
    </row>
    <row r="46" spans="2:13" ht="27.75" customHeight="1">
      <c r="B46" s="1258"/>
      <c r="C46" s="1259"/>
      <c r="D46" s="89"/>
      <c r="E46" s="1264" t="s">
        <v>30</v>
      </c>
      <c r="F46" s="1264"/>
      <c r="G46" s="1264"/>
      <c r="H46" s="1265"/>
      <c r="I46" s="86" t="s">
        <v>509</v>
      </c>
      <c r="J46" s="87" t="s">
        <v>509</v>
      </c>
      <c r="K46" s="87" t="s">
        <v>509</v>
      </c>
      <c r="L46" s="87" t="s">
        <v>509</v>
      </c>
      <c r="M46" s="88" t="s">
        <v>509</v>
      </c>
    </row>
    <row r="47" spans="2:13" ht="27.75" customHeight="1">
      <c r="B47" s="1258"/>
      <c r="C47" s="1259"/>
      <c r="D47" s="90"/>
      <c r="E47" s="1266" t="s">
        <v>31</v>
      </c>
      <c r="F47" s="1267"/>
      <c r="G47" s="1267"/>
      <c r="H47" s="1268"/>
      <c r="I47" s="86" t="s">
        <v>509</v>
      </c>
      <c r="J47" s="87" t="s">
        <v>509</v>
      </c>
      <c r="K47" s="87" t="s">
        <v>509</v>
      </c>
      <c r="L47" s="87" t="s">
        <v>509</v>
      </c>
      <c r="M47" s="88" t="s">
        <v>509</v>
      </c>
    </row>
    <row r="48" spans="2:13" ht="27.75" customHeight="1">
      <c r="B48" s="1258"/>
      <c r="C48" s="1259"/>
      <c r="D48" s="85"/>
      <c r="E48" s="1264" t="s">
        <v>32</v>
      </c>
      <c r="F48" s="1264"/>
      <c r="G48" s="1264"/>
      <c r="H48" s="1265"/>
      <c r="I48" s="86" t="s">
        <v>509</v>
      </c>
      <c r="J48" s="87" t="s">
        <v>509</v>
      </c>
      <c r="K48" s="87" t="s">
        <v>509</v>
      </c>
      <c r="L48" s="87" t="s">
        <v>509</v>
      </c>
      <c r="M48" s="88" t="s">
        <v>509</v>
      </c>
    </row>
    <row r="49" spans="2:13" ht="27.75" customHeight="1">
      <c r="B49" s="1260"/>
      <c r="C49" s="1261"/>
      <c r="D49" s="85"/>
      <c r="E49" s="1264" t="s">
        <v>33</v>
      </c>
      <c r="F49" s="1264"/>
      <c r="G49" s="1264"/>
      <c r="H49" s="1265"/>
      <c r="I49" s="86" t="s">
        <v>509</v>
      </c>
      <c r="J49" s="87" t="s">
        <v>509</v>
      </c>
      <c r="K49" s="87" t="s">
        <v>509</v>
      </c>
      <c r="L49" s="87" t="s">
        <v>509</v>
      </c>
      <c r="M49" s="88" t="s">
        <v>509</v>
      </c>
    </row>
    <row r="50" spans="2:13" ht="27.75" customHeight="1">
      <c r="B50" s="1269" t="s">
        <v>34</v>
      </c>
      <c r="C50" s="1270"/>
      <c r="D50" s="91"/>
      <c r="E50" s="1264" t="s">
        <v>35</v>
      </c>
      <c r="F50" s="1264"/>
      <c r="G50" s="1264"/>
      <c r="H50" s="1265"/>
      <c r="I50" s="86">
        <v>4814</v>
      </c>
      <c r="J50" s="87">
        <v>4756</v>
      </c>
      <c r="K50" s="87">
        <v>4743</v>
      </c>
      <c r="L50" s="87">
        <v>5010</v>
      </c>
      <c r="M50" s="88">
        <v>5372</v>
      </c>
    </row>
    <row r="51" spans="2:13" ht="27.75" customHeight="1">
      <c r="B51" s="1258"/>
      <c r="C51" s="1259"/>
      <c r="D51" s="85"/>
      <c r="E51" s="1264" t="s">
        <v>36</v>
      </c>
      <c r="F51" s="1264"/>
      <c r="G51" s="1264"/>
      <c r="H51" s="1265"/>
      <c r="I51" s="86">
        <v>4</v>
      </c>
      <c r="J51" s="87">
        <v>2</v>
      </c>
      <c r="K51" s="87">
        <v>1</v>
      </c>
      <c r="L51" s="87">
        <v>10</v>
      </c>
      <c r="M51" s="88">
        <v>1</v>
      </c>
    </row>
    <row r="52" spans="2:13" ht="27.75" customHeight="1">
      <c r="B52" s="1260"/>
      <c r="C52" s="1261"/>
      <c r="D52" s="85"/>
      <c r="E52" s="1264" t="s">
        <v>37</v>
      </c>
      <c r="F52" s="1264"/>
      <c r="G52" s="1264"/>
      <c r="H52" s="1265"/>
      <c r="I52" s="86">
        <v>14986</v>
      </c>
      <c r="J52" s="87">
        <v>15295</v>
      </c>
      <c r="K52" s="87">
        <v>15341</v>
      </c>
      <c r="L52" s="87">
        <v>15109</v>
      </c>
      <c r="M52" s="88">
        <v>14814</v>
      </c>
    </row>
    <row r="53" spans="2:13" ht="27.75" customHeight="1" thickBot="1">
      <c r="B53" s="1271" t="s">
        <v>38</v>
      </c>
      <c r="C53" s="1272"/>
      <c r="D53" s="92"/>
      <c r="E53" s="1273" t="s">
        <v>39</v>
      </c>
      <c r="F53" s="1273"/>
      <c r="G53" s="1273"/>
      <c r="H53" s="1274"/>
      <c r="I53" s="93">
        <v>206</v>
      </c>
      <c r="J53" s="94">
        <v>228</v>
      </c>
      <c r="K53" s="94">
        <v>639</v>
      </c>
      <c r="L53" s="94">
        <v>156</v>
      </c>
      <c r="M53" s="95">
        <v>-336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ym3Z+Pft2G5GQq+3yHesuXflaQn4bmDvNPeSPRZMup+ng3sbS+iloEZeuRHyqZTyhEVp5UgeyZDrssxAFKICA==" saltValue="TRegmj8IYwrPk1bRp5pu9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619</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551</v>
      </c>
      <c r="BQ50" s="1288"/>
      <c r="BR50" s="1288"/>
      <c r="BS50" s="1288"/>
      <c r="BT50" s="1288"/>
      <c r="BU50" s="1288"/>
      <c r="BV50" s="1288"/>
      <c r="BW50" s="1288"/>
      <c r="BX50" s="1288" t="s">
        <v>552</v>
      </c>
      <c r="BY50" s="1288"/>
      <c r="BZ50" s="1288"/>
      <c r="CA50" s="1288"/>
      <c r="CB50" s="1288"/>
      <c r="CC50" s="1288"/>
      <c r="CD50" s="1288"/>
      <c r="CE50" s="1288"/>
      <c r="CF50" s="1288" t="s">
        <v>553</v>
      </c>
      <c r="CG50" s="1288"/>
      <c r="CH50" s="1288"/>
      <c r="CI50" s="1288"/>
      <c r="CJ50" s="1288"/>
      <c r="CK50" s="1288"/>
      <c r="CL50" s="1288"/>
      <c r="CM50" s="1288"/>
      <c r="CN50" s="1288" t="s">
        <v>554</v>
      </c>
      <c r="CO50" s="1288"/>
      <c r="CP50" s="1288"/>
      <c r="CQ50" s="1288"/>
      <c r="CR50" s="1288"/>
      <c r="CS50" s="1288"/>
      <c r="CT50" s="1288"/>
      <c r="CU50" s="1288"/>
      <c r="CV50" s="1288" t="s">
        <v>555</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609</v>
      </c>
      <c r="AO51" s="1291"/>
      <c r="AP51" s="1291"/>
      <c r="AQ51" s="1291"/>
      <c r="AR51" s="1291"/>
      <c r="AS51" s="1291"/>
      <c r="AT51" s="1291"/>
      <c r="AU51" s="1291"/>
      <c r="AV51" s="1291"/>
      <c r="AW51" s="1291"/>
      <c r="AX51" s="1291"/>
      <c r="AY51" s="1291"/>
      <c r="AZ51" s="1291"/>
      <c r="BA51" s="1291"/>
      <c r="BB51" s="1291" t="s">
        <v>610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8.8000000000000007</v>
      </c>
      <c r="CG51" s="1289"/>
      <c r="CH51" s="1289"/>
      <c r="CI51" s="1289"/>
      <c r="CJ51" s="1289"/>
      <c r="CK51" s="1289"/>
      <c r="CL51" s="1289"/>
      <c r="CM51" s="1289"/>
      <c r="CN51" s="1289">
        <v>2.1</v>
      </c>
      <c r="CO51" s="1289"/>
      <c r="CP51" s="1289"/>
      <c r="CQ51" s="1289"/>
      <c r="CR51" s="1289"/>
      <c r="CS51" s="1289"/>
      <c r="CT51" s="1289"/>
      <c r="CU51" s="1289"/>
      <c r="CV51" s="1289"/>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54.6</v>
      </c>
      <c r="CG53" s="1289"/>
      <c r="CH53" s="1289"/>
      <c r="CI53" s="1289"/>
      <c r="CJ53" s="1289"/>
      <c r="CK53" s="1289"/>
      <c r="CL53" s="1289"/>
      <c r="CM53" s="1289"/>
      <c r="CN53" s="1289">
        <v>56.1</v>
      </c>
      <c r="CO53" s="1289"/>
      <c r="CP53" s="1289"/>
      <c r="CQ53" s="1289"/>
      <c r="CR53" s="1289"/>
      <c r="CS53" s="1289"/>
      <c r="CT53" s="1289"/>
      <c r="CU53" s="1289"/>
      <c r="CV53" s="1289">
        <v>57.5</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613</v>
      </c>
      <c r="AO55" s="1288"/>
      <c r="AP55" s="1288"/>
      <c r="AQ55" s="1288"/>
      <c r="AR55" s="1288"/>
      <c r="AS55" s="1288"/>
      <c r="AT55" s="1288"/>
      <c r="AU55" s="1288"/>
      <c r="AV55" s="1288"/>
      <c r="AW55" s="1288"/>
      <c r="AX55" s="1288"/>
      <c r="AY55" s="1288"/>
      <c r="AZ55" s="1288"/>
      <c r="BA55" s="1288"/>
      <c r="BB55" s="1291" t="s">
        <v>610</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v>
      </c>
      <c r="CG55" s="1289"/>
      <c r="CH55" s="1289"/>
      <c r="CI55" s="1289"/>
      <c r="CJ55" s="1289"/>
      <c r="CK55" s="1289"/>
      <c r="CL55" s="1289"/>
      <c r="CM55" s="1289"/>
      <c r="CN55" s="1289">
        <v>21</v>
      </c>
      <c r="CO55" s="1289"/>
      <c r="CP55" s="1289"/>
      <c r="CQ55" s="1289"/>
      <c r="CR55" s="1289"/>
      <c r="CS55" s="1289"/>
      <c r="CT55" s="1289"/>
      <c r="CU55" s="1289"/>
      <c r="CV55" s="1289">
        <v>20.2</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56.1</v>
      </c>
      <c r="CO57" s="1289"/>
      <c r="CP57" s="1289"/>
      <c r="CQ57" s="1289"/>
      <c r="CR57" s="1289"/>
      <c r="CS57" s="1289"/>
      <c r="CT57" s="1289"/>
      <c r="CU57" s="1289"/>
      <c r="CV57" s="1289">
        <v>58.1</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614</v>
      </c>
    </row>
    <row r="64" spans="1:109">
      <c r="B64" s="374"/>
      <c r="G64" s="381"/>
      <c r="I64" s="394"/>
      <c r="J64" s="394"/>
      <c r="K64" s="394"/>
      <c r="L64" s="394"/>
      <c r="M64" s="394"/>
      <c r="N64" s="395"/>
      <c r="AM64" s="381"/>
      <c r="AN64" s="381" t="s">
        <v>607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551</v>
      </c>
      <c r="BQ72" s="1288"/>
      <c r="BR72" s="1288"/>
      <c r="BS72" s="1288"/>
      <c r="BT72" s="1288"/>
      <c r="BU72" s="1288"/>
      <c r="BV72" s="1288"/>
      <c r="BW72" s="1288"/>
      <c r="BX72" s="1288" t="s">
        <v>552</v>
      </c>
      <c r="BY72" s="1288"/>
      <c r="BZ72" s="1288"/>
      <c r="CA72" s="1288"/>
      <c r="CB72" s="1288"/>
      <c r="CC72" s="1288"/>
      <c r="CD72" s="1288"/>
      <c r="CE72" s="1288"/>
      <c r="CF72" s="1288" t="s">
        <v>553</v>
      </c>
      <c r="CG72" s="1288"/>
      <c r="CH72" s="1288"/>
      <c r="CI72" s="1288"/>
      <c r="CJ72" s="1288"/>
      <c r="CK72" s="1288"/>
      <c r="CL72" s="1288"/>
      <c r="CM72" s="1288"/>
      <c r="CN72" s="1288" t="s">
        <v>554</v>
      </c>
      <c r="CO72" s="1288"/>
      <c r="CP72" s="1288"/>
      <c r="CQ72" s="1288"/>
      <c r="CR72" s="1288"/>
      <c r="CS72" s="1288"/>
      <c r="CT72" s="1288"/>
      <c r="CU72" s="1288"/>
      <c r="CV72" s="1288" t="s">
        <v>555</v>
      </c>
      <c r="CW72" s="1288"/>
      <c r="CX72" s="1288"/>
      <c r="CY72" s="1288"/>
      <c r="CZ72" s="1288"/>
      <c r="DA72" s="1288"/>
      <c r="DB72" s="1288"/>
      <c r="DC72" s="1288"/>
    </row>
    <row r="73" spans="2:107">
      <c r="B73" s="374"/>
      <c r="G73" s="1295"/>
      <c r="H73" s="1295"/>
      <c r="I73" s="1295"/>
      <c r="J73" s="1295"/>
      <c r="K73" s="1296"/>
      <c r="L73" s="1296"/>
      <c r="M73" s="1296"/>
      <c r="N73" s="1296"/>
      <c r="AM73" s="383"/>
      <c r="AN73" s="1291" t="s">
        <v>609</v>
      </c>
      <c r="AO73" s="1291"/>
      <c r="AP73" s="1291"/>
      <c r="AQ73" s="1291"/>
      <c r="AR73" s="1291"/>
      <c r="AS73" s="1291"/>
      <c r="AT73" s="1291"/>
      <c r="AU73" s="1291"/>
      <c r="AV73" s="1291"/>
      <c r="AW73" s="1291"/>
      <c r="AX73" s="1291"/>
      <c r="AY73" s="1291"/>
      <c r="AZ73" s="1291"/>
      <c r="BA73" s="1291"/>
      <c r="BB73" s="1291" t="s">
        <v>610</v>
      </c>
      <c r="BC73" s="1291"/>
      <c r="BD73" s="1291"/>
      <c r="BE73" s="1291"/>
      <c r="BF73" s="1291"/>
      <c r="BG73" s="1291"/>
      <c r="BH73" s="1291"/>
      <c r="BI73" s="1291"/>
      <c r="BJ73" s="1291"/>
      <c r="BK73" s="1291"/>
      <c r="BL73" s="1291"/>
      <c r="BM73" s="1291"/>
      <c r="BN73" s="1291"/>
      <c r="BO73" s="1291"/>
      <c r="BP73" s="1289">
        <v>2.9</v>
      </c>
      <c r="BQ73" s="1289"/>
      <c r="BR73" s="1289"/>
      <c r="BS73" s="1289"/>
      <c r="BT73" s="1289"/>
      <c r="BU73" s="1289"/>
      <c r="BV73" s="1289"/>
      <c r="BW73" s="1289"/>
      <c r="BX73" s="1289">
        <v>3.2</v>
      </c>
      <c r="BY73" s="1289"/>
      <c r="BZ73" s="1289"/>
      <c r="CA73" s="1289"/>
      <c r="CB73" s="1289"/>
      <c r="CC73" s="1289"/>
      <c r="CD73" s="1289"/>
      <c r="CE73" s="1289"/>
      <c r="CF73" s="1289">
        <v>8.8000000000000007</v>
      </c>
      <c r="CG73" s="1289"/>
      <c r="CH73" s="1289"/>
      <c r="CI73" s="1289"/>
      <c r="CJ73" s="1289"/>
      <c r="CK73" s="1289"/>
      <c r="CL73" s="1289"/>
      <c r="CM73" s="1289"/>
      <c r="CN73" s="1289">
        <v>2.1</v>
      </c>
      <c r="CO73" s="1289"/>
      <c r="CP73" s="1289"/>
      <c r="CQ73" s="1289"/>
      <c r="CR73" s="1289"/>
      <c r="CS73" s="1289"/>
      <c r="CT73" s="1289"/>
      <c r="CU73" s="1289"/>
      <c r="CV73" s="1289"/>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615</v>
      </c>
      <c r="BC75" s="1291"/>
      <c r="BD75" s="1291"/>
      <c r="BE75" s="1291"/>
      <c r="BF75" s="1291"/>
      <c r="BG75" s="1291"/>
      <c r="BH75" s="1291"/>
      <c r="BI75" s="1291"/>
      <c r="BJ75" s="1291"/>
      <c r="BK75" s="1291"/>
      <c r="BL75" s="1291"/>
      <c r="BM75" s="1291"/>
      <c r="BN75" s="1291"/>
      <c r="BO75" s="1291"/>
      <c r="BP75" s="1289">
        <v>8.1999999999999993</v>
      </c>
      <c r="BQ75" s="1289"/>
      <c r="BR75" s="1289"/>
      <c r="BS75" s="1289"/>
      <c r="BT75" s="1289"/>
      <c r="BU75" s="1289"/>
      <c r="BV75" s="1289"/>
      <c r="BW75" s="1289"/>
      <c r="BX75" s="1289">
        <v>6.6</v>
      </c>
      <c r="BY75" s="1289"/>
      <c r="BZ75" s="1289"/>
      <c r="CA75" s="1289"/>
      <c r="CB75" s="1289"/>
      <c r="CC75" s="1289"/>
      <c r="CD75" s="1289"/>
      <c r="CE75" s="1289"/>
      <c r="CF75" s="1289">
        <v>5.3</v>
      </c>
      <c r="CG75" s="1289"/>
      <c r="CH75" s="1289"/>
      <c r="CI75" s="1289"/>
      <c r="CJ75" s="1289"/>
      <c r="CK75" s="1289"/>
      <c r="CL75" s="1289"/>
      <c r="CM75" s="1289"/>
      <c r="CN75" s="1289">
        <v>5.2</v>
      </c>
      <c r="CO75" s="1289"/>
      <c r="CP75" s="1289"/>
      <c r="CQ75" s="1289"/>
      <c r="CR75" s="1289"/>
      <c r="CS75" s="1289"/>
      <c r="CT75" s="1289"/>
      <c r="CU75" s="1289"/>
      <c r="CV75" s="1289">
        <v>5.8</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612</v>
      </c>
      <c r="AO77" s="1288"/>
      <c r="AP77" s="1288"/>
      <c r="AQ77" s="1288"/>
      <c r="AR77" s="1288"/>
      <c r="AS77" s="1288"/>
      <c r="AT77" s="1288"/>
      <c r="AU77" s="1288"/>
      <c r="AV77" s="1288"/>
      <c r="AW77" s="1288"/>
      <c r="AX77" s="1288"/>
      <c r="AY77" s="1288"/>
      <c r="AZ77" s="1288"/>
      <c r="BA77" s="1288"/>
      <c r="BB77" s="1291" t="s">
        <v>610</v>
      </c>
      <c r="BC77" s="1291"/>
      <c r="BD77" s="1291"/>
      <c r="BE77" s="1291"/>
      <c r="BF77" s="1291"/>
      <c r="BG77" s="1291"/>
      <c r="BH77" s="1291"/>
      <c r="BI77" s="1291"/>
      <c r="BJ77" s="1291"/>
      <c r="BK77" s="1291"/>
      <c r="BL77" s="1291"/>
      <c r="BM77" s="1291"/>
      <c r="BN77" s="1291"/>
      <c r="BO77" s="1291"/>
      <c r="BP77" s="1289">
        <v>22.3</v>
      </c>
      <c r="BQ77" s="1289"/>
      <c r="BR77" s="1289"/>
      <c r="BS77" s="1289"/>
      <c r="BT77" s="1289"/>
      <c r="BU77" s="1289"/>
      <c r="BV77" s="1289"/>
      <c r="BW77" s="1289"/>
      <c r="BX77" s="1289">
        <v>20.3</v>
      </c>
      <c r="BY77" s="1289"/>
      <c r="BZ77" s="1289"/>
      <c r="CA77" s="1289"/>
      <c r="CB77" s="1289"/>
      <c r="CC77" s="1289"/>
      <c r="CD77" s="1289"/>
      <c r="CE77" s="1289"/>
      <c r="CF77" s="1289">
        <v>13</v>
      </c>
      <c r="CG77" s="1289"/>
      <c r="CH77" s="1289"/>
      <c r="CI77" s="1289"/>
      <c r="CJ77" s="1289"/>
      <c r="CK77" s="1289"/>
      <c r="CL77" s="1289"/>
      <c r="CM77" s="1289"/>
      <c r="CN77" s="1289">
        <v>21</v>
      </c>
      <c r="CO77" s="1289"/>
      <c r="CP77" s="1289"/>
      <c r="CQ77" s="1289"/>
      <c r="CR77" s="1289"/>
      <c r="CS77" s="1289"/>
      <c r="CT77" s="1289"/>
      <c r="CU77" s="1289"/>
      <c r="CV77" s="1289">
        <v>20.2</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615</v>
      </c>
      <c r="BC79" s="1291"/>
      <c r="BD79" s="1291"/>
      <c r="BE79" s="1291"/>
      <c r="BF79" s="1291"/>
      <c r="BG79" s="1291"/>
      <c r="BH79" s="1291"/>
      <c r="BI79" s="1291"/>
      <c r="BJ79" s="1291"/>
      <c r="BK79" s="1291"/>
      <c r="BL79" s="1291"/>
      <c r="BM79" s="1291"/>
      <c r="BN79" s="1291"/>
      <c r="BO79" s="1291"/>
      <c r="BP79" s="1289">
        <v>8.5</v>
      </c>
      <c r="BQ79" s="1289"/>
      <c r="BR79" s="1289"/>
      <c r="BS79" s="1289"/>
      <c r="BT79" s="1289"/>
      <c r="BU79" s="1289"/>
      <c r="BV79" s="1289"/>
      <c r="BW79" s="1289"/>
      <c r="BX79" s="1289">
        <v>7.7</v>
      </c>
      <c r="BY79" s="1289"/>
      <c r="BZ79" s="1289"/>
      <c r="CA79" s="1289"/>
      <c r="CB79" s="1289"/>
      <c r="CC79" s="1289"/>
      <c r="CD79" s="1289"/>
      <c r="CE79" s="1289"/>
      <c r="CF79" s="1289">
        <v>6.8</v>
      </c>
      <c r="CG79" s="1289"/>
      <c r="CH79" s="1289"/>
      <c r="CI79" s="1289"/>
      <c r="CJ79" s="1289"/>
      <c r="CK79" s="1289"/>
      <c r="CL79" s="1289"/>
      <c r="CM79" s="1289"/>
      <c r="CN79" s="1289">
        <v>6.8</v>
      </c>
      <c r="CO79" s="1289"/>
      <c r="CP79" s="1289"/>
      <c r="CQ79" s="1289"/>
      <c r="CR79" s="1289"/>
      <c r="CS79" s="1289"/>
      <c r="CT79" s="1289"/>
      <c r="CU79" s="1289"/>
      <c r="CV79" s="1289">
        <v>6.8</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qiR14FS/KqBA8aCSoUVROwOOCPv+jDPvzpV1zQRVH4UrwB9bjIMzALfzLPL5HvvTXPTuls+nHfeu8h8EhbASQ==" saltValue="E4gHWQvt3NWp2gliyGat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GnFzbYXNqjlcej9LL3+52Wx+rc5q2oByZXXZxG6OuwtB4vA3g8WjRtke3L6muKWRXm8+uQAbfNPZIBw81Q0Q==" saltValue="Tv88v8HEryCmOoHwWhpyG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Eckp/O9Gi1U7ZFt/i6jClEryozDbcepW5d1aqDGgZ8S7DMrTnqqv0ymmDW4E6adTDYCo1oqjsuWxQ4SMHRJcw==" saltValue="/RhmthEWiXwsIVvAJnb2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45385</v>
      </c>
      <c r="E3" s="141"/>
      <c r="F3" s="142">
        <v>53270</v>
      </c>
      <c r="G3" s="143"/>
      <c r="H3" s="144"/>
    </row>
    <row r="4" spans="1:8">
      <c r="A4" s="145"/>
      <c r="B4" s="146"/>
      <c r="C4" s="147"/>
      <c r="D4" s="148">
        <v>26122</v>
      </c>
      <c r="E4" s="149"/>
      <c r="F4" s="150">
        <v>24316</v>
      </c>
      <c r="G4" s="151"/>
      <c r="H4" s="152"/>
    </row>
    <row r="5" spans="1:8">
      <c r="A5" s="133" t="s">
        <v>543</v>
      </c>
      <c r="B5" s="138"/>
      <c r="C5" s="139"/>
      <c r="D5" s="140">
        <v>43424</v>
      </c>
      <c r="E5" s="141"/>
      <c r="F5" s="142">
        <v>53292</v>
      </c>
      <c r="G5" s="143"/>
      <c r="H5" s="144"/>
    </row>
    <row r="6" spans="1:8">
      <c r="A6" s="145"/>
      <c r="B6" s="146"/>
      <c r="C6" s="147"/>
      <c r="D6" s="148">
        <v>22010</v>
      </c>
      <c r="E6" s="149"/>
      <c r="F6" s="150">
        <v>28900</v>
      </c>
      <c r="G6" s="151"/>
      <c r="H6" s="152"/>
    </row>
    <row r="7" spans="1:8">
      <c r="A7" s="133" t="s">
        <v>544</v>
      </c>
      <c r="B7" s="138"/>
      <c r="C7" s="139"/>
      <c r="D7" s="140">
        <v>35407</v>
      </c>
      <c r="E7" s="141"/>
      <c r="F7" s="142">
        <v>49919</v>
      </c>
      <c r="G7" s="143"/>
      <c r="H7" s="144"/>
    </row>
    <row r="8" spans="1:8">
      <c r="A8" s="145"/>
      <c r="B8" s="146"/>
      <c r="C8" s="147"/>
      <c r="D8" s="148">
        <v>19130</v>
      </c>
      <c r="E8" s="149"/>
      <c r="F8" s="150">
        <v>26398</v>
      </c>
      <c r="G8" s="151"/>
      <c r="H8" s="152"/>
    </row>
    <row r="9" spans="1:8">
      <c r="A9" s="133" t="s">
        <v>545</v>
      </c>
      <c r="B9" s="138"/>
      <c r="C9" s="139"/>
      <c r="D9" s="140">
        <v>16601</v>
      </c>
      <c r="E9" s="141"/>
      <c r="F9" s="142">
        <v>47738</v>
      </c>
      <c r="G9" s="143"/>
      <c r="H9" s="144"/>
    </row>
    <row r="10" spans="1:8">
      <c r="A10" s="145"/>
      <c r="B10" s="146"/>
      <c r="C10" s="147"/>
      <c r="D10" s="148">
        <v>9989</v>
      </c>
      <c r="E10" s="149"/>
      <c r="F10" s="150">
        <v>24937</v>
      </c>
      <c r="G10" s="151"/>
      <c r="H10" s="152"/>
    </row>
    <row r="11" spans="1:8">
      <c r="A11" s="133" t="s">
        <v>546</v>
      </c>
      <c r="B11" s="138"/>
      <c r="C11" s="139"/>
      <c r="D11" s="140">
        <v>16468</v>
      </c>
      <c r="E11" s="141"/>
      <c r="F11" s="142">
        <v>52191</v>
      </c>
      <c r="G11" s="143"/>
      <c r="H11" s="144"/>
    </row>
    <row r="12" spans="1:8">
      <c r="A12" s="145"/>
      <c r="B12" s="146"/>
      <c r="C12" s="153"/>
      <c r="D12" s="148">
        <v>7992</v>
      </c>
      <c r="E12" s="149"/>
      <c r="F12" s="150">
        <v>24843</v>
      </c>
      <c r="G12" s="151"/>
      <c r="H12" s="152"/>
    </row>
    <row r="13" spans="1:8">
      <c r="A13" s="133"/>
      <c r="B13" s="138"/>
      <c r="C13" s="154"/>
      <c r="D13" s="155">
        <v>31457</v>
      </c>
      <c r="E13" s="156"/>
      <c r="F13" s="157">
        <v>51282</v>
      </c>
      <c r="G13" s="158"/>
      <c r="H13" s="144"/>
    </row>
    <row r="14" spans="1:8">
      <c r="A14" s="145"/>
      <c r="B14" s="146"/>
      <c r="C14" s="147"/>
      <c r="D14" s="148">
        <v>17049</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6.59</v>
      </c>
      <c r="C19" s="159">
        <f>ROUND(VALUE(SUBSTITUTE(実質収支比率等に係る経年分析!G$48,"▲","-")),2)</f>
        <v>6.31</v>
      </c>
      <c r="D19" s="159">
        <f>ROUND(VALUE(SUBSTITUTE(実質収支比率等に係る経年分析!H$48,"▲","-")),2)</f>
        <v>6.99</v>
      </c>
      <c r="E19" s="159">
        <f>ROUND(VALUE(SUBSTITUTE(実質収支比率等に係る経年分析!I$48,"▲","-")),2)</f>
        <v>5.33</v>
      </c>
      <c r="F19" s="159">
        <f>ROUND(VALUE(SUBSTITUTE(実質収支比率等に係る経年分析!J$48,"▲","-")),2)</f>
        <v>5.95</v>
      </c>
    </row>
    <row r="20" spans="1:11">
      <c r="A20" s="159" t="s">
        <v>49</v>
      </c>
      <c r="B20" s="159">
        <f>ROUND(VALUE(SUBSTITUTE(実質収支比率等に係る経年分析!F$47,"▲","-")),2)</f>
        <v>36.9</v>
      </c>
      <c r="C20" s="159">
        <f>ROUND(VALUE(SUBSTITUTE(実質収支比率等に係る経年分析!G$47,"▲","-")),2)</f>
        <v>37.22</v>
      </c>
      <c r="D20" s="159">
        <f>ROUND(VALUE(SUBSTITUTE(実質収支比率等に係る経年分析!H$47,"▲","-")),2)</f>
        <v>36.340000000000003</v>
      </c>
      <c r="E20" s="159">
        <f>ROUND(VALUE(SUBSTITUTE(実質収支比率等に係る経年分析!I$47,"▲","-")),2)</f>
        <v>39.43</v>
      </c>
      <c r="F20" s="159">
        <f>ROUND(VALUE(SUBSTITUTE(実質収支比率等に係る経年分析!J$47,"▲","-")),2)</f>
        <v>38.89</v>
      </c>
    </row>
    <row r="21" spans="1:11">
      <c r="A21" s="159" t="s">
        <v>50</v>
      </c>
      <c r="B21" s="159">
        <f>IF(ISNUMBER(VALUE(SUBSTITUTE(実質収支比率等に係る経年分析!F$49,"▲","-"))),ROUND(VALUE(SUBSTITUTE(実質収支比率等に係る経年分析!F$49,"▲","-")),2),NA())</f>
        <v>2.8</v>
      </c>
      <c r="C21" s="159">
        <f>IF(ISNUMBER(VALUE(SUBSTITUTE(実質収支比率等に係る経年分析!G$49,"▲","-"))),ROUND(VALUE(SUBSTITUTE(実質収支比率等に係る経年分析!G$49,"▲","-")),2),NA())</f>
        <v>0.44</v>
      </c>
      <c r="D21" s="159">
        <f>IF(ISNUMBER(VALUE(SUBSTITUTE(実質収支比率等に係る経年分析!H$49,"▲","-"))),ROUND(VALUE(SUBSTITUTE(実質収支比率等に係る経年分析!H$49,"▲","-")),2),NA())</f>
        <v>1.22</v>
      </c>
      <c r="E21" s="159">
        <f>IF(ISNUMBER(VALUE(SUBSTITUTE(実質収支比率等に係る経年分析!I$49,"▲","-"))),ROUND(VALUE(SUBSTITUTE(実質収支比率等に係る経年分析!I$49,"▲","-")),2),NA())</f>
        <v>1.98</v>
      </c>
      <c r="F21" s="159">
        <f>IF(ISNUMBER(VALUE(SUBSTITUTE(実質収支比率等に係る経年分析!J$49,"▲","-"))),ROUND(VALUE(SUBSTITUTE(実質収支比率等に係る経年分析!J$49,"▲","-")),2),NA())</f>
        <v>0.75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公共施設公益施設整備拡充基金特別会計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0.15</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0.28999999999999998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6.83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5.17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5.8</v>
      </c>
    </row>
    <row r="34" spans="1:16">
      <c r="A34" s="160" t="str">
        <f>IF(連結実質赤字比率に係る赤字・黒字の構成分析!C$36="",NA(),連結実質赤字比率に係る赤字・黒字の構成分析!C$36)</f>
        <v>流域関連公共下水道事業会計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4.9000000000000004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6.57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7.69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28.13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21.95</v>
      </c>
    </row>
    <row r="36" spans="1:16">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2.2599999999999998</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0.42</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0.45</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1.1399999999999999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913</v>
      </c>
      <c r="E42" s="161"/>
      <c r="F42" s="161"/>
      <c r="G42" s="161">
        <f>'実質公債費比率（分子）の構造'!L$52</f>
        <v>1048</v>
      </c>
      <c r="H42" s="161"/>
      <c r="I42" s="161"/>
      <c r="J42" s="161">
        <f>'実質公債費比率（分子）の構造'!M$52</f>
        <v>1082</v>
      </c>
      <c r="K42" s="161"/>
      <c r="L42" s="161"/>
      <c r="M42" s="161">
        <f>'実質公債費比率（分子）の構造'!N$52</f>
        <v>1095</v>
      </c>
      <c r="N42" s="161"/>
      <c r="O42" s="161"/>
      <c r="P42" s="161">
        <f>'実質公債費比率（分子）の構造'!O$52</f>
        <v>1150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67</v>
      </c>
      <c r="C44" s="161"/>
      <c r="D44" s="161"/>
      <c r="E44" s="161">
        <f>'実質公債費比率（分子）の構造'!L$50</f>
        <v>68</v>
      </c>
      <c r="F44" s="161"/>
      <c r="G44" s="161"/>
      <c r="H44" s="161">
        <f>'実質公債費比率（分子）の構造'!M$50</f>
        <v>70</v>
      </c>
      <c r="I44" s="161"/>
      <c r="J44" s="161"/>
      <c r="K44" s="161">
        <f>'実質公債費比率（分子）の構造'!N$50</f>
        <v>86</v>
      </c>
      <c r="L44" s="161"/>
      <c r="M44" s="161"/>
      <c r="N44" s="161">
        <f>'実質公債費比率（分子）の構造'!O$50</f>
        <v>84</v>
      </c>
      <c r="O44" s="161"/>
      <c r="P44" s="161"/>
    </row>
    <row r="45" spans="1:16">
      <c r="A45" s="161" t="s">
        <v>60</v>
      </c>
      <c r="B45" s="161">
        <f>'実質公債費比率（分子）の構造'!K$49</f>
        <v>51</v>
      </c>
      <c r="C45" s="161"/>
      <c r="D45" s="161"/>
      <c r="E45" s="161">
        <f>'実質公債費比率（分子）の構造'!L$49</f>
        <v>48</v>
      </c>
      <c r="F45" s="161"/>
      <c r="G45" s="161"/>
      <c r="H45" s="161">
        <f>'実質公債費比率（分子）の構造'!M$49</f>
        <v>40</v>
      </c>
      <c r="I45" s="161"/>
      <c r="J45" s="161"/>
      <c r="K45" s="161">
        <f>'実質公債費比率（分子）の構造'!N$49</f>
        <v>9</v>
      </c>
      <c r="L45" s="161"/>
      <c r="M45" s="161"/>
      <c r="N45" s="161">
        <f>'実質公債費比率（分子）の構造'!O$49</f>
        <v>1</v>
      </c>
      <c r="O45" s="161"/>
      <c r="P45" s="161"/>
    </row>
    <row r="46" spans="1:16">
      <c r="A46" s="161" t="s">
        <v>61</v>
      </c>
      <c r="B46" s="161">
        <f>'実質公債費比率（分子）の構造'!K$48</f>
        <v>398</v>
      </c>
      <c r="C46" s="161"/>
      <c r="D46" s="161"/>
      <c r="E46" s="161">
        <f>'実質公債費比率（分子）の構造'!L$48</f>
        <v>400</v>
      </c>
      <c r="F46" s="161"/>
      <c r="G46" s="161"/>
      <c r="H46" s="161">
        <f>'実質公債費比率（分子）の構造'!M$48</f>
        <v>410</v>
      </c>
      <c r="I46" s="161"/>
      <c r="J46" s="161"/>
      <c r="K46" s="161">
        <f>'実質公債費比率（分子）の構造'!N$48</f>
        <v>418</v>
      </c>
      <c r="L46" s="161"/>
      <c r="M46" s="161"/>
      <c r="N46" s="161">
        <f>'実質公債費比率（分子）の構造'!O$48</f>
        <v>413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903</v>
      </c>
      <c r="C49" s="161"/>
      <c r="D49" s="161"/>
      <c r="E49" s="161">
        <f>'実質公債費比率（分子）の構造'!L$45</f>
        <v>825</v>
      </c>
      <c r="F49" s="161"/>
      <c r="G49" s="161"/>
      <c r="H49" s="161">
        <f>'実質公債費比率（分子）の構造'!M$45</f>
        <v>897</v>
      </c>
      <c r="I49" s="161"/>
      <c r="J49" s="161"/>
      <c r="K49" s="161">
        <f>'実質公債費比率（分子）の構造'!N$45</f>
        <v>1080</v>
      </c>
      <c r="L49" s="161"/>
      <c r="M49" s="161"/>
      <c r="N49" s="161">
        <f>'実質公債費比率（分子）の構造'!O$45</f>
        <v>1096</v>
      </c>
      <c r="O49" s="161"/>
      <c r="P49" s="161"/>
    </row>
    <row r="50" spans="1:16">
      <c r="A50" s="161" t="s">
        <v>65</v>
      </c>
      <c r="B50" s="161" t="e">
        <f>NA()</f>
        <v>#N/A</v>
      </c>
      <c r="C50" s="161">
        <f>IF(ISNUMBER('実質公債費比率（分子）の構造'!K$53),'実質公債費比率（分子）の構造'!K$53,NA())</f>
        <v>506</v>
      </c>
      <c r="D50" s="161" t="e">
        <f>NA()</f>
        <v>#N/A</v>
      </c>
      <c r="E50" s="161" t="e">
        <f>NA()</f>
        <v>#N/A</v>
      </c>
      <c r="F50" s="161">
        <f>IF(ISNUMBER('実質公債費比率（分子）の構造'!L$53),'実質公債費比率（分子）の構造'!L$53,NA())</f>
        <v>293</v>
      </c>
      <c r="G50" s="161" t="e">
        <f>NA()</f>
        <v>#N/A</v>
      </c>
      <c r="H50" s="161" t="e">
        <f>NA()</f>
        <v>#N/A</v>
      </c>
      <c r="I50" s="161">
        <f>IF(ISNUMBER('実質公債費比率（分子）の構造'!M$53),'実質公債費比率（分子）の構造'!M$53,NA())</f>
        <v>335</v>
      </c>
      <c r="J50" s="161" t="e">
        <f>NA()</f>
        <v>#N/A</v>
      </c>
      <c r="K50" s="161" t="e">
        <f>NA()</f>
        <v>#N/A</v>
      </c>
      <c r="L50" s="161">
        <f>IF(ISNUMBER('実質公債費比率（分子）の構造'!N$53),'実質公債費比率（分子）の構造'!N$53,NA())</f>
        <v>498</v>
      </c>
      <c r="M50" s="161" t="e">
        <f>NA()</f>
        <v>#N/A</v>
      </c>
      <c r="N50" s="161" t="e">
        <f>NA()</f>
        <v>#N/A</v>
      </c>
      <c r="O50" s="161">
        <f>IF(ISNUMBER('実質公債費比率（分子）の構造'!O$53),'実質公債費比率（分子）の構造'!O$53,NA())</f>
        <v>444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14986</v>
      </c>
      <c r="E56" s="160"/>
      <c r="F56" s="160"/>
      <c r="G56" s="160">
        <f>'将来負担比率（分子）の構造'!J$52</f>
        <v>15295</v>
      </c>
      <c r="H56" s="160"/>
      <c r="I56" s="160"/>
      <c r="J56" s="160">
        <f>'将来負担比率（分子）の構造'!K$52</f>
        <v>15341</v>
      </c>
      <c r="K56" s="160"/>
      <c r="L56" s="160"/>
      <c r="M56" s="160">
        <f>'将来負担比率（分子）の構造'!L$52</f>
        <v>15109</v>
      </c>
      <c r="N56" s="160"/>
      <c r="O56" s="160"/>
      <c r="P56" s="160">
        <f>'将来負担比率（分子）の構造'!M$52</f>
        <v>14814</v>
      </c>
    </row>
    <row r="57" spans="1:16">
      <c r="A57" s="160" t="s">
        <v>36</v>
      </c>
      <c r="B57" s="160"/>
      <c r="C57" s="160"/>
      <c r="D57" s="160">
        <f>'将来負担比率（分子）の構造'!I$51</f>
        <v>4</v>
      </c>
      <c r="E57" s="160"/>
      <c r="F57" s="160"/>
      <c r="G57" s="160">
        <f>'将来負担比率（分子）の構造'!J$51</f>
        <v>2</v>
      </c>
      <c r="H57" s="160"/>
      <c r="I57" s="160"/>
      <c r="J57" s="160">
        <f>'将来負担比率（分子）の構造'!K$51</f>
        <v>1</v>
      </c>
      <c r="K57" s="160"/>
      <c r="L57" s="160"/>
      <c r="M57" s="160">
        <f>'将来負担比率（分子）の構造'!L$51</f>
        <v>10</v>
      </c>
      <c r="N57" s="160"/>
      <c r="O57" s="160"/>
      <c r="P57" s="160">
        <f>'将来負担比率（分子）の構造'!M$51</f>
        <v>1</v>
      </c>
    </row>
    <row r="58" spans="1:16">
      <c r="A58" s="160" t="s">
        <v>35</v>
      </c>
      <c r="B58" s="160"/>
      <c r="C58" s="160"/>
      <c r="D58" s="160">
        <f>'将来負担比率（分子）の構造'!I$50</f>
        <v>4814</v>
      </c>
      <c r="E58" s="160"/>
      <c r="F58" s="160"/>
      <c r="G58" s="160">
        <f>'将来負担比率（分子）の構造'!J$50</f>
        <v>4756</v>
      </c>
      <c r="H58" s="160"/>
      <c r="I58" s="160"/>
      <c r="J58" s="160">
        <f>'将来負担比率（分子）の構造'!K$50</f>
        <v>4743</v>
      </c>
      <c r="K58" s="160"/>
      <c r="L58" s="160"/>
      <c r="M58" s="160">
        <f>'将来負担比率（分子）の構造'!L$50</f>
        <v>5010</v>
      </c>
      <c r="N58" s="160"/>
      <c r="O58" s="160"/>
      <c r="P58" s="160">
        <f>'将来負担比率（分子）の構造'!M$50</f>
        <v>5372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1382</v>
      </c>
      <c r="C62" s="160"/>
      <c r="D62" s="160"/>
      <c r="E62" s="160">
        <f>'将来負担比率（分子）の構造'!J$45</f>
        <v>1286</v>
      </c>
      <c r="F62" s="160"/>
      <c r="G62" s="160"/>
      <c r="H62" s="160">
        <f>'将来負担比率（分子）の構造'!K$45</f>
        <v>1180</v>
      </c>
      <c r="I62" s="160"/>
      <c r="J62" s="160"/>
      <c r="K62" s="160">
        <f>'将来負担比率（分子）の構造'!L$45</f>
        <v>1107</v>
      </c>
      <c r="L62" s="160"/>
      <c r="M62" s="160"/>
      <c r="N62" s="160">
        <f>'将来負担比率（分子）の構造'!M$45</f>
        <v>1065</v>
      </c>
      <c r="O62" s="160"/>
      <c r="P62" s="160"/>
    </row>
    <row r="63" spans="1:16">
      <c r="A63" s="160" t="s">
        <v>28</v>
      </c>
      <c r="B63" s="160">
        <f>'将来負担比率（分子）の構造'!I$44</f>
        <v>701</v>
      </c>
      <c r="C63" s="160"/>
      <c r="D63" s="160"/>
      <c r="E63" s="160">
        <f>'将来負担比率（分子）の構造'!J$44</f>
        <v>617</v>
      </c>
      <c r="F63" s="160"/>
      <c r="G63" s="160"/>
      <c r="H63" s="160">
        <f>'将来負担比率（分子）の構造'!K$44</f>
        <v>655</v>
      </c>
      <c r="I63" s="160"/>
      <c r="J63" s="160"/>
      <c r="K63" s="160">
        <f>'将来負担比率（分子）の構造'!L$44</f>
        <v>595</v>
      </c>
      <c r="L63" s="160"/>
      <c r="M63" s="160"/>
      <c r="N63" s="160">
        <f>'将来負担比率（分子）の構造'!M$44</f>
        <v>592</v>
      </c>
      <c r="O63" s="160"/>
      <c r="P63" s="160"/>
    </row>
    <row r="64" spans="1:16">
      <c r="A64" s="160" t="s">
        <v>27</v>
      </c>
      <c r="B64" s="160">
        <f>'将来負担比率（分子）の構造'!I$43</f>
        <v>6940</v>
      </c>
      <c r="C64" s="160"/>
      <c r="D64" s="160"/>
      <c r="E64" s="160">
        <f>'将来負担比率（分子）の構造'!J$43</f>
        <v>6549</v>
      </c>
      <c r="F64" s="160"/>
      <c r="G64" s="160"/>
      <c r="H64" s="160">
        <f>'将来負担比率（分子）の構造'!K$43</f>
        <v>6595</v>
      </c>
      <c r="I64" s="160"/>
      <c r="J64" s="160"/>
      <c r="K64" s="160">
        <f>'将来負担比率（分子）の構造'!L$43</f>
        <v>6497</v>
      </c>
      <c r="L64" s="160"/>
      <c r="M64" s="160"/>
      <c r="N64" s="160">
        <f>'将来負担比率（分子）の構造'!M$43</f>
        <v>6254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10987</v>
      </c>
      <c r="C66" s="160"/>
      <c r="D66" s="160"/>
      <c r="E66" s="160">
        <f>'将来負担比率（分子）の構造'!J$41</f>
        <v>11830</v>
      </c>
      <c r="F66" s="160"/>
      <c r="G66" s="160"/>
      <c r="H66" s="160">
        <f>'将来負担比率（分子）の構造'!K$41</f>
        <v>12294</v>
      </c>
      <c r="I66" s="160"/>
      <c r="J66" s="160"/>
      <c r="K66" s="160">
        <f>'将来負担比率（分子）の構造'!L$41</f>
        <v>12085</v>
      </c>
      <c r="L66" s="160"/>
      <c r="M66" s="160"/>
      <c r="N66" s="160">
        <f>'将来負担比率（分子）の構造'!M$41</f>
        <v>11940</v>
      </c>
      <c r="O66" s="160"/>
      <c r="P66" s="160"/>
    </row>
    <row r="67" spans="1:16">
      <c r="A67" s="160" t="s">
        <v>69</v>
      </c>
      <c r="B67" s="160" t="e">
        <f>NA()</f>
        <v>#N/A</v>
      </c>
      <c r="C67" s="160">
        <f>IF(ISNUMBER('将来負担比率（分子）の構造'!I$53), IF('将来負担比率（分子）の構造'!I$53 &lt; 0, 0, '将来負担比率（分子）の構造'!I$53), NA())</f>
        <v>206</v>
      </c>
      <c r="D67" s="160" t="e">
        <f>NA()</f>
        <v>#N/A</v>
      </c>
      <c r="E67" s="160" t="e">
        <f>NA()</f>
        <v>#N/A</v>
      </c>
      <c r="F67" s="160">
        <f>IF(ISNUMBER('将来負担比率（分子）の構造'!J$53), IF('将来負担比率（分子）の構造'!J$53 &lt; 0, 0, '将来負担比率（分子）の構造'!J$53), NA())</f>
        <v>228</v>
      </c>
      <c r="G67" s="160" t="e">
        <f>NA()</f>
        <v>#N/A</v>
      </c>
      <c r="H67" s="160" t="e">
        <f>NA()</f>
        <v>#N/A</v>
      </c>
      <c r="I67" s="160">
        <f>IF(ISNUMBER('将来負担比率（分子）の構造'!K$53), IF('将来負担比率（分子）の構造'!K$53 &lt; 0, 0, '将来負担比率（分子）の構造'!K$53), NA())</f>
        <v>639</v>
      </c>
      <c r="J67" s="160" t="e">
        <f>NA()</f>
        <v>#N/A</v>
      </c>
      <c r="K67" s="160" t="e">
        <f>NA()</f>
        <v>#N/A</v>
      </c>
      <c r="L67" s="160">
        <f>IF(ISNUMBER('将来負担比率（分子）の構造'!L$53), IF('将来負担比率（分子）の構造'!L$53 &lt; 0, 0, '将来負担比率（分子）の構造'!L$53), NA())</f>
        <v>156</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3007</v>
      </c>
      <c r="C72" s="164">
        <f>基金残高に係る経年分析!G55</f>
        <v>3306</v>
      </c>
      <c r="D72" s="164">
        <f>基金残高に係る経年分析!H55</f>
        <v>3310</v>
      </c>
    </row>
    <row r="73" spans="1:16">
      <c r="A73" s="163" t="s">
        <v>72</v>
      </c>
      <c r="B73" s="164">
        <f>基金残高に係る経年分析!F56</f>
        <v>477</v>
      </c>
      <c r="C73" s="164">
        <f>基金残高に係る経年分析!G56</f>
        <v>477</v>
      </c>
      <c r="D73" s="164">
        <f>基金残高に係る経年分析!H56</f>
        <v>477</v>
      </c>
    </row>
    <row r="74" spans="1:16">
      <c r="A74" s="163" t="s">
        <v>73</v>
      </c>
      <c r="B74" s="164">
        <f>基金残高に係る経年分析!F57</f>
        <v>1250</v>
      </c>
      <c r="C74" s="164">
        <f>基金残高に係る経年分析!G57</f>
        <v>1222</v>
      </c>
      <c r="D74" s="164">
        <f>基金残高に係る経年分析!H57</f>
        <v>1581</v>
      </c>
    </row>
  </sheetData>
  <sheetProtection algorithmName="SHA-512" hashValue="uYAKlJ4+bbi19OejIwlLapftN8eutqMdu+iZzoiML7/TZvi5xOC6GLoguY1qNgXs++bFcpbC2DrWU7ngSU3Mag==" saltValue="umDYYt7j2C1EkFp4lQmr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220</v>
      </c>
      <c r="C5" s="646"/>
      <c r="D5" s="646"/>
      <c r="E5" s="646"/>
      <c r="F5" s="646"/>
      <c r="G5" s="646"/>
      <c r="H5" s="646"/>
      <c r="I5" s="646"/>
      <c r="J5" s="646"/>
      <c r="K5" s="646"/>
      <c r="L5" s="646"/>
      <c r="M5" s="646"/>
      <c r="N5" s="646"/>
      <c r="O5" s="646"/>
      <c r="P5" s="646"/>
      <c r="Q5" s="647"/>
      <c r="R5" s="648">
        <v>5388314</v>
      </c>
      <c r="S5" s="649"/>
      <c r="T5" s="649"/>
      <c r="U5" s="649"/>
      <c r="V5" s="649"/>
      <c r="W5" s="649"/>
      <c r="X5" s="649"/>
      <c r="Y5" s="650"/>
      <c r="Z5" s="651">
        <v>39</v>
      </c>
      <c r="AA5" s="651"/>
      <c r="AB5" s="651"/>
      <c r="AC5" s="651"/>
      <c r="AD5" s="652">
        <v>5388314</v>
      </c>
      <c r="AE5" s="652"/>
      <c r="AF5" s="652"/>
      <c r="AG5" s="652"/>
      <c r="AH5" s="652"/>
      <c r="AI5" s="652"/>
      <c r="AJ5" s="652"/>
      <c r="AK5" s="652"/>
      <c r="AL5" s="653">
        <v>66.599999999999994</v>
      </c>
      <c r="AM5" s="654"/>
      <c r="AN5" s="654"/>
      <c r="AO5" s="655"/>
      <c r="AP5" s="645" t="s">
        <v>221</v>
      </c>
      <c r="AQ5" s="646"/>
      <c r="AR5" s="646"/>
      <c r="AS5" s="646"/>
      <c r="AT5" s="646"/>
      <c r="AU5" s="646"/>
      <c r="AV5" s="646"/>
      <c r="AW5" s="646"/>
      <c r="AX5" s="646"/>
      <c r="AY5" s="646"/>
      <c r="AZ5" s="646"/>
      <c r="BA5" s="646"/>
      <c r="BB5" s="646"/>
      <c r="BC5" s="646"/>
      <c r="BD5" s="646"/>
      <c r="BE5" s="646"/>
      <c r="BF5" s="647"/>
      <c r="BG5" s="659">
        <v>5388314</v>
      </c>
      <c r="BH5" s="660"/>
      <c r="BI5" s="660"/>
      <c r="BJ5" s="660"/>
      <c r="BK5" s="660"/>
      <c r="BL5" s="660"/>
      <c r="BM5" s="660"/>
      <c r="BN5" s="661"/>
      <c r="BO5" s="662">
        <v>100</v>
      </c>
      <c r="BP5" s="662"/>
      <c r="BQ5" s="662"/>
      <c r="BR5" s="662"/>
      <c r="BS5" s="663">
        <v>82984</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90678</v>
      </c>
      <c r="S6" s="660"/>
      <c r="T6" s="660"/>
      <c r="U6" s="660"/>
      <c r="V6" s="660"/>
      <c r="W6" s="660"/>
      <c r="X6" s="660"/>
      <c r="Y6" s="661"/>
      <c r="Z6" s="662">
        <v>0.7</v>
      </c>
      <c r="AA6" s="662"/>
      <c r="AB6" s="662"/>
      <c r="AC6" s="662"/>
      <c r="AD6" s="663">
        <v>90678</v>
      </c>
      <c r="AE6" s="663"/>
      <c r="AF6" s="663"/>
      <c r="AG6" s="663"/>
      <c r="AH6" s="663"/>
      <c r="AI6" s="663"/>
      <c r="AJ6" s="663"/>
      <c r="AK6" s="663"/>
      <c r="AL6" s="664">
        <v>1.1000000000000001</v>
      </c>
      <c r="AM6" s="665"/>
      <c r="AN6" s="665"/>
      <c r="AO6" s="666"/>
      <c r="AP6" s="656" t="s">
        <v>226</v>
      </c>
      <c r="AQ6" s="657"/>
      <c r="AR6" s="657"/>
      <c r="AS6" s="657"/>
      <c r="AT6" s="657"/>
      <c r="AU6" s="657"/>
      <c r="AV6" s="657"/>
      <c r="AW6" s="657"/>
      <c r="AX6" s="657"/>
      <c r="AY6" s="657"/>
      <c r="AZ6" s="657"/>
      <c r="BA6" s="657"/>
      <c r="BB6" s="657"/>
      <c r="BC6" s="657"/>
      <c r="BD6" s="657"/>
      <c r="BE6" s="657"/>
      <c r="BF6" s="658"/>
      <c r="BG6" s="659">
        <v>5388314</v>
      </c>
      <c r="BH6" s="660"/>
      <c r="BI6" s="660"/>
      <c r="BJ6" s="660"/>
      <c r="BK6" s="660"/>
      <c r="BL6" s="660"/>
      <c r="BM6" s="660"/>
      <c r="BN6" s="661"/>
      <c r="BO6" s="662">
        <v>100</v>
      </c>
      <c r="BP6" s="662"/>
      <c r="BQ6" s="662"/>
      <c r="BR6" s="662"/>
      <c r="BS6" s="663">
        <v>82984</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116029</v>
      </c>
      <c r="CS6" s="660"/>
      <c r="CT6" s="660"/>
      <c r="CU6" s="660"/>
      <c r="CV6" s="660"/>
      <c r="CW6" s="660"/>
      <c r="CX6" s="660"/>
      <c r="CY6" s="661"/>
      <c r="CZ6" s="653">
        <v>0.9</v>
      </c>
      <c r="DA6" s="654"/>
      <c r="DB6" s="654"/>
      <c r="DC6" s="673"/>
      <c r="DD6" s="668" t="s">
        <v>169</v>
      </c>
      <c r="DE6" s="660"/>
      <c r="DF6" s="660"/>
      <c r="DG6" s="660"/>
      <c r="DH6" s="660"/>
      <c r="DI6" s="660"/>
      <c r="DJ6" s="660"/>
      <c r="DK6" s="660"/>
      <c r="DL6" s="660"/>
      <c r="DM6" s="660"/>
      <c r="DN6" s="660"/>
      <c r="DO6" s="660"/>
      <c r="DP6" s="661"/>
      <c r="DQ6" s="668">
        <v>116029</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9359</v>
      </c>
      <c r="S7" s="660"/>
      <c r="T7" s="660"/>
      <c r="U7" s="660"/>
      <c r="V7" s="660"/>
      <c r="W7" s="660"/>
      <c r="X7" s="660"/>
      <c r="Y7" s="661"/>
      <c r="Z7" s="662">
        <v>0.1</v>
      </c>
      <c r="AA7" s="662"/>
      <c r="AB7" s="662"/>
      <c r="AC7" s="662"/>
      <c r="AD7" s="663">
        <v>9359</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2601173</v>
      </c>
      <c r="BH7" s="660"/>
      <c r="BI7" s="660"/>
      <c r="BJ7" s="660"/>
      <c r="BK7" s="660"/>
      <c r="BL7" s="660"/>
      <c r="BM7" s="660"/>
      <c r="BN7" s="661"/>
      <c r="BO7" s="662">
        <v>48.3</v>
      </c>
      <c r="BP7" s="662"/>
      <c r="BQ7" s="662"/>
      <c r="BR7" s="662"/>
      <c r="BS7" s="663">
        <v>82984</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1832325</v>
      </c>
      <c r="CS7" s="660"/>
      <c r="CT7" s="660"/>
      <c r="CU7" s="660"/>
      <c r="CV7" s="660"/>
      <c r="CW7" s="660"/>
      <c r="CX7" s="660"/>
      <c r="CY7" s="661"/>
      <c r="CZ7" s="662">
        <v>13.8</v>
      </c>
      <c r="DA7" s="662"/>
      <c r="DB7" s="662"/>
      <c r="DC7" s="662"/>
      <c r="DD7" s="668">
        <v>56698</v>
      </c>
      <c r="DE7" s="660"/>
      <c r="DF7" s="660"/>
      <c r="DG7" s="660"/>
      <c r="DH7" s="660"/>
      <c r="DI7" s="660"/>
      <c r="DJ7" s="660"/>
      <c r="DK7" s="660"/>
      <c r="DL7" s="660"/>
      <c r="DM7" s="660"/>
      <c r="DN7" s="660"/>
      <c r="DO7" s="660"/>
      <c r="DP7" s="661"/>
      <c r="DQ7" s="668">
        <v>1243691</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24301</v>
      </c>
      <c r="S8" s="660"/>
      <c r="T8" s="660"/>
      <c r="U8" s="660"/>
      <c r="V8" s="660"/>
      <c r="W8" s="660"/>
      <c r="X8" s="660"/>
      <c r="Y8" s="661"/>
      <c r="Z8" s="662">
        <v>0.2</v>
      </c>
      <c r="AA8" s="662"/>
      <c r="AB8" s="662"/>
      <c r="AC8" s="662"/>
      <c r="AD8" s="663">
        <v>24301</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73140</v>
      </c>
      <c r="BH8" s="660"/>
      <c r="BI8" s="660"/>
      <c r="BJ8" s="660"/>
      <c r="BK8" s="660"/>
      <c r="BL8" s="660"/>
      <c r="BM8" s="660"/>
      <c r="BN8" s="661"/>
      <c r="BO8" s="662">
        <v>1.4</v>
      </c>
      <c r="BP8" s="662"/>
      <c r="BQ8" s="662"/>
      <c r="BR8" s="662"/>
      <c r="BS8" s="668" t="s">
        <v>233</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5812877</v>
      </c>
      <c r="CS8" s="660"/>
      <c r="CT8" s="660"/>
      <c r="CU8" s="660"/>
      <c r="CV8" s="660"/>
      <c r="CW8" s="660"/>
      <c r="CX8" s="660"/>
      <c r="CY8" s="661"/>
      <c r="CZ8" s="662">
        <v>43.7</v>
      </c>
      <c r="DA8" s="662"/>
      <c r="DB8" s="662"/>
      <c r="DC8" s="662"/>
      <c r="DD8" s="668">
        <v>6281</v>
      </c>
      <c r="DE8" s="660"/>
      <c r="DF8" s="660"/>
      <c r="DG8" s="660"/>
      <c r="DH8" s="660"/>
      <c r="DI8" s="660"/>
      <c r="DJ8" s="660"/>
      <c r="DK8" s="660"/>
      <c r="DL8" s="660"/>
      <c r="DM8" s="660"/>
      <c r="DN8" s="660"/>
      <c r="DO8" s="660"/>
      <c r="DP8" s="661"/>
      <c r="DQ8" s="668">
        <v>2728164</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25808</v>
      </c>
      <c r="S9" s="660"/>
      <c r="T9" s="660"/>
      <c r="U9" s="660"/>
      <c r="V9" s="660"/>
      <c r="W9" s="660"/>
      <c r="X9" s="660"/>
      <c r="Y9" s="661"/>
      <c r="Z9" s="662">
        <v>0.2</v>
      </c>
      <c r="AA9" s="662"/>
      <c r="AB9" s="662"/>
      <c r="AC9" s="662"/>
      <c r="AD9" s="663">
        <v>25808</v>
      </c>
      <c r="AE9" s="663"/>
      <c r="AF9" s="663"/>
      <c r="AG9" s="663"/>
      <c r="AH9" s="663"/>
      <c r="AI9" s="663"/>
      <c r="AJ9" s="663"/>
      <c r="AK9" s="663"/>
      <c r="AL9" s="664">
        <v>0.3</v>
      </c>
      <c r="AM9" s="665"/>
      <c r="AN9" s="665"/>
      <c r="AO9" s="666"/>
      <c r="AP9" s="656" t="s">
        <v>236</v>
      </c>
      <c r="AQ9" s="657"/>
      <c r="AR9" s="657"/>
      <c r="AS9" s="657"/>
      <c r="AT9" s="657"/>
      <c r="AU9" s="657"/>
      <c r="AV9" s="657"/>
      <c r="AW9" s="657"/>
      <c r="AX9" s="657"/>
      <c r="AY9" s="657"/>
      <c r="AZ9" s="657"/>
      <c r="BA9" s="657"/>
      <c r="BB9" s="657"/>
      <c r="BC9" s="657"/>
      <c r="BD9" s="657"/>
      <c r="BE9" s="657"/>
      <c r="BF9" s="658"/>
      <c r="BG9" s="659">
        <v>2047851</v>
      </c>
      <c r="BH9" s="660"/>
      <c r="BI9" s="660"/>
      <c r="BJ9" s="660"/>
      <c r="BK9" s="660"/>
      <c r="BL9" s="660"/>
      <c r="BM9" s="660"/>
      <c r="BN9" s="661"/>
      <c r="BO9" s="662">
        <v>38</v>
      </c>
      <c r="BP9" s="662"/>
      <c r="BQ9" s="662"/>
      <c r="BR9" s="662"/>
      <c r="BS9" s="668" t="s">
        <v>233</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1290825</v>
      </c>
      <c r="CS9" s="660"/>
      <c r="CT9" s="660"/>
      <c r="CU9" s="660"/>
      <c r="CV9" s="660"/>
      <c r="CW9" s="660"/>
      <c r="CX9" s="660"/>
      <c r="CY9" s="661"/>
      <c r="CZ9" s="662">
        <v>9.6999999999999993</v>
      </c>
      <c r="DA9" s="662"/>
      <c r="DB9" s="662"/>
      <c r="DC9" s="662"/>
      <c r="DD9" s="668">
        <v>944</v>
      </c>
      <c r="DE9" s="660"/>
      <c r="DF9" s="660"/>
      <c r="DG9" s="660"/>
      <c r="DH9" s="660"/>
      <c r="DI9" s="660"/>
      <c r="DJ9" s="660"/>
      <c r="DK9" s="660"/>
      <c r="DL9" s="660"/>
      <c r="DM9" s="660"/>
      <c r="DN9" s="660"/>
      <c r="DO9" s="660"/>
      <c r="DP9" s="661"/>
      <c r="DQ9" s="668">
        <v>1127990</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233</v>
      </c>
      <c r="S10" s="660"/>
      <c r="T10" s="660"/>
      <c r="U10" s="660"/>
      <c r="V10" s="660"/>
      <c r="W10" s="660"/>
      <c r="X10" s="660"/>
      <c r="Y10" s="661"/>
      <c r="Z10" s="662" t="s">
        <v>233</v>
      </c>
      <c r="AA10" s="662"/>
      <c r="AB10" s="662"/>
      <c r="AC10" s="662"/>
      <c r="AD10" s="663" t="s">
        <v>169</v>
      </c>
      <c r="AE10" s="663"/>
      <c r="AF10" s="663"/>
      <c r="AG10" s="663"/>
      <c r="AH10" s="663"/>
      <c r="AI10" s="663"/>
      <c r="AJ10" s="663"/>
      <c r="AK10" s="663"/>
      <c r="AL10" s="664" t="s">
        <v>233</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170824</v>
      </c>
      <c r="BH10" s="660"/>
      <c r="BI10" s="660"/>
      <c r="BJ10" s="660"/>
      <c r="BK10" s="660"/>
      <c r="BL10" s="660"/>
      <c r="BM10" s="660"/>
      <c r="BN10" s="661"/>
      <c r="BO10" s="662">
        <v>3.2</v>
      </c>
      <c r="BP10" s="662"/>
      <c r="BQ10" s="662"/>
      <c r="BR10" s="662"/>
      <c r="BS10" s="668">
        <v>29286</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10160</v>
      </c>
      <c r="CS10" s="660"/>
      <c r="CT10" s="660"/>
      <c r="CU10" s="660"/>
      <c r="CV10" s="660"/>
      <c r="CW10" s="660"/>
      <c r="CX10" s="660"/>
      <c r="CY10" s="661"/>
      <c r="CZ10" s="662">
        <v>0.1</v>
      </c>
      <c r="DA10" s="662"/>
      <c r="DB10" s="662"/>
      <c r="DC10" s="662"/>
      <c r="DD10" s="668" t="s">
        <v>233</v>
      </c>
      <c r="DE10" s="660"/>
      <c r="DF10" s="660"/>
      <c r="DG10" s="660"/>
      <c r="DH10" s="660"/>
      <c r="DI10" s="660"/>
      <c r="DJ10" s="660"/>
      <c r="DK10" s="660"/>
      <c r="DL10" s="660"/>
      <c r="DM10" s="660"/>
      <c r="DN10" s="660"/>
      <c r="DO10" s="660"/>
      <c r="DP10" s="661"/>
      <c r="DQ10" s="668">
        <v>10160</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233</v>
      </c>
      <c r="S11" s="660"/>
      <c r="T11" s="660"/>
      <c r="U11" s="660"/>
      <c r="V11" s="660"/>
      <c r="W11" s="660"/>
      <c r="X11" s="660"/>
      <c r="Y11" s="661"/>
      <c r="Z11" s="662" t="s">
        <v>233</v>
      </c>
      <c r="AA11" s="662"/>
      <c r="AB11" s="662"/>
      <c r="AC11" s="662"/>
      <c r="AD11" s="663" t="s">
        <v>233</v>
      </c>
      <c r="AE11" s="663"/>
      <c r="AF11" s="663"/>
      <c r="AG11" s="663"/>
      <c r="AH11" s="663"/>
      <c r="AI11" s="663"/>
      <c r="AJ11" s="663"/>
      <c r="AK11" s="663"/>
      <c r="AL11" s="664" t="s">
        <v>242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309358</v>
      </c>
      <c r="BH11" s="660"/>
      <c r="BI11" s="660"/>
      <c r="BJ11" s="660"/>
      <c r="BK11" s="660"/>
      <c r="BL11" s="660"/>
      <c r="BM11" s="660"/>
      <c r="BN11" s="661"/>
      <c r="BO11" s="662">
        <v>5.7</v>
      </c>
      <c r="BP11" s="662"/>
      <c r="BQ11" s="662"/>
      <c r="BR11" s="662"/>
      <c r="BS11" s="668">
        <v>53698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79109</v>
      </c>
      <c r="CS11" s="660"/>
      <c r="CT11" s="660"/>
      <c r="CU11" s="660"/>
      <c r="CV11" s="660"/>
      <c r="CW11" s="660"/>
      <c r="CX11" s="660"/>
      <c r="CY11" s="661"/>
      <c r="CZ11" s="662">
        <v>0.6</v>
      </c>
      <c r="DA11" s="662"/>
      <c r="DB11" s="662"/>
      <c r="DC11" s="662"/>
      <c r="DD11" s="668">
        <v>9612</v>
      </c>
      <c r="DE11" s="660"/>
      <c r="DF11" s="660"/>
      <c r="DG11" s="660"/>
      <c r="DH11" s="660"/>
      <c r="DI11" s="660"/>
      <c r="DJ11" s="660"/>
      <c r="DK11" s="660"/>
      <c r="DL11" s="660"/>
      <c r="DM11" s="660"/>
      <c r="DN11" s="660"/>
      <c r="DO11" s="660"/>
      <c r="DP11" s="661"/>
      <c r="DQ11" s="668">
        <v>58935</v>
      </c>
      <c r="DR11" s="660"/>
      <c r="DS11" s="660"/>
      <c r="DT11" s="660"/>
      <c r="DU11" s="660"/>
      <c r="DV11" s="660"/>
      <c r="DW11" s="660"/>
      <c r="DX11" s="660"/>
      <c r="DY11" s="660"/>
      <c r="DZ11" s="660"/>
      <c r="EA11" s="660"/>
      <c r="EB11" s="660"/>
      <c r="EC11" s="669"/>
    </row>
    <row r="12" spans="2:143" ht="11.25" customHeight="1">
      <c r="B12" s="656" t="s">
        <v>245</v>
      </c>
      <c r="C12" s="657"/>
      <c r="D12" s="657"/>
      <c r="E12" s="657"/>
      <c r="F12" s="657"/>
      <c r="G12" s="657"/>
      <c r="H12" s="657"/>
      <c r="I12" s="657"/>
      <c r="J12" s="657"/>
      <c r="K12" s="657"/>
      <c r="L12" s="657"/>
      <c r="M12" s="657"/>
      <c r="N12" s="657"/>
      <c r="O12" s="657"/>
      <c r="P12" s="657"/>
      <c r="Q12" s="658"/>
      <c r="R12" s="659">
        <v>767302</v>
      </c>
      <c r="S12" s="660"/>
      <c r="T12" s="660"/>
      <c r="U12" s="660"/>
      <c r="V12" s="660"/>
      <c r="W12" s="660"/>
      <c r="X12" s="660"/>
      <c r="Y12" s="661"/>
      <c r="Z12" s="662">
        <v>5.6</v>
      </c>
      <c r="AA12" s="662"/>
      <c r="AB12" s="662"/>
      <c r="AC12" s="662"/>
      <c r="AD12" s="663">
        <v>767302</v>
      </c>
      <c r="AE12" s="663"/>
      <c r="AF12" s="663"/>
      <c r="AG12" s="663"/>
      <c r="AH12" s="663"/>
      <c r="AI12" s="663"/>
      <c r="AJ12" s="663"/>
      <c r="AK12" s="663"/>
      <c r="AL12" s="664">
        <v>9.5</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2366773</v>
      </c>
      <c r="BH12" s="660"/>
      <c r="BI12" s="660"/>
      <c r="BJ12" s="660"/>
      <c r="BK12" s="660"/>
      <c r="BL12" s="660"/>
      <c r="BM12" s="660"/>
      <c r="BN12" s="661"/>
      <c r="BO12" s="662">
        <v>43.9</v>
      </c>
      <c r="BP12" s="662"/>
      <c r="BQ12" s="662"/>
      <c r="BR12" s="662"/>
      <c r="BS12" s="668" t="s">
        <v>233</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53779</v>
      </c>
      <c r="CS12" s="660"/>
      <c r="CT12" s="660"/>
      <c r="CU12" s="660"/>
      <c r="CV12" s="660"/>
      <c r="CW12" s="660"/>
      <c r="CX12" s="660"/>
      <c r="CY12" s="661"/>
      <c r="CZ12" s="662">
        <v>0.4</v>
      </c>
      <c r="DA12" s="662"/>
      <c r="DB12" s="662"/>
      <c r="DC12" s="662"/>
      <c r="DD12" s="668" t="s">
        <v>233</v>
      </c>
      <c r="DE12" s="660"/>
      <c r="DF12" s="660"/>
      <c r="DG12" s="660"/>
      <c r="DH12" s="660"/>
      <c r="DI12" s="660"/>
      <c r="DJ12" s="660"/>
      <c r="DK12" s="660"/>
      <c r="DL12" s="660"/>
      <c r="DM12" s="660"/>
      <c r="DN12" s="660"/>
      <c r="DO12" s="660"/>
      <c r="DP12" s="661"/>
      <c r="DQ12" s="668">
        <v>41200</v>
      </c>
      <c r="DR12" s="660"/>
      <c r="DS12" s="660"/>
      <c r="DT12" s="660"/>
      <c r="DU12" s="660"/>
      <c r="DV12" s="660"/>
      <c r="DW12" s="660"/>
      <c r="DX12" s="660"/>
      <c r="DY12" s="660"/>
      <c r="DZ12" s="660"/>
      <c r="EA12" s="660"/>
      <c r="EB12" s="660"/>
      <c r="EC12" s="669"/>
    </row>
    <row r="13" spans="2:143" ht="11.25" customHeight="1">
      <c r="B13" s="656" t="s">
        <v>248</v>
      </c>
      <c r="C13" s="657"/>
      <c r="D13" s="657"/>
      <c r="E13" s="657"/>
      <c r="F13" s="657"/>
      <c r="G13" s="657"/>
      <c r="H13" s="657"/>
      <c r="I13" s="657"/>
      <c r="J13" s="657"/>
      <c r="K13" s="657"/>
      <c r="L13" s="657"/>
      <c r="M13" s="657"/>
      <c r="N13" s="657"/>
      <c r="O13" s="657"/>
      <c r="P13" s="657"/>
      <c r="Q13" s="658"/>
      <c r="R13" s="659" t="s">
        <v>233</v>
      </c>
      <c r="S13" s="660"/>
      <c r="T13" s="660"/>
      <c r="U13" s="660"/>
      <c r="V13" s="660"/>
      <c r="W13" s="660"/>
      <c r="X13" s="660"/>
      <c r="Y13" s="661"/>
      <c r="Z13" s="662" t="s">
        <v>169</v>
      </c>
      <c r="AA13" s="662"/>
      <c r="AB13" s="662"/>
      <c r="AC13" s="662"/>
      <c r="AD13" s="663" t="s">
        <v>233</v>
      </c>
      <c r="AE13" s="663"/>
      <c r="AF13" s="663"/>
      <c r="AG13" s="663"/>
      <c r="AH13" s="663"/>
      <c r="AI13" s="663"/>
      <c r="AJ13" s="663"/>
      <c r="AK13" s="663"/>
      <c r="AL13" s="664" t="s">
        <v>233</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2340458</v>
      </c>
      <c r="BH13" s="660"/>
      <c r="BI13" s="660"/>
      <c r="BJ13" s="660"/>
      <c r="BK13" s="660"/>
      <c r="BL13" s="660"/>
      <c r="BM13" s="660"/>
      <c r="BN13" s="661"/>
      <c r="BO13" s="662">
        <v>43.4</v>
      </c>
      <c r="BP13" s="662"/>
      <c r="BQ13" s="662"/>
      <c r="BR13" s="662"/>
      <c r="BS13" s="668" t="s">
        <v>233</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969684</v>
      </c>
      <c r="CS13" s="660"/>
      <c r="CT13" s="660"/>
      <c r="CU13" s="660"/>
      <c r="CV13" s="660"/>
      <c r="CW13" s="660"/>
      <c r="CX13" s="660"/>
      <c r="CY13" s="661"/>
      <c r="CZ13" s="662">
        <v>7.3</v>
      </c>
      <c r="DA13" s="662"/>
      <c r="DB13" s="662"/>
      <c r="DC13" s="662"/>
      <c r="DD13" s="668">
        <v>181045</v>
      </c>
      <c r="DE13" s="660"/>
      <c r="DF13" s="660"/>
      <c r="DG13" s="660"/>
      <c r="DH13" s="660"/>
      <c r="DI13" s="660"/>
      <c r="DJ13" s="660"/>
      <c r="DK13" s="660"/>
      <c r="DL13" s="660"/>
      <c r="DM13" s="660"/>
      <c r="DN13" s="660"/>
      <c r="DO13" s="660"/>
      <c r="DP13" s="661"/>
      <c r="DQ13" s="668">
        <v>962019</v>
      </c>
      <c r="DR13" s="660"/>
      <c r="DS13" s="660"/>
      <c r="DT13" s="660"/>
      <c r="DU13" s="660"/>
      <c r="DV13" s="660"/>
      <c r="DW13" s="660"/>
      <c r="DX13" s="660"/>
      <c r="DY13" s="660"/>
      <c r="DZ13" s="660"/>
      <c r="EA13" s="660"/>
      <c r="EB13" s="660"/>
      <c r="EC13" s="669"/>
    </row>
    <row r="14" spans="2:143" ht="11.25" customHeight="1">
      <c r="B14" s="656" t="s">
        <v>251</v>
      </c>
      <c r="C14" s="657"/>
      <c r="D14" s="657"/>
      <c r="E14" s="657"/>
      <c r="F14" s="657"/>
      <c r="G14" s="657"/>
      <c r="H14" s="657"/>
      <c r="I14" s="657"/>
      <c r="J14" s="657"/>
      <c r="K14" s="657"/>
      <c r="L14" s="657"/>
      <c r="M14" s="657"/>
      <c r="N14" s="657"/>
      <c r="O14" s="657"/>
      <c r="P14" s="657"/>
      <c r="Q14" s="658"/>
      <c r="R14" s="659" t="s">
        <v>233</v>
      </c>
      <c r="S14" s="660"/>
      <c r="T14" s="660"/>
      <c r="U14" s="660"/>
      <c r="V14" s="660"/>
      <c r="W14" s="660"/>
      <c r="X14" s="660"/>
      <c r="Y14" s="661"/>
      <c r="Z14" s="662" t="s">
        <v>233</v>
      </c>
      <c r="AA14" s="662"/>
      <c r="AB14" s="662"/>
      <c r="AC14" s="662"/>
      <c r="AD14" s="663" t="s">
        <v>169</v>
      </c>
      <c r="AE14" s="663"/>
      <c r="AF14" s="663"/>
      <c r="AG14" s="663"/>
      <c r="AH14" s="663"/>
      <c r="AI14" s="663"/>
      <c r="AJ14" s="663"/>
      <c r="AK14" s="663"/>
      <c r="AL14" s="664" t="s">
        <v>169</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88546</v>
      </c>
      <c r="BH14" s="660"/>
      <c r="BI14" s="660"/>
      <c r="BJ14" s="660"/>
      <c r="BK14" s="660"/>
      <c r="BL14" s="660"/>
      <c r="BM14" s="660"/>
      <c r="BN14" s="661"/>
      <c r="BO14" s="662">
        <v>1.6</v>
      </c>
      <c r="BP14" s="662"/>
      <c r="BQ14" s="662"/>
      <c r="BR14" s="662"/>
      <c r="BS14" s="668" t="s">
        <v>233</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524914</v>
      </c>
      <c r="CS14" s="660"/>
      <c r="CT14" s="660"/>
      <c r="CU14" s="660"/>
      <c r="CV14" s="660"/>
      <c r="CW14" s="660"/>
      <c r="CX14" s="660"/>
      <c r="CY14" s="661"/>
      <c r="CZ14" s="662">
        <v>3.9</v>
      </c>
      <c r="DA14" s="662"/>
      <c r="DB14" s="662"/>
      <c r="DC14" s="662"/>
      <c r="DD14" s="668">
        <v>44969</v>
      </c>
      <c r="DE14" s="660"/>
      <c r="DF14" s="660"/>
      <c r="DG14" s="660"/>
      <c r="DH14" s="660"/>
      <c r="DI14" s="660"/>
      <c r="DJ14" s="660"/>
      <c r="DK14" s="660"/>
      <c r="DL14" s="660"/>
      <c r="DM14" s="660"/>
      <c r="DN14" s="660"/>
      <c r="DO14" s="660"/>
      <c r="DP14" s="661"/>
      <c r="DQ14" s="668">
        <v>478915</v>
      </c>
      <c r="DR14" s="660"/>
      <c r="DS14" s="660"/>
      <c r="DT14" s="660"/>
      <c r="DU14" s="660"/>
      <c r="DV14" s="660"/>
      <c r="DW14" s="660"/>
      <c r="DX14" s="660"/>
      <c r="DY14" s="660"/>
      <c r="DZ14" s="660"/>
      <c r="EA14" s="660"/>
      <c r="EB14" s="660"/>
      <c r="EC14" s="669"/>
    </row>
    <row r="15" spans="2:143" ht="11.25" customHeight="1">
      <c r="B15" s="656" t="s">
        <v>254</v>
      </c>
      <c r="C15" s="657"/>
      <c r="D15" s="657"/>
      <c r="E15" s="657"/>
      <c r="F15" s="657"/>
      <c r="G15" s="657"/>
      <c r="H15" s="657"/>
      <c r="I15" s="657"/>
      <c r="J15" s="657"/>
      <c r="K15" s="657"/>
      <c r="L15" s="657"/>
      <c r="M15" s="657"/>
      <c r="N15" s="657"/>
      <c r="O15" s="657"/>
      <c r="P15" s="657"/>
      <c r="Q15" s="658"/>
      <c r="R15" s="659">
        <v>33272</v>
      </c>
      <c r="S15" s="660"/>
      <c r="T15" s="660"/>
      <c r="U15" s="660"/>
      <c r="V15" s="660"/>
      <c r="W15" s="660"/>
      <c r="X15" s="660"/>
      <c r="Y15" s="661"/>
      <c r="Z15" s="662">
        <v>0.2</v>
      </c>
      <c r="AA15" s="662"/>
      <c r="AB15" s="662"/>
      <c r="AC15" s="662"/>
      <c r="AD15" s="663">
        <v>33272</v>
      </c>
      <c r="AE15" s="663"/>
      <c r="AF15" s="663"/>
      <c r="AG15" s="663"/>
      <c r="AH15" s="663"/>
      <c r="AI15" s="663"/>
      <c r="AJ15" s="663"/>
      <c r="AK15" s="663"/>
      <c r="AL15" s="664">
        <v>0.4</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331822</v>
      </c>
      <c r="BH15" s="660"/>
      <c r="BI15" s="660"/>
      <c r="BJ15" s="660"/>
      <c r="BK15" s="660"/>
      <c r="BL15" s="660"/>
      <c r="BM15" s="660"/>
      <c r="BN15" s="661"/>
      <c r="BO15" s="662">
        <v>6.2</v>
      </c>
      <c r="BP15" s="662"/>
      <c r="BQ15" s="662"/>
      <c r="BR15" s="662"/>
      <c r="BS15" s="668" t="s">
        <v>242</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1509570</v>
      </c>
      <c r="CS15" s="660"/>
      <c r="CT15" s="660"/>
      <c r="CU15" s="660"/>
      <c r="CV15" s="660"/>
      <c r="CW15" s="660"/>
      <c r="CX15" s="660"/>
      <c r="CY15" s="661"/>
      <c r="CZ15" s="662">
        <v>11.4</v>
      </c>
      <c r="DA15" s="662"/>
      <c r="DB15" s="662"/>
      <c r="DC15" s="662"/>
      <c r="DD15" s="668">
        <v>454809</v>
      </c>
      <c r="DE15" s="660"/>
      <c r="DF15" s="660"/>
      <c r="DG15" s="660"/>
      <c r="DH15" s="660"/>
      <c r="DI15" s="660"/>
      <c r="DJ15" s="660"/>
      <c r="DK15" s="660"/>
      <c r="DL15" s="660"/>
      <c r="DM15" s="660"/>
      <c r="DN15" s="660"/>
      <c r="DO15" s="660"/>
      <c r="DP15" s="661"/>
      <c r="DQ15" s="668">
        <v>1023871</v>
      </c>
      <c r="DR15" s="660"/>
      <c r="DS15" s="660"/>
      <c r="DT15" s="660"/>
      <c r="DU15" s="660"/>
      <c r="DV15" s="660"/>
      <c r="DW15" s="660"/>
      <c r="DX15" s="660"/>
      <c r="DY15" s="660"/>
      <c r="DZ15" s="660"/>
      <c r="EA15" s="660"/>
      <c r="EB15" s="660"/>
      <c r="EC15" s="669"/>
    </row>
    <row r="16" spans="2:143" ht="11.25" customHeight="1">
      <c r="B16" s="656" t="s">
        <v>257</v>
      </c>
      <c r="C16" s="657"/>
      <c r="D16" s="657"/>
      <c r="E16" s="657"/>
      <c r="F16" s="657"/>
      <c r="G16" s="657"/>
      <c r="H16" s="657"/>
      <c r="I16" s="657"/>
      <c r="J16" s="657"/>
      <c r="K16" s="657"/>
      <c r="L16" s="657"/>
      <c r="M16" s="657"/>
      <c r="N16" s="657"/>
      <c r="O16" s="657"/>
      <c r="P16" s="657"/>
      <c r="Q16" s="658"/>
      <c r="R16" s="659" t="s">
        <v>233</v>
      </c>
      <c r="S16" s="660"/>
      <c r="T16" s="660"/>
      <c r="U16" s="660"/>
      <c r="V16" s="660"/>
      <c r="W16" s="660"/>
      <c r="X16" s="660"/>
      <c r="Y16" s="661"/>
      <c r="Z16" s="662" t="s">
        <v>233</v>
      </c>
      <c r="AA16" s="662"/>
      <c r="AB16" s="662"/>
      <c r="AC16" s="662"/>
      <c r="AD16" s="663" t="s">
        <v>242</v>
      </c>
      <c r="AE16" s="663"/>
      <c r="AF16" s="663"/>
      <c r="AG16" s="663"/>
      <c r="AH16" s="663"/>
      <c r="AI16" s="663"/>
      <c r="AJ16" s="663"/>
      <c r="AK16" s="663"/>
      <c r="AL16" s="664" t="s">
        <v>233</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233</v>
      </c>
      <c r="BH16" s="660"/>
      <c r="BI16" s="660"/>
      <c r="BJ16" s="660"/>
      <c r="BK16" s="660"/>
      <c r="BL16" s="660"/>
      <c r="BM16" s="660"/>
      <c r="BN16" s="661"/>
      <c r="BO16" s="662" t="s">
        <v>233</v>
      </c>
      <c r="BP16" s="662"/>
      <c r="BQ16" s="662"/>
      <c r="BR16" s="662"/>
      <c r="BS16" s="668" t="s">
        <v>233</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t="s">
        <v>242</v>
      </c>
      <c r="CS16" s="660"/>
      <c r="CT16" s="660"/>
      <c r="CU16" s="660"/>
      <c r="CV16" s="660"/>
      <c r="CW16" s="660"/>
      <c r="CX16" s="660"/>
      <c r="CY16" s="661"/>
      <c r="CZ16" s="662" t="s">
        <v>233</v>
      </c>
      <c r="DA16" s="662"/>
      <c r="DB16" s="662"/>
      <c r="DC16" s="662"/>
      <c r="DD16" s="668" t="s">
        <v>242</v>
      </c>
      <c r="DE16" s="660"/>
      <c r="DF16" s="660"/>
      <c r="DG16" s="660"/>
      <c r="DH16" s="660"/>
      <c r="DI16" s="660"/>
      <c r="DJ16" s="660"/>
      <c r="DK16" s="660"/>
      <c r="DL16" s="660"/>
      <c r="DM16" s="660"/>
      <c r="DN16" s="660"/>
      <c r="DO16" s="660"/>
      <c r="DP16" s="661"/>
      <c r="DQ16" s="668" t="s">
        <v>233</v>
      </c>
      <c r="DR16" s="660"/>
      <c r="DS16" s="660"/>
      <c r="DT16" s="660"/>
      <c r="DU16" s="660"/>
      <c r="DV16" s="660"/>
      <c r="DW16" s="660"/>
      <c r="DX16" s="660"/>
      <c r="DY16" s="660"/>
      <c r="DZ16" s="660"/>
      <c r="EA16" s="660"/>
      <c r="EB16" s="660"/>
      <c r="EC16" s="669"/>
    </row>
    <row r="17" spans="2:133" ht="11.25" customHeight="1">
      <c r="B17" s="656" t="s">
        <v>260</v>
      </c>
      <c r="C17" s="657"/>
      <c r="D17" s="657"/>
      <c r="E17" s="657"/>
      <c r="F17" s="657"/>
      <c r="G17" s="657"/>
      <c r="H17" s="657"/>
      <c r="I17" s="657"/>
      <c r="J17" s="657"/>
      <c r="K17" s="657"/>
      <c r="L17" s="657"/>
      <c r="M17" s="657"/>
      <c r="N17" s="657"/>
      <c r="O17" s="657"/>
      <c r="P17" s="657"/>
      <c r="Q17" s="658"/>
      <c r="R17" s="659">
        <v>36170</v>
      </c>
      <c r="S17" s="660"/>
      <c r="T17" s="660"/>
      <c r="U17" s="660"/>
      <c r="V17" s="660"/>
      <c r="W17" s="660"/>
      <c r="X17" s="660"/>
      <c r="Y17" s="661"/>
      <c r="Z17" s="662">
        <v>0.3</v>
      </c>
      <c r="AA17" s="662"/>
      <c r="AB17" s="662"/>
      <c r="AC17" s="662"/>
      <c r="AD17" s="663">
        <v>36170</v>
      </c>
      <c r="AE17" s="663"/>
      <c r="AF17" s="663"/>
      <c r="AG17" s="663"/>
      <c r="AH17" s="663"/>
      <c r="AI17" s="663"/>
      <c r="AJ17" s="663"/>
      <c r="AK17" s="663"/>
      <c r="AL17" s="664">
        <v>0.4</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233</v>
      </c>
      <c r="BH17" s="660"/>
      <c r="BI17" s="660"/>
      <c r="BJ17" s="660"/>
      <c r="BK17" s="660"/>
      <c r="BL17" s="660"/>
      <c r="BM17" s="660"/>
      <c r="BN17" s="661"/>
      <c r="BO17" s="662" t="s">
        <v>233</v>
      </c>
      <c r="BP17" s="662"/>
      <c r="BQ17" s="662"/>
      <c r="BR17" s="662"/>
      <c r="BS17" s="668" t="s">
        <v>233</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1095964</v>
      </c>
      <c r="CS17" s="660"/>
      <c r="CT17" s="660"/>
      <c r="CU17" s="660"/>
      <c r="CV17" s="660"/>
      <c r="CW17" s="660"/>
      <c r="CX17" s="660"/>
      <c r="CY17" s="661"/>
      <c r="CZ17" s="662">
        <v>8.1999999999999993</v>
      </c>
      <c r="DA17" s="662"/>
      <c r="DB17" s="662"/>
      <c r="DC17" s="662"/>
      <c r="DD17" s="668" t="s">
        <v>242</v>
      </c>
      <c r="DE17" s="660"/>
      <c r="DF17" s="660"/>
      <c r="DG17" s="660"/>
      <c r="DH17" s="660"/>
      <c r="DI17" s="660"/>
      <c r="DJ17" s="660"/>
      <c r="DK17" s="660"/>
      <c r="DL17" s="660"/>
      <c r="DM17" s="660"/>
      <c r="DN17" s="660"/>
      <c r="DO17" s="660"/>
      <c r="DP17" s="661"/>
      <c r="DQ17" s="668">
        <v>1095257</v>
      </c>
      <c r="DR17" s="660"/>
      <c r="DS17" s="660"/>
      <c r="DT17" s="660"/>
      <c r="DU17" s="660"/>
      <c r="DV17" s="660"/>
      <c r="DW17" s="660"/>
      <c r="DX17" s="660"/>
      <c r="DY17" s="660"/>
      <c r="DZ17" s="660"/>
      <c r="EA17" s="660"/>
      <c r="EB17" s="660"/>
      <c r="EC17" s="669"/>
    </row>
    <row r="18" spans="2:133" ht="11.25" customHeight="1">
      <c r="B18" s="656" t="s">
        <v>263</v>
      </c>
      <c r="C18" s="657"/>
      <c r="D18" s="657"/>
      <c r="E18" s="657"/>
      <c r="F18" s="657"/>
      <c r="G18" s="657"/>
      <c r="H18" s="657"/>
      <c r="I18" s="657"/>
      <c r="J18" s="657"/>
      <c r="K18" s="657"/>
      <c r="L18" s="657"/>
      <c r="M18" s="657"/>
      <c r="N18" s="657"/>
      <c r="O18" s="657"/>
      <c r="P18" s="657"/>
      <c r="Q18" s="658"/>
      <c r="R18" s="659">
        <v>1877687</v>
      </c>
      <c r="S18" s="660"/>
      <c r="T18" s="660"/>
      <c r="U18" s="660"/>
      <c r="V18" s="660"/>
      <c r="W18" s="660"/>
      <c r="X18" s="660"/>
      <c r="Y18" s="661"/>
      <c r="Z18" s="662">
        <v>13.6</v>
      </c>
      <c r="AA18" s="662"/>
      <c r="AB18" s="662"/>
      <c r="AC18" s="662"/>
      <c r="AD18" s="663">
        <v>1688948</v>
      </c>
      <c r="AE18" s="663"/>
      <c r="AF18" s="663"/>
      <c r="AG18" s="663"/>
      <c r="AH18" s="663"/>
      <c r="AI18" s="663"/>
      <c r="AJ18" s="663"/>
      <c r="AK18" s="663"/>
      <c r="AL18" s="664">
        <v>20.9</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233</v>
      </c>
      <c r="BH18" s="660"/>
      <c r="BI18" s="660"/>
      <c r="BJ18" s="660"/>
      <c r="BK18" s="660"/>
      <c r="BL18" s="660"/>
      <c r="BM18" s="660"/>
      <c r="BN18" s="661"/>
      <c r="BO18" s="662" t="s">
        <v>242</v>
      </c>
      <c r="BP18" s="662"/>
      <c r="BQ18" s="662"/>
      <c r="BR18" s="662"/>
      <c r="BS18" s="668" t="s">
        <v>233</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233</v>
      </c>
      <c r="CS18" s="660"/>
      <c r="CT18" s="660"/>
      <c r="CU18" s="660"/>
      <c r="CV18" s="660"/>
      <c r="CW18" s="660"/>
      <c r="CX18" s="660"/>
      <c r="CY18" s="661"/>
      <c r="CZ18" s="662" t="s">
        <v>233</v>
      </c>
      <c r="DA18" s="662"/>
      <c r="DB18" s="662"/>
      <c r="DC18" s="662"/>
      <c r="DD18" s="668" t="s">
        <v>233</v>
      </c>
      <c r="DE18" s="660"/>
      <c r="DF18" s="660"/>
      <c r="DG18" s="660"/>
      <c r="DH18" s="660"/>
      <c r="DI18" s="660"/>
      <c r="DJ18" s="660"/>
      <c r="DK18" s="660"/>
      <c r="DL18" s="660"/>
      <c r="DM18" s="660"/>
      <c r="DN18" s="660"/>
      <c r="DO18" s="660"/>
      <c r="DP18" s="661"/>
      <c r="DQ18" s="668" t="s">
        <v>169</v>
      </c>
      <c r="DR18" s="660"/>
      <c r="DS18" s="660"/>
      <c r="DT18" s="660"/>
      <c r="DU18" s="660"/>
      <c r="DV18" s="660"/>
      <c r="DW18" s="660"/>
      <c r="DX18" s="660"/>
      <c r="DY18" s="660"/>
      <c r="DZ18" s="660"/>
      <c r="EA18" s="660"/>
      <c r="EB18" s="660"/>
      <c r="EC18" s="669"/>
    </row>
    <row r="19" spans="2:133" ht="11.25" customHeight="1">
      <c r="B19" s="656" t="s">
        <v>266</v>
      </c>
      <c r="C19" s="657"/>
      <c r="D19" s="657"/>
      <c r="E19" s="657"/>
      <c r="F19" s="657"/>
      <c r="G19" s="657"/>
      <c r="H19" s="657"/>
      <c r="I19" s="657"/>
      <c r="J19" s="657"/>
      <c r="K19" s="657"/>
      <c r="L19" s="657"/>
      <c r="M19" s="657"/>
      <c r="N19" s="657"/>
      <c r="O19" s="657"/>
      <c r="P19" s="657"/>
      <c r="Q19" s="658"/>
      <c r="R19" s="659">
        <v>1688948</v>
      </c>
      <c r="S19" s="660"/>
      <c r="T19" s="660"/>
      <c r="U19" s="660"/>
      <c r="V19" s="660"/>
      <c r="W19" s="660"/>
      <c r="X19" s="660"/>
      <c r="Y19" s="661"/>
      <c r="Z19" s="662">
        <v>12.2</v>
      </c>
      <c r="AA19" s="662"/>
      <c r="AB19" s="662"/>
      <c r="AC19" s="662"/>
      <c r="AD19" s="663">
        <v>1688948</v>
      </c>
      <c r="AE19" s="663"/>
      <c r="AF19" s="663"/>
      <c r="AG19" s="663"/>
      <c r="AH19" s="663"/>
      <c r="AI19" s="663"/>
      <c r="AJ19" s="663"/>
      <c r="AK19" s="663"/>
      <c r="AL19" s="664">
        <v>20.9</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t="s">
        <v>242</v>
      </c>
      <c r="BH19" s="660"/>
      <c r="BI19" s="660"/>
      <c r="BJ19" s="660"/>
      <c r="BK19" s="660"/>
      <c r="BL19" s="660"/>
      <c r="BM19" s="660"/>
      <c r="BN19" s="661"/>
      <c r="BO19" s="662" t="s">
        <v>233</v>
      </c>
      <c r="BP19" s="662"/>
      <c r="BQ19" s="662"/>
      <c r="BR19" s="662"/>
      <c r="BS19" s="668" t="s">
        <v>233</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233</v>
      </c>
      <c r="CS19" s="660"/>
      <c r="CT19" s="660"/>
      <c r="CU19" s="660"/>
      <c r="CV19" s="660"/>
      <c r="CW19" s="660"/>
      <c r="CX19" s="660"/>
      <c r="CY19" s="661"/>
      <c r="CZ19" s="662" t="s">
        <v>233</v>
      </c>
      <c r="DA19" s="662"/>
      <c r="DB19" s="662"/>
      <c r="DC19" s="662"/>
      <c r="DD19" s="668" t="s">
        <v>169</v>
      </c>
      <c r="DE19" s="660"/>
      <c r="DF19" s="660"/>
      <c r="DG19" s="660"/>
      <c r="DH19" s="660"/>
      <c r="DI19" s="660"/>
      <c r="DJ19" s="660"/>
      <c r="DK19" s="660"/>
      <c r="DL19" s="660"/>
      <c r="DM19" s="660"/>
      <c r="DN19" s="660"/>
      <c r="DO19" s="660"/>
      <c r="DP19" s="661"/>
      <c r="DQ19" s="668" t="s">
        <v>233</v>
      </c>
      <c r="DR19" s="660"/>
      <c r="DS19" s="660"/>
      <c r="DT19" s="660"/>
      <c r="DU19" s="660"/>
      <c r="DV19" s="660"/>
      <c r="DW19" s="660"/>
      <c r="DX19" s="660"/>
      <c r="DY19" s="660"/>
      <c r="DZ19" s="660"/>
      <c r="EA19" s="660"/>
      <c r="EB19" s="660"/>
      <c r="EC19" s="669"/>
    </row>
    <row r="20" spans="2:133" ht="11.25" customHeight="1">
      <c r="B20" s="656" t="s">
        <v>269</v>
      </c>
      <c r="C20" s="657"/>
      <c r="D20" s="657"/>
      <c r="E20" s="657"/>
      <c r="F20" s="657"/>
      <c r="G20" s="657"/>
      <c r="H20" s="657"/>
      <c r="I20" s="657"/>
      <c r="J20" s="657"/>
      <c r="K20" s="657"/>
      <c r="L20" s="657"/>
      <c r="M20" s="657"/>
      <c r="N20" s="657"/>
      <c r="O20" s="657"/>
      <c r="P20" s="657"/>
      <c r="Q20" s="658"/>
      <c r="R20" s="659">
        <v>188739</v>
      </c>
      <c r="S20" s="660"/>
      <c r="T20" s="660"/>
      <c r="U20" s="660"/>
      <c r="V20" s="660"/>
      <c r="W20" s="660"/>
      <c r="X20" s="660"/>
      <c r="Y20" s="661"/>
      <c r="Z20" s="662">
        <v>1.4</v>
      </c>
      <c r="AA20" s="662"/>
      <c r="AB20" s="662"/>
      <c r="AC20" s="662"/>
      <c r="AD20" s="663" t="s">
        <v>233</v>
      </c>
      <c r="AE20" s="663"/>
      <c r="AF20" s="663"/>
      <c r="AG20" s="663"/>
      <c r="AH20" s="663"/>
      <c r="AI20" s="663"/>
      <c r="AJ20" s="663"/>
      <c r="AK20" s="663"/>
      <c r="AL20" s="664" t="s">
        <v>233</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t="s">
        <v>233</v>
      </c>
      <c r="BH20" s="660"/>
      <c r="BI20" s="660"/>
      <c r="BJ20" s="660"/>
      <c r="BK20" s="660"/>
      <c r="BL20" s="660"/>
      <c r="BM20" s="660"/>
      <c r="BN20" s="661"/>
      <c r="BO20" s="662" t="s">
        <v>233</v>
      </c>
      <c r="BP20" s="662"/>
      <c r="BQ20" s="662"/>
      <c r="BR20" s="662"/>
      <c r="BS20" s="668" t="s">
        <v>169</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13295236</v>
      </c>
      <c r="CS20" s="660"/>
      <c r="CT20" s="660"/>
      <c r="CU20" s="660"/>
      <c r="CV20" s="660"/>
      <c r="CW20" s="660"/>
      <c r="CX20" s="660"/>
      <c r="CY20" s="661"/>
      <c r="CZ20" s="662">
        <v>100</v>
      </c>
      <c r="DA20" s="662"/>
      <c r="DB20" s="662"/>
      <c r="DC20" s="662"/>
      <c r="DD20" s="668">
        <v>754358</v>
      </c>
      <c r="DE20" s="660"/>
      <c r="DF20" s="660"/>
      <c r="DG20" s="660"/>
      <c r="DH20" s="660"/>
      <c r="DI20" s="660"/>
      <c r="DJ20" s="660"/>
      <c r="DK20" s="660"/>
      <c r="DL20" s="660"/>
      <c r="DM20" s="660"/>
      <c r="DN20" s="660"/>
      <c r="DO20" s="660"/>
      <c r="DP20" s="661"/>
      <c r="DQ20" s="668">
        <v>8886231</v>
      </c>
      <c r="DR20" s="660"/>
      <c r="DS20" s="660"/>
      <c r="DT20" s="660"/>
      <c r="DU20" s="660"/>
      <c r="DV20" s="660"/>
      <c r="DW20" s="660"/>
      <c r="DX20" s="660"/>
      <c r="DY20" s="660"/>
      <c r="DZ20" s="660"/>
      <c r="EA20" s="660"/>
      <c r="EB20" s="660"/>
      <c r="EC20" s="669"/>
    </row>
    <row r="21" spans="2:133" ht="11.25" customHeight="1">
      <c r="B21" s="656" t="s">
        <v>272</v>
      </c>
      <c r="C21" s="657"/>
      <c r="D21" s="657"/>
      <c r="E21" s="657"/>
      <c r="F21" s="657"/>
      <c r="G21" s="657"/>
      <c r="H21" s="657"/>
      <c r="I21" s="657"/>
      <c r="J21" s="657"/>
      <c r="K21" s="657"/>
      <c r="L21" s="657"/>
      <c r="M21" s="657"/>
      <c r="N21" s="657"/>
      <c r="O21" s="657"/>
      <c r="P21" s="657"/>
      <c r="Q21" s="658"/>
      <c r="R21" s="659" t="s">
        <v>242</v>
      </c>
      <c r="S21" s="660"/>
      <c r="T21" s="660"/>
      <c r="U21" s="660"/>
      <c r="V21" s="660"/>
      <c r="W21" s="660"/>
      <c r="X21" s="660"/>
      <c r="Y21" s="661"/>
      <c r="Z21" s="662" t="s">
        <v>233</v>
      </c>
      <c r="AA21" s="662"/>
      <c r="AB21" s="662"/>
      <c r="AC21" s="662"/>
      <c r="AD21" s="663" t="s">
        <v>242</v>
      </c>
      <c r="AE21" s="663"/>
      <c r="AF21" s="663"/>
      <c r="AG21" s="663"/>
      <c r="AH21" s="663"/>
      <c r="AI21" s="663"/>
      <c r="AJ21" s="663"/>
      <c r="AK21" s="663"/>
      <c r="AL21" s="664" t="s">
        <v>233</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t="s">
        <v>233</v>
      </c>
      <c r="BH21" s="660"/>
      <c r="BI21" s="660"/>
      <c r="BJ21" s="660"/>
      <c r="BK21" s="660"/>
      <c r="BL21" s="660"/>
      <c r="BM21" s="660"/>
      <c r="BN21" s="661"/>
      <c r="BO21" s="662" t="s">
        <v>233</v>
      </c>
      <c r="BP21" s="662"/>
      <c r="BQ21" s="662"/>
      <c r="BR21" s="662"/>
      <c r="BS21" s="668" t="s">
        <v>233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274</v>
      </c>
      <c r="C22" s="657"/>
      <c r="D22" s="657"/>
      <c r="E22" s="657"/>
      <c r="F22" s="657"/>
      <c r="G22" s="657"/>
      <c r="H22" s="657"/>
      <c r="I22" s="657"/>
      <c r="J22" s="657"/>
      <c r="K22" s="657"/>
      <c r="L22" s="657"/>
      <c r="M22" s="657"/>
      <c r="N22" s="657"/>
      <c r="O22" s="657"/>
      <c r="P22" s="657"/>
      <c r="Q22" s="658"/>
      <c r="R22" s="659">
        <v>8252891</v>
      </c>
      <c r="S22" s="660"/>
      <c r="T22" s="660"/>
      <c r="U22" s="660"/>
      <c r="V22" s="660"/>
      <c r="W22" s="660"/>
      <c r="X22" s="660"/>
      <c r="Y22" s="661"/>
      <c r="Z22" s="662">
        <v>59.7</v>
      </c>
      <c r="AA22" s="662"/>
      <c r="AB22" s="662"/>
      <c r="AC22" s="662"/>
      <c r="AD22" s="663">
        <v>8064152</v>
      </c>
      <c r="AE22" s="663"/>
      <c r="AF22" s="663"/>
      <c r="AG22" s="663"/>
      <c r="AH22" s="663"/>
      <c r="AI22" s="663"/>
      <c r="AJ22" s="663"/>
      <c r="AK22" s="663"/>
      <c r="AL22" s="664">
        <v>99.7</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233</v>
      </c>
      <c r="BH22" s="660"/>
      <c r="BI22" s="660"/>
      <c r="BJ22" s="660"/>
      <c r="BK22" s="660"/>
      <c r="BL22" s="660"/>
      <c r="BM22" s="660"/>
      <c r="BN22" s="661"/>
      <c r="BO22" s="662" t="s">
        <v>233</v>
      </c>
      <c r="BP22" s="662"/>
      <c r="BQ22" s="662"/>
      <c r="BR22" s="662"/>
      <c r="BS22" s="668" t="s">
        <v>233</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277</v>
      </c>
      <c r="C23" s="657"/>
      <c r="D23" s="657"/>
      <c r="E23" s="657"/>
      <c r="F23" s="657"/>
      <c r="G23" s="657"/>
      <c r="H23" s="657"/>
      <c r="I23" s="657"/>
      <c r="J23" s="657"/>
      <c r="K23" s="657"/>
      <c r="L23" s="657"/>
      <c r="M23" s="657"/>
      <c r="N23" s="657"/>
      <c r="O23" s="657"/>
      <c r="P23" s="657"/>
      <c r="Q23" s="658"/>
      <c r="R23" s="659">
        <v>11685</v>
      </c>
      <c r="S23" s="660"/>
      <c r="T23" s="660"/>
      <c r="U23" s="660"/>
      <c r="V23" s="660"/>
      <c r="W23" s="660"/>
      <c r="X23" s="660"/>
      <c r="Y23" s="661"/>
      <c r="Z23" s="662">
        <v>0.1</v>
      </c>
      <c r="AA23" s="662"/>
      <c r="AB23" s="662"/>
      <c r="AC23" s="662"/>
      <c r="AD23" s="663">
        <v>11685</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233</v>
      </c>
      <c r="BH23" s="660"/>
      <c r="BI23" s="660"/>
      <c r="BJ23" s="660"/>
      <c r="BK23" s="660"/>
      <c r="BL23" s="660"/>
      <c r="BM23" s="660"/>
      <c r="BN23" s="661"/>
      <c r="BO23" s="662" t="s">
        <v>233</v>
      </c>
      <c r="BP23" s="662"/>
      <c r="BQ23" s="662"/>
      <c r="BR23" s="662"/>
      <c r="BS23" s="668" t="s">
        <v>169</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c r="B24" s="656" t="s">
        <v>284</v>
      </c>
      <c r="C24" s="657"/>
      <c r="D24" s="657"/>
      <c r="E24" s="657"/>
      <c r="F24" s="657"/>
      <c r="G24" s="657"/>
      <c r="H24" s="657"/>
      <c r="I24" s="657"/>
      <c r="J24" s="657"/>
      <c r="K24" s="657"/>
      <c r="L24" s="657"/>
      <c r="M24" s="657"/>
      <c r="N24" s="657"/>
      <c r="O24" s="657"/>
      <c r="P24" s="657"/>
      <c r="Q24" s="658"/>
      <c r="R24" s="659">
        <v>183869</v>
      </c>
      <c r="S24" s="660"/>
      <c r="T24" s="660"/>
      <c r="U24" s="660"/>
      <c r="V24" s="660"/>
      <c r="W24" s="660"/>
      <c r="X24" s="660"/>
      <c r="Y24" s="661"/>
      <c r="Z24" s="662">
        <v>1.3</v>
      </c>
      <c r="AA24" s="662"/>
      <c r="AB24" s="662"/>
      <c r="AC24" s="662"/>
      <c r="AD24" s="663" t="s">
        <v>233</v>
      </c>
      <c r="AE24" s="663"/>
      <c r="AF24" s="663"/>
      <c r="AG24" s="663"/>
      <c r="AH24" s="663"/>
      <c r="AI24" s="663"/>
      <c r="AJ24" s="663"/>
      <c r="AK24" s="663"/>
      <c r="AL24" s="664" t="s">
        <v>169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242</v>
      </c>
      <c r="BH24" s="660"/>
      <c r="BI24" s="660"/>
      <c r="BJ24" s="660"/>
      <c r="BK24" s="660"/>
      <c r="BL24" s="660"/>
      <c r="BM24" s="660"/>
      <c r="BN24" s="661"/>
      <c r="BO24" s="662" t="s">
        <v>233</v>
      </c>
      <c r="BP24" s="662"/>
      <c r="BQ24" s="662"/>
      <c r="BR24" s="662"/>
      <c r="BS24" s="668" t="s">
        <v>233</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6193891</v>
      </c>
      <c r="CS24" s="649"/>
      <c r="CT24" s="649"/>
      <c r="CU24" s="649"/>
      <c r="CV24" s="649"/>
      <c r="CW24" s="649"/>
      <c r="CX24" s="649"/>
      <c r="CY24" s="650"/>
      <c r="CZ24" s="653">
        <v>46.6</v>
      </c>
      <c r="DA24" s="654"/>
      <c r="DB24" s="654"/>
      <c r="DC24" s="673"/>
      <c r="DD24" s="692">
        <v>3444172</v>
      </c>
      <c r="DE24" s="649"/>
      <c r="DF24" s="649"/>
      <c r="DG24" s="649"/>
      <c r="DH24" s="649"/>
      <c r="DI24" s="649"/>
      <c r="DJ24" s="649"/>
      <c r="DK24" s="650"/>
      <c r="DL24" s="692">
        <v>3434057</v>
      </c>
      <c r="DM24" s="649"/>
      <c r="DN24" s="649"/>
      <c r="DO24" s="649"/>
      <c r="DP24" s="649"/>
      <c r="DQ24" s="649"/>
      <c r="DR24" s="649"/>
      <c r="DS24" s="649"/>
      <c r="DT24" s="649"/>
      <c r="DU24" s="649"/>
      <c r="DV24" s="650"/>
      <c r="DW24" s="653">
        <v>39.4</v>
      </c>
      <c r="DX24" s="654"/>
      <c r="DY24" s="654"/>
      <c r="DZ24" s="654"/>
      <c r="EA24" s="654"/>
      <c r="EB24" s="654"/>
      <c r="EC24" s="655"/>
    </row>
    <row r="25" spans="2:133" ht="11.25" customHeight="1">
      <c r="B25" s="656" t="s">
        <v>287</v>
      </c>
      <c r="C25" s="657"/>
      <c r="D25" s="657"/>
      <c r="E25" s="657"/>
      <c r="F25" s="657"/>
      <c r="G25" s="657"/>
      <c r="H25" s="657"/>
      <c r="I25" s="657"/>
      <c r="J25" s="657"/>
      <c r="K25" s="657"/>
      <c r="L25" s="657"/>
      <c r="M25" s="657"/>
      <c r="N25" s="657"/>
      <c r="O25" s="657"/>
      <c r="P25" s="657"/>
      <c r="Q25" s="658"/>
      <c r="R25" s="659">
        <v>157438</v>
      </c>
      <c r="S25" s="660"/>
      <c r="T25" s="660"/>
      <c r="U25" s="660"/>
      <c r="V25" s="660"/>
      <c r="W25" s="660"/>
      <c r="X25" s="660"/>
      <c r="Y25" s="661"/>
      <c r="Z25" s="662">
        <v>1.1000000000000001</v>
      </c>
      <c r="AA25" s="662"/>
      <c r="AB25" s="662"/>
      <c r="AC25" s="662"/>
      <c r="AD25" s="663">
        <v>8228</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233</v>
      </c>
      <c r="BH25" s="660"/>
      <c r="BI25" s="660"/>
      <c r="BJ25" s="660"/>
      <c r="BK25" s="660"/>
      <c r="BL25" s="660"/>
      <c r="BM25" s="660"/>
      <c r="BN25" s="661"/>
      <c r="BO25" s="662" t="s">
        <v>233</v>
      </c>
      <c r="BP25" s="662"/>
      <c r="BQ25" s="662"/>
      <c r="BR25" s="662"/>
      <c r="BS25" s="668" t="s">
        <v>233</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1598634</v>
      </c>
      <c r="CS25" s="695"/>
      <c r="CT25" s="695"/>
      <c r="CU25" s="695"/>
      <c r="CV25" s="695"/>
      <c r="CW25" s="695"/>
      <c r="CX25" s="695"/>
      <c r="CY25" s="696"/>
      <c r="CZ25" s="664">
        <v>12</v>
      </c>
      <c r="DA25" s="693"/>
      <c r="DB25" s="693"/>
      <c r="DC25" s="697"/>
      <c r="DD25" s="668">
        <v>1366185</v>
      </c>
      <c r="DE25" s="695"/>
      <c r="DF25" s="695"/>
      <c r="DG25" s="695"/>
      <c r="DH25" s="695"/>
      <c r="DI25" s="695"/>
      <c r="DJ25" s="695"/>
      <c r="DK25" s="696"/>
      <c r="DL25" s="668">
        <v>1357247</v>
      </c>
      <c r="DM25" s="695"/>
      <c r="DN25" s="695"/>
      <c r="DO25" s="695"/>
      <c r="DP25" s="695"/>
      <c r="DQ25" s="695"/>
      <c r="DR25" s="695"/>
      <c r="DS25" s="695"/>
      <c r="DT25" s="695"/>
      <c r="DU25" s="695"/>
      <c r="DV25" s="696"/>
      <c r="DW25" s="664">
        <v>15.6</v>
      </c>
      <c r="DX25" s="693"/>
      <c r="DY25" s="693"/>
      <c r="DZ25" s="693"/>
      <c r="EA25" s="693"/>
      <c r="EB25" s="693"/>
      <c r="EC25" s="694"/>
    </row>
    <row r="26" spans="2:133" ht="11.25" customHeight="1">
      <c r="B26" s="656" t="s">
        <v>290</v>
      </c>
      <c r="C26" s="657"/>
      <c r="D26" s="657"/>
      <c r="E26" s="657"/>
      <c r="F26" s="657"/>
      <c r="G26" s="657"/>
      <c r="H26" s="657"/>
      <c r="I26" s="657"/>
      <c r="J26" s="657"/>
      <c r="K26" s="657"/>
      <c r="L26" s="657"/>
      <c r="M26" s="657"/>
      <c r="N26" s="657"/>
      <c r="O26" s="657"/>
      <c r="P26" s="657"/>
      <c r="Q26" s="658"/>
      <c r="R26" s="659">
        <v>172964</v>
      </c>
      <c r="S26" s="660"/>
      <c r="T26" s="660"/>
      <c r="U26" s="660"/>
      <c r="V26" s="660"/>
      <c r="W26" s="660"/>
      <c r="X26" s="660"/>
      <c r="Y26" s="661"/>
      <c r="Z26" s="662">
        <v>1.3</v>
      </c>
      <c r="AA26" s="662"/>
      <c r="AB26" s="662"/>
      <c r="AC26" s="662"/>
      <c r="AD26" s="663" t="s">
        <v>242</v>
      </c>
      <c r="AE26" s="663"/>
      <c r="AF26" s="663"/>
      <c r="AG26" s="663"/>
      <c r="AH26" s="663"/>
      <c r="AI26" s="663"/>
      <c r="AJ26" s="663"/>
      <c r="AK26" s="663"/>
      <c r="AL26" s="664" t="s">
        <v>242</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233</v>
      </c>
      <c r="BH26" s="660"/>
      <c r="BI26" s="660"/>
      <c r="BJ26" s="660"/>
      <c r="BK26" s="660"/>
      <c r="BL26" s="660"/>
      <c r="BM26" s="660"/>
      <c r="BN26" s="661"/>
      <c r="BO26" s="662" t="s">
        <v>233</v>
      </c>
      <c r="BP26" s="662"/>
      <c r="BQ26" s="662"/>
      <c r="BR26" s="662"/>
      <c r="BS26" s="668" t="s">
        <v>233</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1022771</v>
      </c>
      <c r="CS26" s="660"/>
      <c r="CT26" s="660"/>
      <c r="CU26" s="660"/>
      <c r="CV26" s="660"/>
      <c r="CW26" s="660"/>
      <c r="CX26" s="660"/>
      <c r="CY26" s="661"/>
      <c r="CZ26" s="664">
        <v>7.7</v>
      </c>
      <c r="DA26" s="693"/>
      <c r="DB26" s="693"/>
      <c r="DC26" s="697"/>
      <c r="DD26" s="668">
        <v>810365</v>
      </c>
      <c r="DE26" s="660"/>
      <c r="DF26" s="660"/>
      <c r="DG26" s="660"/>
      <c r="DH26" s="660"/>
      <c r="DI26" s="660"/>
      <c r="DJ26" s="660"/>
      <c r="DK26" s="661"/>
      <c r="DL26" s="668" t="s">
        <v>233</v>
      </c>
      <c r="DM26" s="660"/>
      <c r="DN26" s="660"/>
      <c r="DO26" s="660"/>
      <c r="DP26" s="660"/>
      <c r="DQ26" s="660"/>
      <c r="DR26" s="660"/>
      <c r="DS26" s="660"/>
      <c r="DT26" s="660"/>
      <c r="DU26" s="660"/>
      <c r="DV26" s="661"/>
      <c r="DW26" s="664" t="s">
        <v>242</v>
      </c>
      <c r="DX26" s="693"/>
      <c r="DY26" s="693"/>
      <c r="DZ26" s="693"/>
      <c r="EA26" s="693"/>
      <c r="EB26" s="693"/>
      <c r="EC26" s="694"/>
    </row>
    <row r="27" spans="2:133" ht="11.25" customHeight="1">
      <c r="B27" s="656" t="s">
        <v>293</v>
      </c>
      <c r="C27" s="657"/>
      <c r="D27" s="657"/>
      <c r="E27" s="657"/>
      <c r="F27" s="657"/>
      <c r="G27" s="657"/>
      <c r="H27" s="657"/>
      <c r="I27" s="657"/>
      <c r="J27" s="657"/>
      <c r="K27" s="657"/>
      <c r="L27" s="657"/>
      <c r="M27" s="657"/>
      <c r="N27" s="657"/>
      <c r="O27" s="657"/>
      <c r="P27" s="657"/>
      <c r="Q27" s="658"/>
      <c r="R27" s="659">
        <v>1872924</v>
      </c>
      <c r="S27" s="660"/>
      <c r="T27" s="660"/>
      <c r="U27" s="660"/>
      <c r="V27" s="660"/>
      <c r="W27" s="660"/>
      <c r="X27" s="660"/>
      <c r="Y27" s="661"/>
      <c r="Z27" s="662">
        <v>13.6</v>
      </c>
      <c r="AA27" s="662"/>
      <c r="AB27" s="662"/>
      <c r="AC27" s="662"/>
      <c r="AD27" s="663" t="s">
        <v>233</v>
      </c>
      <c r="AE27" s="663"/>
      <c r="AF27" s="663"/>
      <c r="AG27" s="663"/>
      <c r="AH27" s="663"/>
      <c r="AI27" s="663"/>
      <c r="AJ27" s="663"/>
      <c r="AK27" s="663"/>
      <c r="AL27" s="664" t="s">
        <v>233</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5388314</v>
      </c>
      <c r="BH27" s="660"/>
      <c r="BI27" s="660"/>
      <c r="BJ27" s="660"/>
      <c r="BK27" s="660"/>
      <c r="BL27" s="660"/>
      <c r="BM27" s="660"/>
      <c r="BN27" s="661"/>
      <c r="BO27" s="662">
        <v>100</v>
      </c>
      <c r="BP27" s="662"/>
      <c r="BQ27" s="662"/>
      <c r="BR27" s="662"/>
      <c r="BS27" s="668">
        <v>82984</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3499293</v>
      </c>
      <c r="CS27" s="695"/>
      <c r="CT27" s="695"/>
      <c r="CU27" s="695"/>
      <c r="CV27" s="695"/>
      <c r="CW27" s="695"/>
      <c r="CX27" s="695"/>
      <c r="CY27" s="696"/>
      <c r="CZ27" s="664">
        <v>26.3</v>
      </c>
      <c r="DA27" s="693"/>
      <c r="DB27" s="693"/>
      <c r="DC27" s="697"/>
      <c r="DD27" s="668">
        <v>982730</v>
      </c>
      <c r="DE27" s="695"/>
      <c r="DF27" s="695"/>
      <c r="DG27" s="695"/>
      <c r="DH27" s="695"/>
      <c r="DI27" s="695"/>
      <c r="DJ27" s="695"/>
      <c r="DK27" s="696"/>
      <c r="DL27" s="668">
        <v>981553</v>
      </c>
      <c r="DM27" s="695"/>
      <c r="DN27" s="695"/>
      <c r="DO27" s="695"/>
      <c r="DP27" s="695"/>
      <c r="DQ27" s="695"/>
      <c r="DR27" s="695"/>
      <c r="DS27" s="695"/>
      <c r="DT27" s="695"/>
      <c r="DU27" s="695"/>
      <c r="DV27" s="696"/>
      <c r="DW27" s="664">
        <v>11.3</v>
      </c>
      <c r="DX27" s="693"/>
      <c r="DY27" s="693"/>
      <c r="DZ27" s="693"/>
      <c r="EA27" s="693"/>
      <c r="EB27" s="693"/>
      <c r="EC27" s="694"/>
    </row>
    <row r="28" spans="2:133" ht="11.25" customHeight="1">
      <c r="B28" s="701" t="s">
        <v>296</v>
      </c>
      <c r="C28" s="702"/>
      <c r="D28" s="702"/>
      <c r="E28" s="702"/>
      <c r="F28" s="702"/>
      <c r="G28" s="702"/>
      <c r="H28" s="702"/>
      <c r="I28" s="702"/>
      <c r="J28" s="702"/>
      <c r="K28" s="702"/>
      <c r="L28" s="702"/>
      <c r="M28" s="702"/>
      <c r="N28" s="702"/>
      <c r="O28" s="702"/>
      <c r="P28" s="702"/>
      <c r="Q28" s="703"/>
      <c r="R28" s="659" t="s">
        <v>233</v>
      </c>
      <c r="S28" s="660"/>
      <c r="T28" s="660"/>
      <c r="U28" s="660"/>
      <c r="V28" s="660"/>
      <c r="W28" s="660"/>
      <c r="X28" s="660"/>
      <c r="Y28" s="661"/>
      <c r="Z28" s="662" t="s">
        <v>169</v>
      </c>
      <c r="AA28" s="662"/>
      <c r="AB28" s="662"/>
      <c r="AC28" s="662"/>
      <c r="AD28" s="663" t="s">
        <v>233</v>
      </c>
      <c r="AE28" s="663"/>
      <c r="AF28" s="663"/>
      <c r="AG28" s="663"/>
      <c r="AH28" s="663"/>
      <c r="AI28" s="663"/>
      <c r="AJ28" s="663"/>
      <c r="AK28" s="663"/>
      <c r="AL28" s="664" t="s">
        <v>242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1095964</v>
      </c>
      <c r="CS28" s="660"/>
      <c r="CT28" s="660"/>
      <c r="CU28" s="660"/>
      <c r="CV28" s="660"/>
      <c r="CW28" s="660"/>
      <c r="CX28" s="660"/>
      <c r="CY28" s="661"/>
      <c r="CZ28" s="664">
        <v>8.1999999999999993</v>
      </c>
      <c r="DA28" s="693"/>
      <c r="DB28" s="693"/>
      <c r="DC28" s="697"/>
      <c r="DD28" s="668">
        <v>1095257</v>
      </c>
      <c r="DE28" s="660"/>
      <c r="DF28" s="660"/>
      <c r="DG28" s="660"/>
      <c r="DH28" s="660"/>
      <c r="DI28" s="660"/>
      <c r="DJ28" s="660"/>
      <c r="DK28" s="661"/>
      <c r="DL28" s="668">
        <v>1095257</v>
      </c>
      <c r="DM28" s="660"/>
      <c r="DN28" s="660"/>
      <c r="DO28" s="660"/>
      <c r="DP28" s="660"/>
      <c r="DQ28" s="660"/>
      <c r="DR28" s="660"/>
      <c r="DS28" s="660"/>
      <c r="DT28" s="660"/>
      <c r="DU28" s="660"/>
      <c r="DV28" s="661"/>
      <c r="DW28" s="664">
        <v>12.6</v>
      </c>
      <c r="DX28" s="693"/>
      <c r="DY28" s="693"/>
      <c r="DZ28" s="693"/>
      <c r="EA28" s="693"/>
      <c r="EB28" s="693"/>
      <c r="EC28" s="694"/>
    </row>
    <row r="29" spans="2:133" ht="11.25" customHeight="1">
      <c r="B29" s="656" t="s">
        <v>298</v>
      </c>
      <c r="C29" s="657"/>
      <c r="D29" s="657"/>
      <c r="E29" s="657"/>
      <c r="F29" s="657"/>
      <c r="G29" s="657"/>
      <c r="H29" s="657"/>
      <c r="I29" s="657"/>
      <c r="J29" s="657"/>
      <c r="K29" s="657"/>
      <c r="L29" s="657"/>
      <c r="M29" s="657"/>
      <c r="N29" s="657"/>
      <c r="O29" s="657"/>
      <c r="P29" s="657"/>
      <c r="Q29" s="658"/>
      <c r="R29" s="659">
        <v>1021604</v>
      </c>
      <c r="S29" s="660"/>
      <c r="T29" s="660"/>
      <c r="U29" s="660"/>
      <c r="V29" s="660"/>
      <c r="W29" s="660"/>
      <c r="X29" s="660"/>
      <c r="Y29" s="661"/>
      <c r="Z29" s="662">
        <v>7.4</v>
      </c>
      <c r="AA29" s="662"/>
      <c r="AB29" s="662"/>
      <c r="AC29" s="662"/>
      <c r="AD29" s="663" t="s">
        <v>233</v>
      </c>
      <c r="AE29" s="663"/>
      <c r="AF29" s="663"/>
      <c r="AG29" s="663"/>
      <c r="AH29" s="663"/>
      <c r="AI29" s="663"/>
      <c r="AJ29" s="663"/>
      <c r="AK29" s="663"/>
      <c r="AL29" s="664" t="s">
        <v>233</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1095964</v>
      </c>
      <c r="CS29" s="695"/>
      <c r="CT29" s="695"/>
      <c r="CU29" s="695"/>
      <c r="CV29" s="695"/>
      <c r="CW29" s="695"/>
      <c r="CX29" s="695"/>
      <c r="CY29" s="696"/>
      <c r="CZ29" s="664">
        <v>8.1999999999999993</v>
      </c>
      <c r="DA29" s="693"/>
      <c r="DB29" s="693"/>
      <c r="DC29" s="697"/>
      <c r="DD29" s="668">
        <v>1095257</v>
      </c>
      <c r="DE29" s="695"/>
      <c r="DF29" s="695"/>
      <c r="DG29" s="695"/>
      <c r="DH29" s="695"/>
      <c r="DI29" s="695"/>
      <c r="DJ29" s="695"/>
      <c r="DK29" s="696"/>
      <c r="DL29" s="668">
        <v>1095257</v>
      </c>
      <c r="DM29" s="695"/>
      <c r="DN29" s="695"/>
      <c r="DO29" s="695"/>
      <c r="DP29" s="695"/>
      <c r="DQ29" s="695"/>
      <c r="DR29" s="695"/>
      <c r="DS29" s="695"/>
      <c r="DT29" s="695"/>
      <c r="DU29" s="695"/>
      <c r="DV29" s="696"/>
      <c r="DW29" s="664">
        <v>12.6</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10573</v>
      </c>
      <c r="S30" s="660"/>
      <c r="T30" s="660"/>
      <c r="U30" s="660"/>
      <c r="V30" s="660"/>
      <c r="W30" s="660"/>
      <c r="X30" s="660"/>
      <c r="Y30" s="661"/>
      <c r="Z30" s="662">
        <v>0.1</v>
      </c>
      <c r="AA30" s="662"/>
      <c r="AB30" s="662"/>
      <c r="AC30" s="662"/>
      <c r="AD30" s="663">
        <v>5160</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182</v>
      </c>
      <c r="AY30" s="646"/>
      <c r="AZ30" s="646"/>
      <c r="BA30" s="646"/>
      <c r="BB30" s="646"/>
      <c r="BC30" s="646"/>
      <c r="BD30" s="646"/>
      <c r="BE30" s="646"/>
      <c r="BF30" s="647"/>
      <c r="BG30" s="719">
        <v>99.1</v>
      </c>
      <c r="BH30" s="720"/>
      <c r="BI30" s="720"/>
      <c r="BJ30" s="720"/>
      <c r="BK30" s="720"/>
      <c r="BL30" s="720"/>
      <c r="BM30" s="654">
        <v>95.8</v>
      </c>
      <c r="BN30" s="720"/>
      <c r="BO30" s="720"/>
      <c r="BP30" s="720"/>
      <c r="BQ30" s="721"/>
      <c r="BR30" s="719">
        <v>99</v>
      </c>
      <c r="BS30" s="720"/>
      <c r="BT30" s="720"/>
      <c r="BU30" s="720"/>
      <c r="BV30" s="720"/>
      <c r="BW30" s="720"/>
      <c r="BX30" s="654">
        <v>95.2</v>
      </c>
      <c r="BY30" s="720"/>
      <c r="BZ30" s="720"/>
      <c r="CA30" s="720"/>
      <c r="CB30" s="721"/>
      <c r="CD30" s="724"/>
      <c r="CE30" s="725"/>
      <c r="CF30" s="674" t="s">
        <v>305</v>
      </c>
      <c r="CG30" s="675"/>
      <c r="CH30" s="675"/>
      <c r="CI30" s="675"/>
      <c r="CJ30" s="675"/>
      <c r="CK30" s="675"/>
      <c r="CL30" s="675"/>
      <c r="CM30" s="675"/>
      <c r="CN30" s="675"/>
      <c r="CO30" s="675"/>
      <c r="CP30" s="675"/>
      <c r="CQ30" s="676"/>
      <c r="CR30" s="659">
        <v>1009403</v>
      </c>
      <c r="CS30" s="660"/>
      <c r="CT30" s="660"/>
      <c r="CU30" s="660"/>
      <c r="CV30" s="660"/>
      <c r="CW30" s="660"/>
      <c r="CX30" s="660"/>
      <c r="CY30" s="661"/>
      <c r="CZ30" s="664">
        <v>7.6</v>
      </c>
      <c r="DA30" s="693"/>
      <c r="DB30" s="693"/>
      <c r="DC30" s="697"/>
      <c r="DD30" s="668">
        <v>1008722</v>
      </c>
      <c r="DE30" s="660"/>
      <c r="DF30" s="660"/>
      <c r="DG30" s="660"/>
      <c r="DH30" s="660"/>
      <c r="DI30" s="660"/>
      <c r="DJ30" s="660"/>
      <c r="DK30" s="661"/>
      <c r="DL30" s="668">
        <v>1008722</v>
      </c>
      <c r="DM30" s="660"/>
      <c r="DN30" s="660"/>
      <c r="DO30" s="660"/>
      <c r="DP30" s="660"/>
      <c r="DQ30" s="660"/>
      <c r="DR30" s="660"/>
      <c r="DS30" s="660"/>
      <c r="DT30" s="660"/>
      <c r="DU30" s="660"/>
      <c r="DV30" s="661"/>
      <c r="DW30" s="664">
        <v>11.6</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370236</v>
      </c>
      <c r="S31" s="660"/>
      <c r="T31" s="660"/>
      <c r="U31" s="660"/>
      <c r="V31" s="660"/>
      <c r="W31" s="660"/>
      <c r="X31" s="660"/>
      <c r="Y31" s="661"/>
      <c r="Z31" s="662">
        <v>2.7</v>
      </c>
      <c r="AA31" s="662"/>
      <c r="AB31" s="662"/>
      <c r="AC31" s="662"/>
      <c r="AD31" s="663" t="s">
        <v>233</v>
      </c>
      <c r="AE31" s="663"/>
      <c r="AF31" s="663"/>
      <c r="AG31" s="663"/>
      <c r="AH31" s="663"/>
      <c r="AI31" s="663"/>
      <c r="AJ31" s="663"/>
      <c r="AK31" s="663"/>
      <c r="AL31" s="664" t="s">
        <v>233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98.8</v>
      </c>
      <c r="BH31" s="695"/>
      <c r="BI31" s="695"/>
      <c r="BJ31" s="695"/>
      <c r="BK31" s="695"/>
      <c r="BL31" s="695"/>
      <c r="BM31" s="665">
        <v>93.9</v>
      </c>
      <c r="BN31" s="717"/>
      <c r="BO31" s="717"/>
      <c r="BP31" s="717"/>
      <c r="BQ31" s="718"/>
      <c r="BR31" s="716">
        <v>98.6</v>
      </c>
      <c r="BS31" s="695"/>
      <c r="BT31" s="695"/>
      <c r="BU31" s="695"/>
      <c r="BV31" s="695"/>
      <c r="BW31" s="695"/>
      <c r="BX31" s="665">
        <v>93.6</v>
      </c>
      <c r="BY31" s="717"/>
      <c r="BZ31" s="717"/>
      <c r="CA31" s="717"/>
      <c r="CB31" s="718"/>
      <c r="CD31" s="724"/>
      <c r="CE31" s="725"/>
      <c r="CF31" s="674" t="s">
        <v>309</v>
      </c>
      <c r="CG31" s="675"/>
      <c r="CH31" s="675"/>
      <c r="CI31" s="675"/>
      <c r="CJ31" s="675"/>
      <c r="CK31" s="675"/>
      <c r="CL31" s="675"/>
      <c r="CM31" s="675"/>
      <c r="CN31" s="675"/>
      <c r="CO31" s="675"/>
      <c r="CP31" s="675"/>
      <c r="CQ31" s="676"/>
      <c r="CR31" s="659">
        <v>86561</v>
      </c>
      <c r="CS31" s="695"/>
      <c r="CT31" s="695"/>
      <c r="CU31" s="695"/>
      <c r="CV31" s="695"/>
      <c r="CW31" s="695"/>
      <c r="CX31" s="695"/>
      <c r="CY31" s="696"/>
      <c r="CZ31" s="664">
        <v>0.7</v>
      </c>
      <c r="DA31" s="693"/>
      <c r="DB31" s="693"/>
      <c r="DC31" s="697"/>
      <c r="DD31" s="668">
        <v>86535</v>
      </c>
      <c r="DE31" s="695"/>
      <c r="DF31" s="695"/>
      <c r="DG31" s="695"/>
      <c r="DH31" s="695"/>
      <c r="DI31" s="695"/>
      <c r="DJ31" s="695"/>
      <c r="DK31" s="696"/>
      <c r="DL31" s="668">
        <v>86535</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91762</v>
      </c>
      <c r="S32" s="660"/>
      <c r="T32" s="660"/>
      <c r="U32" s="660"/>
      <c r="V32" s="660"/>
      <c r="W32" s="660"/>
      <c r="X32" s="660"/>
      <c r="Y32" s="661"/>
      <c r="Z32" s="662">
        <v>0.7</v>
      </c>
      <c r="AA32" s="662"/>
      <c r="AB32" s="662"/>
      <c r="AC32" s="662"/>
      <c r="AD32" s="663" t="s">
        <v>233</v>
      </c>
      <c r="AE32" s="663"/>
      <c r="AF32" s="663"/>
      <c r="AG32" s="663"/>
      <c r="AH32" s="663"/>
      <c r="AI32" s="663"/>
      <c r="AJ32" s="663"/>
      <c r="AK32" s="663"/>
      <c r="AL32" s="664" t="s">
        <v>233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99.3</v>
      </c>
      <c r="BH32" s="729"/>
      <c r="BI32" s="729"/>
      <c r="BJ32" s="729"/>
      <c r="BK32" s="729"/>
      <c r="BL32" s="729"/>
      <c r="BM32" s="730">
        <v>97.5</v>
      </c>
      <c r="BN32" s="729"/>
      <c r="BO32" s="729"/>
      <c r="BP32" s="729"/>
      <c r="BQ32" s="731"/>
      <c r="BR32" s="728">
        <v>99.2</v>
      </c>
      <c r="BS32" s="729"/>
      <c r="BT32" s="729"/>
      <c r="BU32" s="729"/>
      <c r="BV32" s="729"/>
      <c r="BW32" s="729"/>
      <c r="BX32" s="730">
        <v>96.4</v>
      </c>
      <c r="BY32" s="729"/>
      <c r="BZ32" s="729"/>
      <c r="CA32" s="729"/>
      <c r="CB32" s="731"/>
      <c r="CD32" s="726"/>
      <c r="CE32" s="727"/>
      <c r="CF32" s="674" t="s">
        <v>312</v>
      </c>
      <c r="CG32" s="675"/>
      <c r="CH32" s="675"/>
      <c r="CI32" s="675"/>
      <c r="CJ32" s="675"/>
      <c r="CK32" s="675"/>
      <c r="CL32" s="675"/>
      <c r="CM32" s="675"/>
      <c r="CN32" s="675"/>
      <c r="CO32" s="675"/>
      <c r="CP32" s="675"/>
      <c r="CQ32" s="676"/>
      <c r="CR32" s="659" t="s">
        <v>233</v>
      </c>
      <c r="CS32" s="660"/>
      <c r="CT32" s="660"/>
      <c r="CU32" s="660"/>
      <c r="CV32" s="660"/>
      <c r="CW32" s="660"/>
      <c r="CX32" s="660"/>
      <c r="CY32" s="661"/>
      <c r="CZ32" s="664" t="s">
        <v>233</v>
      </c>
      <c r="DA32" s="693"/>
      <c r="DB32" s="693"/>
      <c r="DC32" s="697"/>
      <c r="DD32" s="668" t="s">
        <v>233</v>
      </c>
      <c r="DE32" s="660"/>
      <c r="DF32" s="660"/>
      <c r="DG32" s="660"/>
      <c r="DH32" s="660"/>
      <c r="DI32" s="660"/>
      <c r="DJ32" s="660"/>
      <c r="DK32" s="661"/>
      <c r="DL32" s="668" t="s">
        <v>233</v>
      </c>
      <c r="DM32" s="660"/>
      <c r="DN32" s="660"/>
      <c r="DO32" s="660"/>
      <c r="DP32" s="660"/>
      <c r="DQ32" s="660"/>
      <c r="DR32" s="660"/>
      <c r="DS32" s="660"/>
      <c r="DT32" s="660"/>
      <c r="DU32" s="660"/>
      <c r="DV32" s="661"/>
      <c r="DW32" s="664" t="s">
        <v>233</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507246</v>
      </c>
      <c r="S33" s="660"/>
      <c r="T33" s="660"/>
      <c r="U33" s="660"/>
      <c r="V33" s="660"/>
      <c r="W33" s="660"/>
      <c r="X33" s="660"/>
      <c r="Y33" s="661"/>
      <c r="Z33" s="662">
        <v>3.7</v>
      </c>
      <c r="AA33" s="662"/>
      <c r="AB33" s="662"/>
      <c r="AC33" s="662"/>
      <c r="AD33" s="663" t="s">
        <v>233</v>
      </c>
      <c r="AE33" s="663"/>
      <c r="AF33" s="663"/>
      <c r="AG33" s="663"/>
      <c r="AH33" s="663"/>
      <c r="AI33" s="663"/>
      <c r="AJ33" s="663"/>
      <c r="AK33" s="663"/>
      <c r="AL33" s="664" t="s">
        <v>233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6346987</v>
      </c>
      <c r="CS33" s="695"/>
      <c r="CT33" s="695"/>
      <c r="CU33" s="695"/>
      <c r="CV33" s="695"/>
      <c r="CW33" s="695"/>
      <c r="CX33" s="695"/>
      <c r="CY33" s="696"/>
      <c r="CZ33" s="664">
        <v>47.7</v>
      </c>
      <c r="DA33" s="693"/>
      <c r="DB33" s="693"/>
      <c r="DC33" s="697"/>
      <c r="DD33" s="668">
        <v>5147370</v>
      </c>
      <c r="DE33" s="695"/>
      <c r="DF33" s="695"/>
      <c r="DG33" s="695"/>
      <c r="DH33" s="695"/>
      <c r="DI33" s="695"/>
      <c r="DJ33" s="695"/>
      <c r="DK33" s="696"/>
      <c r="DL33" s="668">
        <v>4429343</v>
      </c>
      <c r="DM33" s="695"/>
      <c r="DN33" s="695"/>
      <c r="DO33" s="695"/>
      <c r="DP33" s="695"/>
      <c r="DQ33" s="695"/>
      <c r="DR33" s="695"/>
      <c r="DS33" s="695"/>
      <c r="DT33" s="695"/>
      <c r="DU33" s="695"/>
      <c r="DV33" s="696"/>
      <c r="DW33" s="664">
        <v>50.9</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297394</v>
      </c>
      <c r="S34" s="660"/>
      <c r="T34" s="660"/>
      <c r="U34" s="660"/>
      <c r="V34" s="660"/>
      <c r="W34" s="660"/>
      <c r="X34" s="660"/>
      <c r="Y34" s="661"/>
      <c r="Z34" s="662">
        <v>2.2000000000000002</v>
      </c>
      <c r="AA34" s="662"/>
      <c r="AB34" s="662"/>
      <c r="AC34" s="662"/>
      <c r="AD34" s="663">
        <v>2998</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2574349</v>
      </c>
      <c r="CS34" s="660"/>
      <c r="CT34" s="660"/>
      <c r="CU34" s="660"/>
      <c r="CV34" s="660"/>
      <c r="CW34" s="660"/>
      <c r="CX34" s="660"/>
      <c r="CY34" s="661"/>
      <c r="CZ34" s="664">
        <v>19.399999999999999</v>
      </c>
      <c r="DA34" s="693"/>
      <c r="DB34" s="693"/>
      <c r="DC34" s="697"/>
      <c r="DD34" s="668">
        <v>2171298</v>
      </c>
      <c r="DE34" s="660"/>
      <c r="DF34" s="660"/>
      <c r="DG34" s="660"/>
      <c r="DH34" s="660"/>
      <c r="DI34" s="660"/>
      <c r="DJ34" s="660"/>
      <c r="DK34" s="661"/>
      <c r="DL34" s="668">
        <v>1747044</v>
      </c>
      <c r="DM34" s="660"/>
      <c r="DN34" s="660"/>
      <c r="DO34" s="660"/>
      <c r="DP34" s="660"/>
      <c r="DQ34" s="660"/>
      <c r="DR34" s="660"/>
      <c r="DS34" s="660"/>
      <c r="DT34" s="660"/>
      <c r="DU34" s="660"/>
      <c r="DV34" s="661"/>
      <c r="DW34" s="664">
        <v>20.100000000000001</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864078</v>
      </c>
      <c r="S35" s="660"/>
      <c r="T35" s="660"/>
      <c r="U35" s="660"/>
      <c r="V35" s="660"/>
      <c r="W35" s="660"/>
      <c r="X35" s="660"/>
      <c r="Y35" s="661"/>
      <c r="Z35" s="662">
        <v>6.3</v>
      </c>
      <c r="AA35" s="662"/>
      <c r="AB35" s="662"/>
      <c r="AC35" s="662"/>
      <c r="AD35" s="663" t="s">
        <v>233</v>
      </c>
      <c r="AE35" s="663"/>
      <c r="AF35" s="663"/>
      <c r="AG35" s="663"/>
      <c r="AH35" s="663"/>
      <c r="AI35" s="663"/>
      <c r="AJ35" s="663"/>
      <c r="AK35" s="663"/>
      <c r="AL35" s="664" t="s">
        <v>233</v>
      </c>
      <c r="AM35" s="665"/>
      <c r="AN35" s="665"/>
      <c r="AO35" s="666"/>
      <c r="AP35" s="214"/>
      <c r="AQ35" s="732" t="s">
        <v>320</v>
      </c>
      <c r="AR35" s="733"/>
      <c r="AS35" s="733"/>
      <c r="AT35" s="733"/>
      <c r="AU35" s="733"/>
      <c r="AV35" s="733"/>
      <c r="AW35" s="733"/>
      <c r="AX35" s="733"/>
      <c r="AY35" s="734"/>
      <c r="AZ35" s="648">
        <v>1859831</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-76910</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117808</v>
      </c>
      <c r="CS35" s="695"/>
      <c r="CT35" s="695"/>
      <c r="CU35" s="695"/>
      <c r="CV35" s="695"/>
      <c r="CW35" s="695"/>
      <c r="CX35" s="695"/>
      <c r="CY35" s="696"/>
      <c r="CZ35" s="664">
        <v>0.9</v>
      </c>
      <c r="DA35" s="693"/>
      <c r="DB35" s="693"/>
      <c r="DC35" s="697"/>
      <c r="DD35" s="668">
        <v>116410</v>
      </c>
      <c r="DE35" s="695"/>
      <c r="DF35" s="695"/>
      <c r="DG35" s="695"/>
      <c r="DH35" s="695"/>
      <c r="DI35" s="695"/>
      <c r="DJ35" s="695"/>
      <c r="DK35" s="696"/>
      <c r="DL35" s="668">
        <v>116410</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233</v>
      </c>
      <c r="S36" s="660"/>
      <c r="T36" s="660"/>
      <c r="U36" s="660"/>
      <c r="V36" s="660"/>
      <c r="W36" s="660"/>
      <c r="X36" s="660"/>
      <c r="Y36" s="661"/>
      <c r="Z36" s="662" t="s">
        <v>233</v>
      </c>
      <c r="AA36" s="662"/>
      <c r="AB36" s="662"/>
      <c r="AC36" s="662"/>
      <c r="AD36" s="663" t="s">
        <v>169</v>
      </c>
      <c r="AE36" s="663"/>
      <c r="AF36" s="663"/>
      <c r="AG36" s="663"/>
      <c r="AH36" s="663"/>
      <c r="AI36" s="663"/>
      <c r="AJ36" s="663"/>
      <c r="AK36" s="663"/>
      <c r="AL36" s="664" t="s">
        <v>233</v>
      </c>
      <c r="AM36" s="665"/>
      <c r="AN36" s="665"/>
      <c r="AO36" s="666"/>
      <c r="AQ36" s="736" t="s">
        <v>324</v>
      </c>
      <c r="AR36" s="737"/>
      <c r="AS36" s="737"/>
      <c r="AT36" s="737"/>
      <c r="AU36" s="737"/>
      <c r="AV36" s="737"/>
      <c r="AW36" s="737"/>
      <c r="AX36" s="737"/>
      <c r="AY36" s="738"/>
      <c r="AZ36" s="659">
        <v>443207</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-275421</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1821949</v>
      </c>
      <c r="CS36" s="660"/>
      <c r="CT36" s="660"/>
      <c r="CU36" s="660"/>
      <c r="CV36" s="660"/>
      <c r="CW36" s="660"/>
      <c r="CX36" s="660"/>
      <c r="CY36" s="661"/>
      <c r="CZ36" s="664">
        <v>13.7</v>
      </c>
      <c r="DA36" s="693"/>
      <c r="DB36" s="693"/>
      <c r="DC36" s="697"/>
      <c r="DD36" s="668">
        <v>1719693</v>
      </c>
      <c r="DE36" s="660"/>
      <c r="DF36" s="660"/>
      <c r="DG36" s="660"/>
      <c r="DH36" s="660"/>
      <c r="DI36" s="660"/>
      <c r="DJ36" s="660"/>
      <c r="DK36" s="661"/>
      <c r="DL36" s="668">
        <v>1639713</v>
      </c>
      <c r="DM36" s="660"/>
      <c r="DN36" s="660"/>
      <c r="DO36" s="660"/>
      <c r="DP36" s="660"/>
      <c r="DQ36" s="660"/>
      <c r="DR36" s="660"/>
      <c r="DS36" s="660"/>
      <c r="DT36" s="660"/>
      <c r="DU36" s="660"/>
      <c r="DV36" s="661"/>
      <c r="DW36" s="664">
        <v>18.8</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615878</v>
      </c>
      <c r="S37" s="660"/>
      <c r="T37" s="660"/>
      <c r="U37" s="660"/>
      <c r="V37" s="660"/>
      <c r="W37" s="660"/>
      <c r="X37" s="660"/>
      <c r="Y37" s="661"/>
      <c r="Z37" s="662">
        <v>4.5</v>
      </c>
      <c r="AA37" s="662"/>
      <c r="AB37" s="662"/>
      <c r="AC37" s="662"/>
      <c r="AD37" s="663" t="s">
        <v>233</v>
      </c>
      <c r="AE37" s="663"/>
      <c r="AF37" s="663"/>
      <c r="AG37" s="663"/>
      <c r="AH37" s="663"/>
      <c r="AI37" s="663"/>
      <c r="AJ37" s="663"/>
      <c r="AK37" s="663"/>
      <c r="AL37" s="664" t="s">
        <v>233</v>
      </c>
      <c r="AM37" s="665"/>
      <c r="AN37" s="665"/>
      <c r="AO37" s="666"/>
      <c r="AQ37" s="736" t="s">
        <v>328</v>
      </c>
      <c r="AR37" s="737"/>
      <c r="AS37" s="737"/>
      <c r="AT37" s="737"/>
      <c r="AU37" s="737"/>
      <c r="AV37" s="737"/>
      <c r="AW37" s="737"/>
      <c r="AX37" s="737"/>
      <c r="AY37" s="738"/>
      <c r="AZ37" s="659">
        <v>20949</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5713</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600933</v>
      </c>
      <c r="CS37" s="695"/>
      <c r="CT37" s="695"/>
      <c r="CU37" s="695"/>
      <c r="CV37" s="695"/>
      <c r="CW37" s="695"/>
      <c r="CX37" s="695"/>
      <c r="CY37" s="696"/>
      <c r="CZ37" s="664">
        <v>4.5</v>
      </c>
      <c r="DA37" s="693"/>
      <c r="DB37" s="693"/>
      <c r="DC37" s="697"/>
      <c r="DD37" s="668">
        <v>600933</v>
      </c>
      <c r="DE37" s="695"/>
      <c r="DF37" s="695"/>
      <c r="DG37" s="695"/>
      <c r="DH37" s="695"/>
      <c r="DI37" s="695"/>
      <c r="DJ37" s="695"/>
      <c r="DK37" s="696"/>
      <c r="DL37" s="668">
        <v>594868</v>
      </c>
      <c r="DM37" s="695"/>
      <c r="DN37" s="695"/>
      <c r="DO37" s="695"/>
      <c r="DP37" s="695"/>
      <c r="DQ37" s="695"/>
      <c r="DR37" s="695"/>
      <c r="DS37" s="695"/>
      <c r="DT37" s="695"/>
      <c r="DU37" s="695"/>
      <c r="DV37" s="696"/>
      <c r="DW37" s="664">
        <v>6.8</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13814664</v>
      </c>
      <c r="S38" s="740"/>
      <c r="T38" s="740"/>
      <c r="U38" s="740"/>
      <c r="V38" s="740"/>
      <c r="W38" s="740"/>
      <c r="X38" s="740"/>
      <c r="Y38" s="741"/>
      <c r="Z38" s="742">
        <v>100</v>
      </c>
      <c r="AA38" s="742"/>
      <c r="AB38" s="742"/>
      <c r="AC38" s="742"/>
      <c r="AD38" s="743">
        <v>8092223</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169</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9595</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1395675</v>
      </c>
      <c r="CS38" s="660"/>
      <c r="CT38" s="660"/>
      <c r="CU38" s="660"/>
      <c r="CV38" s="660"/>
      <c r="CW38" s="660"/>
      <c r="CX38" s="660"/>
      <c r="CY38" s="661"/>
      <c r="CZ38" s="664">
        <v>10.5</v>
      </c>
      <c r="DA38" s="693"/>
      <c r="DB38" s="693"/>
      <c r="DC38" s="697"/>
      <c r="DD38" s="668">
        <v>1105361</v>
      </c>
      <c r="DE38" s="660"/>
      <c r="DF38" s="660"/>
      <c r="DG38" s="660"/>
      <c r="DH38" s="660"/>
      <c r="DI38" s="660"/>
      <c r="DJ38" s="660"/>
      <c r="DK38" s="661"/>
      <c r="DL38" s="668">
        <v>926176</v>
      </c>
      <c r="DM38" s="660"/>
      <c r="DN38" s="660"/>
      <c r="DO38" s="660"/>
      <c r="DP38" s="660"/>
      <c r="DQ38" s="660"/>
      <c r="DR38" s="660"/>
      <c r="DS38" s="660"/>
      <c r="DT38" s="660"/>
      <c r="DU38" s="660"/>
      <c r="DV38" s="661"/>
      <c r="DW38" s="664">
        <v>10.6</v>
      </c>
      <c r="DX38" s="693"/>
      <c r="DY38" s="693"/>
      <c r="DZ38" s="693"/>
      <c r="EA38" s="693"/>
      <c r="EB38" s="693"/>
      <c r="EC38" s="694"/>
    </row>
    <row r="39" spans="2:133" ht="11.25" customHeight="1">
      <c r="AQ39" s="736" t="s">
        <v>335</v>
      </c>
      <c r="AR39" s="737"/>
      <c r="AS39" s="737"/>
      <c r="AT39" s="737"/>
      <c r="AU39" s="737"/>
      <c r="AV39" s="737"/>
      <c r="AW39" s="737"/>
      <c r="AX39" s="737"/>
      <c r="AY39" s="738"/>
      <c r="AZ39" s="659" t="s">
        <v>233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88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421198</v>
      </c>
      <c r="CS39" s="695"/>
      <c r="CT39" s="695"/>
      <c r="CU39" s="695"/>
      <c r="CV39" s="695"/>
      <c r="CW39" s="695"/>
      <c r="CX39" s="695"/>
      <c r="CY39" s="696"/>
      <c r="CZ39" s="664">
        <v>3.2</v>
      </c>
      <c r="DA39" s="693"/>
      <c r="DB39" s="693"/>
      <c r="DC39" s="697"/>
      <c r="DD39" s="668">
        <v>20000</v>
      </c>
      <c r="DE39" s="695"/>
      <c r="DF39" s="695"/>
      <c r="DG39" s="695"/>
      <c r="DH39" s="695"/>
      <c r="DI39" s="695"/>
      <c r="DJ39" s="695"/>
      <c r="DK39" s="696"/>
      <c r="DL39" s="668" t="s">
        <v>242</v>
      </c>
      <c r="DM39" s="695"/>
      <c r="DN39" s="695"/>
      <c r="DO39" s="695"/>
      <c r="DP39" s="695"/>
      <c r="DQ39" s="695"/>
      <c r="DR39" s="695"/>
      <c r="DS39" s="695"/>
      <c r="DT39" s="695"/>
      <c r="DU39" s="695"/>
      <c r="DV39" s="696"/>
      <c r="DW39" s="664" t="s">
        <v>242</v>
      </c>
      <c r="DX39" s="693"/>
      <c r="DY39" s="693"/>
      <c r="DZ39" s="693"/>
      <c r="EA39" s="693"/>
      <c r="EB39" s="693"/>
      <c r="EC39" s="694"/>
    </row>
    <row r="40" spans="2:133" ht="11.25" customHeight="1">
      <c r="AQ40" s="736" t="s">
        <v>339</v>
      </c>
      <c r="AR40" s="737"/>
      <c r="AS40" s="737"/>
      <c r="AT40" s="737"/>
      <c r="AU40" s="737"/>
      <c r="AV40" s="737"/>
      <c r="AW40" s="737"/>
      <c r="AX40" s="737"/>
      <c r="AY40" s="738"/>
      <c r="AZ40" s="659">
        <v>462829</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126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16008</v>
      </c>
      <c r="CS40" s="660"/>
      <c r="CT40" s="660"/>
      <c r="CU40" s="660"/>
      <c r="CV40" s="660"/>
      <c r="CW40" s="660"/>
      <c r="CX40" s="660"/>
      <c r="CY40" s="661"/>
      <c r="CZ40" s="664">
        <v>0.1</v>
      </c>
      <c r="DA40" s="693"/>
      <c r="DB40" s="693"/>
      <c r="DC40" s="697"/>
      <c r="DD40" s="668">
        <v>14608</v>
      </c>
      <c r="DE40" s="660"/>
      <c r="DF40" s="660"/>
      <c r="DG40" s="660"/>
      <c r="DH40" s="660"/>
      <c r="DI40" s="660"/>
      <c r="DJ40" s="660"/>
      <c r="DK40" s="661"/>
      <c r="DL40" s="668" t="s">
        <v>233</v>
      </c>
      <c r="DM40" s="660"/>
      <c r="DN40" s="660"/>
      <c r="DO40" s="660"/>
      <c r="DP40" s="660"/>
      <c r="DQ40" s="660"/>
      <c r="DR40" s="660"/>
      <c r="DS40" s="660"/>
      <c r="DT40" s="660"/>
      <c r="DU40" s="660"/>
      <c r="DV40" s="661"/>
      <c r="DW40" s="664" t="s">
        <v>233</v>
      </c>
      <c r="DX40" s="693"/>
      <c r="DY40" s="693"/>
      <c r="DZ40" s="693"/>
      <c r="EA40" s="693"/>
      <c r="EB40" s="693"/>
      <c r="EC40" s="694"/>
    </row>
    <row r="41" spans="2:133" ht="11.25" customHeight="1">
      <c r="AQ41" s="746" t="s">
        <v>342</v>
      </c>
      <c r="AR41" s="747"/>
      <c r="AS41" s="747"/>
      <c r="AT41" s="747"/>
      <c r="AU41" s="747"/>
      <c r="AV41" s="747"/>
      <c r="AW41" s="747"/>
      <c r="AX41" s="747"/>
      <c r="AY41" s="748"/>
      <c r="AZ41" s="739">
        <v>932846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294</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242</v>
      </c>
      <c r="CS41" s="695"/>
      <c r="CT41" s="695"/>
      <c r="CU41" s="695"/>
      <c r="CV41" s="695"/>
      <c r="CW41" s="695"/>
      <c r="CX41" s="695"/>
      <c r="CY41" s="696"/>
      <c r="CZ41" s="664" t="s">
        <v>233</v>
      </c>
      <c r="DA41" s="693"/>
      <c r="DB41" s="693"/>
      <c r="DC41" s="697"/>
      <c r="DD41" s="668" t="s">
        <v>242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754358</v>
      </c>
      <c r="CS42" s="660"/>
      <c r="CT42" s="660"/>
      <c r="CU42" s="660"/>
      <c r="CV42" s="660"/>
      <c r="CW42" s="660"/>
      <c r="CX42" s="660"/>
      <c r="CY42" s="661"/>
      <c r="CZ42" s="664">
        <v>5.7</v>
      </c>
      <c r="DA42" s="665"/>
      <c r="DB42" s="665"/>
      <c r="DC42" s="760"/>
      <c r="DD42" s="668">
        <v>294689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18989</v>
      </c>
      <c r="CS43" s="695"/>
      <c r="CT43" s="695"/>
      <c r="CU43" s="695"/>
      <c r="CV43" s="695"/>
      <c r="CW43" s="695"/>
      <c r="CX43" s="695"/>
      <c r="CY43" s="696"/>
      <c r="CZ43" s="664">
        <v>0.1</v>
      </c>
      <c r="DA43" s="693"/>
      <c r="DB43" s="693"/>
      <c r="DC43" s="697"/>
      <c r="DD43" s="668">
        <v>18989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301</v>
      </c>
      <c r="CE44" s="772"/>
      <c r="CF44" s="656" t="s">
        <v>350</v>
      </c>
      <c r="CG44" s="657"/>
      <c r="CH44" s="657"/>
      <c r="CI44" s="657"/>
      <c r="CJ44" s="657"/>
      <c r="CK44" s="657"/>
      <c r="CL44" s="657"/>
      <c r="CM44" s="657"/>
      <c r="CN44" s="657"/>
      <c r="CO44" s="657"/>
      <c r="CP44" s="657"/>
      <c r="CQ44" s="658"/>
      <c r="CR44" s="659">
        <v>754358</v>
      </c>
      <c r="CS44" s="660"/>
      <c r="CT44" s="660"/>
      <c r="CU44" s="660"/>
      <c r="CV44" s="660"/>
      <c r="CW44" s="660"/>
      <c r="CX44" s="660"/>
      <c r="CY44" s="661"/>
      <c r="CZ44" s="664">
        <v>5.7</v>
      </c>
      <c r="DA44" s="665"/>
      <c r="DB44" s="665"/>
      <c r="DC44" s="760"/>
      <c r="DD44" s="668">
        <v>294689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383258</v>
      </c>
      <c r="CS45" s="695"/>
      <c r="CT45" s="695"/>
      <c r="CU45" s="695"/>
      <c r="CV45" s="695"/>
      <c r="CW45" s="695"/>
      <c r="CX45" s="695"/>
      <c r="CY45" s="696"/>
      <c r="CZ45" s="664">
        <v>2.9</v>
      </c>
      <c r="DA45" s="693"/>
      <c r="DB45" s="693"/>
      <c r="DC45" s="697"/>
      <c r="DD45" s="668">
        <v>52254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366093</v>
      </c>
      <c r="CS46" s="660"/>
      <c r="CT46" s="660"/>
      <c r="CU46" s="660"/>
      <c r="CV46" s="660"/>
      <c r="CW46" s="660"/>
      <c r="CX46" s="660"/>
      <c r="CY46" s="661"/>
      <c r="CZ46" s="664">
        <v>2.8</v>
      </c>
      <c r="DA46" s="665"/>
      <c r="DB46" s="665"/>
      <c r="DC46" s="760"/>
      <c r="DD46" s="668">
        <v>238228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233</v>
      </c>
      <c r="CS47" s="695"/>
      <c r="CT47" s="695"/>
      <c r="CU47" s="695"/>
      <c r="CV47" s="695"/>
      <c r="CW47" s="695"/>
      <c r="CX47" s="695"/>
      <c r="CY47" s="696"/>
      <c r="CZ47" s="664" t="s">
        <v>233</v>
      </c>
      <c r="DA47" s="693"/>
      <c r="DB47" s="693"/>
      <c r="DC47" s="697"/>
      <c r="DD47" s="668" t="s">
        <v>233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233</v>
      </c>
      <c r="CS48" s="660"/>
      <c r="CT48" s="660"/>
      <c r="CU48" s="660"/>
      <c r="CV48" s="660"/>
      <c r="CW48" s="660"/>
      <c r="CX48" s="660"/>
      <c r="CY48" s="661"/>
      <c r="CZ48" s="664" t="s">
        <v>169</v>
      </c>
      <c r="DA48" s="665"/>
      <c r="DB48" s="665"/>
      <c r="DC48" s="760"/>
      <c r="DD48" s="668" t="s">
        <v>242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13295236</v>
      </c>
      <c r="CS49" s="729"/>
      <c r="CT49" s="729"/>
      <c r="CU49" s="729"/>
      <c r="CV49" s="729"/>
      <c r="CW49" s="729"/>
      <c r="CX49" s="729"/>
      <c r="CY49" s="761"/>
      <c r="CZ49" s="744">
        <v>100</v>
      </c>
      <c r="DA49" s="762"/>
      <c r="DB49" s="762"/>
      <c r="DC49" s="763"/>
      <c r="DD49" s="764">
        <v>8886231</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ZvoeRq/0ppoqlQrN3+zLGiq7zA09qL6ak5uFl4TnCgB2ffBoHC74jTNCo5H1wy2cYOXe5LpXEB25t1/poMihCQ==" saltValue="xl8mcKNHkFUlDQL1WxdU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13742</v>
      </c>
      <c r="R7" s="795"/>
      <c r="S7" s="795"/>
      <c r="T7" s="795"/>
      <c r="U7" s="795"/>
      <c r="V7" s="795">
        <v>13235</v>
      </c>
      <c r="W7" s="795"/>
      <c r="X7" s="795"/>
      <c r="Y7" s="795"/>
      <c r="Z7" s="795"/>
      <c r="AA7" s="795">
        <v>507</v>
      </c>
      <c r="AB7" s="795"/>
      <c r="AC7" s="795"/>
      <c r="AD7" s="795"/>
      <c r="AE7" s="796"/>
      <c r="AF7" s="797">
        <v>494</v>
      </c>
      <c r="AG7" s="798"/>
      <c r="AH7" s="798"/>
      <c r="AI7" s="798"/>
      <c r="AJ7" s="799"/>
      <c r="AK7" s="834">
        <v>92</v>
      </c>
      <c r="AL7" s="835"/>
      <c r="AM7" s="835"/>
      <c r="AN7" s="835"/>
      <c r="AO7" s="835"/>
      <c r="AP7" s="835">
        <v>11940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c r="A8" s="241">
        <v>2</v>
      </c>
      <c r="B8" s="815" t="s">
        <v>379</v>
      </c>
      <c r="C8" s="816"/>
      <c r="D8" s="816"/>
      <c r="E8" s="816"/>
      <c r="F8" s="816"/>
      <c r="G8" s="816"/>
      <c r="H8" s="816"/>
      <c r="I8" s="816"/>
      <c r="J8" s="816"/>
      <c r="K8" s="816"/>
      <c r="L8" s="816"/>
      <c r="M8" s="816"/>
      <c r="N8" s="816"/>
      <c r="O8" s="816"/>
      <c r="P8" s="817"/>
      <c r="Q8" s="818">
        <v>13</v>
      </c>
      <c r="R8" s="819"/>
      <c r="S8" s="819"/>
      <c r="T8" s="819"/>
      <c r="U8" s="819"/>
      <c r="V8" s="819">
        <v>0</v>
      </c>
      <c r="W8" s="819"/>
      <c r="X8" s="819"/>
      <c r="Y8" s="819"/>
      <c r="Z8" s="819"/>
      <c r="AA8" s="819">
        <v>13</v>
      </c>
      <c r="AB8" s="819"/>
      <c r="AC8" s="819"/>
      <c r="AD8" s="819"/>
      <c r="AE8" s="820"/>
      <c r="AF8" s="821">
        <v>13</v>
      </c>
      <c r="AG8" s="822"/>
      <c r="AH8" s="822"/>
      <c r="AI8" s="822"/>
      <c r="AJ8" s="823"/>
      <c r="AK8" s="824" t="s">
        <v>570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t="s">
        <v>380</v>
      </c>
      <c r="C9" s="816"/>
      <c r="D9" s="816"/>
      <c r="E9" s="816"/>
      <c r="F9" s="816"/>
      <c r="G9" s="816"/>
      <c r="H9" s="816"/>
      <c r="I9" s="816"/>
      <c r="J9" s="816"/>
      <c r="K9" s="816"/>
      <c r="L9" s="816"/>
      <c r="M9" s="816"/>
      <c r="N9" s="816"/>
      <c r="O9" s="816"/>
      <c r="P9" s="817"/>
      <c r="Q9" s="818">
        <v>60</v>
      </c>
      <c r="R9" s="819"/>
      <c r="S9" s="819"/>
      <c r="T9" s="819"/>
      <c r="U9" s="819"/>
      <c r="V9" s="819">
        <v>60</v>
      </c>
      <c r="W9" s="819"/>
      <c r="X9" s="819"/>
      <c r="Y9" s="819"/>
      <c r="Z9" s="819"/>
      <c r="AA9" s="819" t="s">
        <v>570</v>
      </c>
      <c r="AB9" s="819"/>
      <c r="AC9" s="819"/>
      <c r="AD9" s="819"/>
      <c r="AE9" s="820"/>
      <c r="AF9" s="821" t="s">
        <v>233</v>
      </c>
      <c r="AG9" s="822"/>
      <c r="AH9" s="822"/>
      <c r="AI9" s="822"/>
      <c r="AJ9" s="823"/>
      <c r="AK9" s="824" t="s">
        <v>570</v>
      </c>
      <c r="AL9" s="825"/>
      <c r="AM9" s="825"/>
      <c r="AN9" s="825"/>
      <c r="AO9" s="825"/>
      <c r="AP9" s="825" t="s">
        <v>570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13815</v>
      </c>
      <c r="R23" s="854"/>
      <c r="S23" s="854"/>
      <c r="T23" s="854"/>
      <c r="U23" s="854"/>
      <c r="V23" s="854">
        <v>13295</v>
      </c>
      <c r="W23" s="854"/>
      <c r="X23" s="854"/>
      <c r="Y23" s="854"/>
      <c r="Z23" s="854"/>
      <c r="AA23" s="854">
        <v>519</v>
      </c>
      <c r="AB23" s="854"/>
      <c r="AC23" s="854"/>
      <c r="AD23" s="854"/>
      <c r="AE23" s="855"/>
      <c r="AF23" s="856">
        <v>506</v>
      </c>
      <c r="AG23" s="854"/>
      <c r="AH23" s="854"/>
      <c r="AI23" s="854"/>
      <c r="AJ23" s="857"/>
      <c r="AK23" s="858"/>
      <c r="AL23" s="859"/>
      <c r="AM23" s="859"/>
      <c r="AN23" s="859"/>
      <c r="AO23" s="859"/>
      <c r="AP23" s="854">
        <v>11940</v>
      </c>
      <c r="AQ23" s="854"/>
      <c r="AR23" s="854"/>
      <c r="AS23" s="854"/>
      <c r="AT23" s="854"/>
      <c r="AU23" s="860"/>
      <c r="AV23" s="860"/>
      <c r="AW23" s="860"/>
      <c r="AX23" s="860"/>
      <c r="AY23" s="861"/>
      <c r="AZ23" s="869" t="s">
        <v>233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394</v>
      </c>
      <c r="C28" s="792"/>
      <c r="D28" s="792"/>
      <c r="E28" s="792"/>
      <c r="F28" s="792"/>
      <c r="G28" s="792"/>
      <c r="H28" s="792"/>
      <c r="I28" s="792"/>
      <c r="J28" s="792"/>
      <c r="K28" s="792"/>
      <c r="L28" s="792"/>
      <c r="M28" s="792"/>
      <c r="N28" s="792"/>
      <c r="O28" s="792"/>
      <c r="P28" s="793"/>
      <c r="Q28" s="882">
        <v>4953</v>
      </c>
      <c r="R28" s="883"/>
      <c r="S28" s="883"/>
      <c r="T28" s="883"/>
      <c r="U28" s="883"/>
      <c r="V28" s="883">
        <v>5030</v>
      </c>
      <c r="W28" s="883"/>
      <c r="X28" s="883"/>
      <c r="Y28" s="883"/>
      <c r="Z28" s="883"/>
      <c r="AA28" s="883">
        <v>-77</v>
      </c>
      <c r="AB28" s="883"/>
      <c r="AC28" s="883"/>
      <c r="AD28" s="883"/>
      <c r="AE28" s="884"/>
      <c r="AF28" s="885">
        <v>-77</v>
      </c>
      <c r="AG28" s="883"/>
      <c r="AH28" s="883"/>
      <c r="AI28" s="883"/>
      <c r="AJ28" s="886"/>
      <c r="AK28" s="887">
        <v>463</v>
      </c>
      <c r="AL28" s="878"/>
      <c r="AM28" s="878"/>
      <c r="AN28" s="878"/>
      <c r="AO28" s="878"/>
      <c r="AP28" s="878" t="s">
        <v>571</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395</v>
      </c>
      <c r="C29" s="816"/>
      <c r="D29" s="816"/>
      <c r="E29" s="816"/>
      <c r="F29" s="816"/>
      <c r="G29" s="816"/>
      <c r="H29" s="816"/>
      <c r="I29" s="816"/>
      <c r="J29" s="816"/>
      <c r="K29" s="816"/>
      <c r="L29" s="816"/>
      <c r="M29" s="816"/>
      <c r="N29" s="816"/>
      <c r="O29" s="816"/>
      <c r="P29" s="817"/>
      <c r="Q29" s="818">
        <v>571</v>
      </c>
      <c r="R29" s="819"/>
      <c r="S29" s="819"/>
      <c r="T29" s="819"/>
      <c r="U29" s="819"/>
      <c r="V29" s="819">
        <v>546</v>
      </c>
      <c r="W29" s="819"/>
      <c r="X29" s="819"/>
      <c r="Y29" s="819"/>
      <c r="Z29" s="819"/>
      <c r="AA29" s="819">
        <v>25</v>
      </c>
      <c r="AB29" s="819"/>
      <c r="AC29" s="819"/>
      <c r="AD29" s="819"/>
      <c r="AE29" s="820"/>
      <c r="AF29" s="821">
        <v>25</v>
      </c>
      <c r="AG29" s="822"/>
      <c r="AH29" s="822"/>
      <c r="AI29" s="822"/>
      <c r="AJ29" s="823"/>
      <c r="AK29" s="890">
        <v>123</v>
      </c>
      <c r="AL29" s="891"/>
      <c r="AM29" s="891"/>
      <c r="AN29" s="891"/>
      <c r="AO29" s="891"/>
      <c r="AP29" s="891" t="s">
        <v>570</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396</v>
      </c>
      <c r="C30" s="816"/>
      <c r="D30" s="816"/>
      <c r="E30" s="816"/>
      <c r="F30" s="816"/>
      <c r="G30" s="816"/>
      <c r="H30" s="816"/>
      <c r="I30" s="816"/>
      <c r="J30" s="816"/>
      <c r="K30" s="816"/>
      <c r="L30" s="816"/>
      <c r="M30" s="816"/>
      <c r="N30" s="816"/>
      <c r="O30" s="816"/>
      <c r="P30" s="817"/>
      <c r="Q30" s="818">
        <v>1157</v>
      </c>
      <c r="R30" s="819"/>
      <c r="S30" s="819"/>
      <c r="T30" s="819"/>
      <c r="U30" s="819"/>
      <c r="V30" s="819">
        <v>798</v>
      </c>
      <c r="W30" s="819"/>
      <c r="X30" s="819"/>
      <c r="Y30" s="819"/>
      <c r="Z30" s="819"/>
      <c r="AA30" s="819">
        <v>359</v>
      </c>
      <c r="AB30" s="819"/>
      <c r="AC30" s="819"/>
      <c r="AD30" s="819"/>
      <c r="AE30" s="820"/>
      <c r="AF30" s="821">
        <v>1868</v>
      </c>
      <c r="AG30" s="822"/>
      <c r="AH30" s="822"/>
      <c r="AI30" s="822"/>
      <c r="AJ30" s="823"/>
      <c r="AK30" s="890">
        <v>12</v>
      </c>
      <c r="AL30" s="891"/>
      <c r="AM30" s="891"/>
      <c r="AN30" s="891"/>
      <c r="AO30" s="891"/>
      <c r="AP30" s="891">
        <v>1866</v>
      </c>
      <c r="AQ30" s="891"/>
      <c r="AR30" s="891"/>
      <c r="AS30" s="891"/>
      <c r="AT30" s="891"/>
      <c r="AU30" s="891">
        <v>4</v>
      </c>
      <c r="AV30" s="891"/>
      <c r="AW30" s="891"/>
      <c r="AX30" s="891"/>
      <c r="AY30" s="891"/>
      <c r="AZ30" s="892" t="s">
        <v>572</v>
      </c>
      <c r="BA30" s="892"/>
      <c r="BB30" s="892"/>
      <c r="BC30" s="892"/>
      <c r="BD30" s="892"/>
      <c r="BE30" s="888" t="s">
        <v>397</v>
      </c>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1103</v>
      </c>
      <c r="R31" s="819"/>
      <c r="S31" s="819"/>
      <c r="T31" s="819"/>
      <c r="U31" s="819"/>
      <c r="V31" s="819">
        <v>1022</v>
      </c>
      <c r="W31" s="819"/>
      <c r="X31" s="819"/>
      <c r="Y31" s="819"/>
      <c r="Z31" s="819"/>
      <c r="AA31" s="819">
        <v>82</v>
      </c>
      <c r="AB31" s="819"/>
      <c r="AC31" s="819"/>
      <c r="AD31" s="819"/>
      <c r="AE31" s="820"/>
      <c r="AF31" s="821">
        <v>655</v>
      </c>
      <c r="AG31" s="822"/>
      <c r="AH31" s="822"/>
      <c r="AI31" s="822"/>
      <c r="AJ31" s="823"/>
      <c r="AK31" s="890">
        <v>443</v>
      </c>
      <c r="AL31" s="891"/>
      <c r="AM31" s="891"/>
      <c r="AN31" s="891"/>
      <c r="AO31" s="891"/>
      <c r="AP31" s="891">
        <v>7993</v>
      </c>
      <c r="AQ31" s="891"/>
      <c r="AR31" s="891"/>
      <c r="AS31" s="891"/>
      <c r="AT31" s="891"/>
      <c r="AU31" s="891">
        <v>6250</v>
      </c>
      <c r="AV31" s="891"/>
      <c r="AW31" s="891"/>
      <c r="AX31" s="891"/>
      <c r="AY31" s="891"/>
      <c r="AZ31" s="892" t="s">
        <v>573</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c r="C32" s="816"/>
      <c r="D32" s="816"/>
      <c r="E32" s="816"/>
      <c r="F32" s="816"/>
      <c r="G32" s="816"/>
      <c r="H32" s="816"/>
      <c r="I32" s="816"/>
      <c r="J32" s="816"/>
      <c r="K32" s="816"/>
      <c r="L32" s="816"/>
      <c r="M32" s="816"/>
      <c r="N32" s="816"/>
      <c r="O32" s="816"/>
      <c r="P32" s="817"/>
      <c r="Q32" s="818"/>
      <c r="R32" s="819"/>
      <c r="S32" s="819"/>
      <c r="T32" s="819"/>
      <c r="U32" s="819"/>
      <c r="V32" s="819"/>
      <c r="W32" s="819"/>
      <c r="X32" s="819"/>
      <c r="Y32" s="819"/>
      <c r="Z32" s="819"/>
      <c r="AA32" s="819"/>
      <c r="AB32" s="819"/>
      <c r="AC32" s="819"/>
      <c r="AD32" s="819"/>
      <c r="AE32" s="820"/>
      <c r="AF32" s="821"/>
      <c r="AG32" s="822"/>
      <c r="AH32" s="822"/>
      <c r="AI32" s="822"/>
      <c r="AJ32" s="823"/>
      <c r="AK32" s="890"/>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2471</v>
      </c>
      <c r="AG63" s="902"/>
      <c r="AH63" s="902"/>
      <c r="AI63" s="902"/>
      <c r="AJ63" s="903"/>
      <c r="AK63" s="904"/>
      <c r="AL63" s="899"/>
      <c r="AM63" s="899"/>
      <c r="AN63" s="899"/>
      <c r="AO63" s="899"/>
      <c r="AP63" s="902">
        <v>9859</v>
      </c>
      <c r="AQ63" s="902"/>
      <c r="AR63" s="902"/>
      <c r="AS63" s="902"/>
      <c r="AT63" s="902"/>
      <c r="AU63" s="902">
        <v>6254</v>
      </c>
      <c r="AV63" s="902"/>
      <c r="AW63" s="902"/>
      <c r="AX63" s="902"/>
      <c r="AY63" s="902"/>
      <c r="AZ63" s="906"/>
      <c r="BA63" s="906"/>
      <c r="BB63" s="906"/>
      <c r="BC63" s="906"/>
      <c r="BD63" s="906"/>
      <c r="BE63" s="907"/>
      <c r="BF63" s="907"/>
      <c r="BG63" s="907"/>
      <c r="BH63" s="907"/>
      <c r="BI63" s="908"/>
      <c r="BJ63" s="909" t="s">
        <v>402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404</v>
      </c>
      <c r="B66" s="801"/>
      <c r="C66" s="801"/>
      <c r="D66" s="801"/>
      <c r="E66" s="801"/>
      <c r="F66" s="801"/>
      <c r="G66" s="801"/>
      <c r="H66" s="801"/>
      <c r="I66" s="801"/>
      <c r="J66" s="801"/>
      <c r="K66" s="801"/>
      <c r="L66" s="801"/>
      <c r="M66" s="801"/>
      <c r="N66" s="801"/>
      <c r="O66" s="801"/>
      <c r="P66" s="802"/>
      <c r="Q66" s="777" t="s">
        <v>405</v>
      </c>
      <c r="R66" s="778"/>
      <c r="S66" s="778"/>
      <c r="T66" s="778"/>
      <c r="U66" s="779"/>
      <c r="V66" s="777" t="s">
        <v>406</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574</v>
      </c>
      <c r="C68" s="930"/>
      <c r="D68" s="930"/>
      <c r="E68" s="930"/>
      <c r="F68" s="930"/>
      <c r="G68" s="930"/>
      <c r="H68" s="930"/>
      <c r="I68" s="930"/>
      <c r="J68" s="930"/>
      <c r="K68" s="930"/>
      <c r="L68" s="930"/>
      <c r="M68" s="930"/>
      <c r="N68" s="930"/>
      <c r="O68" s="930"/>
      <c r="P68" s="931"/>
      <c r="Q68" s="932">
        <v>90</v>
      </c>
      <c r="R68" s="926"/>
      <c r="S68" s="926"/>
      <c r="T68" s="926"/>
      <c r="U68" s="926"/>
      <c r="V68" s="926">
        <v>90</v>
      </c>
      <c r="W68" s="926"/>
      <c r="X68" s="926"/>
      <c r="Y68" s="926"/>
      <c r="Z68" s="926"/>
      <c r="AA68" s="926">
        <v>0</v>
      </c>
      <c r="AB68" s="926"/>
      <c r="AC68" s="926"/>
      <c r="AD68" s="926"/>
      <c r="AE68" s="926"/>
      <c r="AF68" s="926">
        <v>0</v>
      </c>
      <c r="AG68" s="926"/>
      <c r="AH68" s="926"/>
      <c r="AI68" s="926"/>
      <c r="AJ68" s="926"/>
      <c r="AK68" s="926">
        <v>2</v>
      </c>
      <c r="AL68" s="926"/>
      <c r="AM68" s="926"/>
      <c r="AN68" s="926"/>
      <c r="AO68" s="926"/>
      <c r="AP68" s="926" t="s">
        <v>573</v>
      </c>
      <c r="AQ68" s="926"/>
      <c r="AR68" s="926"/>
      <c r="AS68" s="926"/>
      <c r="AT68" s="926"/>
      <c r="AU68" s="926" t="s">
        <v>573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575</v>
      </c>
      <c r="C69" s="934"/>
      <c r="D69" s="934"/>
      <c r="E69" s="934"/>
      <c r="F69" s="934"/>
      <c r="G69" s="934"/>
      <c r="H69" s="934"/>
      <c r="I69" s="934"/>
      <c r="J69" s="934"/>
      <c r="K69" s="934"/>
      <c r="L69" s="934"/>
      <c r="M69" s="934"/>
      <c r="N69" s="934"/>
      <c r="O69" s="934"/>
      <c r="P69" s="935"/>
      <c r="Q69" s="936">
        <v>11954</v>
      </c>
      <c r="R69" s="891"/>
      <c r="S69" s="891"/>
      <c r="T69" s="891"/>
      <c r="U69" s="891"/>
      <c r="V69" s="891">
        <v>11741</v>
      </c>
      <c r="W69" s="891"/>
      <c r="X69" s="891"/>
      <c r="Y69" s="891"/>
      <c r="Z69" s="891"/>
      <c r="AA69" s="891">
        <v>213</v>
      </c>
      <c r="AB69" s="891"/>
      <c r="AC69" s="891"/>
      <c r="AD69" s="891"/>
      <c r="AE69" s="891"/>
      <c r="AF69" s="891">
        <v>213</v>
      </c>
      <c r="AG69" s="891"/>
      <c r="AH69" s="891"/>
      <c r="AI69" s="891"/>
      <c r="AJ69" s="891"/>
      <c r="AK69" s="891" t="s">
        <v>573</v>
      </c>
      <c r="AL69" s="891"/>
      <c r="AM69" s="891"/>
      <c r="AN69" s="891"/>
      <c r="AO69" s="891"/>
      <c r="AP69" s="891" t="s">
        <v>573</v>
      </c>
      <c r="AQ69" s="891"/>
      <c r="AR69" s="891"/>
      <c r="AS69" s="891"/>
      <c r="AT69" s="891"/>
      <c r="AU69" s="891" t="s">
        <v>573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576</v>
      </c>
      <c r="C70" s="934"/>
      <c r="D70" s="934"/>
      <c r="E70" s="934"/>
      <c r="F70" s="934"/>
      <c r="G70" s="934"/>
      <c r="H70" s="934"/>
      <c r="I70" s="934"/>
      <c r="J70" s="934"/>
      <c r="K70" s="934"/>
      <c r="L70" s="934"/>
      <c r="M70" s="934"/>
      <c r="N70" s="934"/>
      <c r="O70" s="934"/>
      <c r="P70" s="935"/>
      <c r="Q70" s="936">
        <v>59</v>
      </c>
      <c r="R70" s="891"/>
      <c r="S70" s="891"/>
      <c r="T70" s="891"/>
      <c r="U70" s="891"/>
      <c r="V70" s="891">
        <v>59</v>
      </c>
      <c r="W70" s="891"/>
      <c r="X70" s="891"/>
      <c r="Y70" s="891"/>
      <c r="Z70" s="891"/>
      <c r="AA70" s="891" t="s">
        <v>573</v>
      </c>
      <c r="AB70" s="891"/>
      <c r="AC70" s="891"/>
      <c r="AD70" s="891"/>
      <c r="AE70" s="891"/>
      <c r="AF70" s="891" t="s">
        <v>573</v>
      </c>
      <c r="AG70" s="891"/>
      <c r="AH70" s="891"/>
      <c r="AI70" s="891"/>
      <c r="AJ70" s="891"/>
      <c r="AK70" s="891" t="s">
        <v>573</v>
      </c>
      <c r="AL70" s="891"/>
      <c r="AM70" s="891"/>
      <c r="AN70" s="891"/>
      <c r="AO70" s="891"/>
      <c r="AP70" s="891" t="s">
        <v>573</v>
      </c>
      <c r="AQ70" s="891"/>
      <c r="AR70" s="891"/>
      <c r="AS70" s="891"/>
      <c r="AT70" s="891"/>
      <c r="AU70" s="891" t="s">
        <v>573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577</v>
      </c>
      <c r="C71" s="934"/>
      <c r="D71" s="934"/>
      <c r="E71" s="934"/>
      <c r="F71" s="934"/>
      <c r="G71" s="934"/>
      <c r="H71" s="934"/>
      <c r="I71" s="934"/>
      <c r="J71" s="934"/>
      <c r="K71" s="934"/>
      <c r="L71" s="934"/>
      <c r="M71" s="934"/>
      <c r="N71" s="934"/>
      <c r="O71" s="934"/>
      <c r="P71" s="935"/>
      <c r="Q71" s="936">
        <v>185</v>
      </c>
      <c r="R71" s="891"/>
      <c r="S71" s="891"/>
      <c r="T71" s="891"/>
      <c r="U71" s="891"/>
      <c r="V71" s="891">
        <v>177</v>
      </c>
      <c r="W71" s="891"/>
      <c r="X71" s="891"/>
      <c r="Y71" s="891"/>
      <c r="Z71" s="891"/>
      <c r="AA71" s="891">
        <v>8</v>
      </c>
      <c r="AB71" s="891"/>
      <c r="AC71" s="891"/>
      <c r="AD71" s="891"/>
      <c r="AE71" s="891"/>
      <c r="AF71" s="891">
        <v>8</v>
      </c>
      <c r="AG71" s="891"/>
      <c r="AH71" s="891"/>
      <c r="AI71" s="891"/>
      <c r="AJ71" s="891"/>
      <c r="AK71" s="891" t="s">
        <v>573</v>
      </c>
      <c r="AL71" s="891"/>
      <c r="AM71" s="891"/>
      <c r="AN71" s="891"/>
      <c r="AO71" s="891"/>
      <c r="AP71" s="891" t="s">
        <v>573</v>
      </c>
      <c r="AQ71" s="891"/>
      <c r="AR71" s="891"/>
      <c r="AS71" s="891"/>
      <c r="AT71" s="891"/>
      <c r="AU71" s="891" t="s">
        <v>573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578</v>
      </c>
      <c r="C72" s="934"/>
      <c r="D72" s="934"/>
      <c r="E72" s="934"/>
      <c r="F72" s="934"/>
      <c r="G72" s="934"/>
      <c r="H72" s="934"/>
      <c r="I72" s="934"/>
      <c r="J72" s="934"/>
      <c r="K72" s="934"/>
      <c r="L72" s="934"/>
      <c r="M72" s="934"/>
      <c r="N72" s="934"/>
      <c r="O72" s="934"/>
      <c r="P72" s="935"/>
      <c r="Q72" s="936">
        <v>20</v>
      </c>
      <c r="R72" s="891"/>
      <c r="S72" s="891"/>
      <c r="T72" s="891"/>
      <c r="U72" s="891"/>
      <c r="V72" s="891">
        <v>19</v>
      </c>
      <c r="W72" s="891"/>
      <c r="X72" s="891"/>
      <c r="Y72" s="891"/>
      <c r="Z72" s="891"/>
      <c r="AA72" s="891">
        <v>1</v>
      </c>
      <c r="AB72" s="891"/>
      <c r="AC72" s="891"/>
      <c r="AD72" s="891"/>
      <c r="AE72" s="891"/>
      <c r="AF72" s="891">
        <v>1</v>
      </c>
      <c r="AG72" s="891"/>
      <c r="AH72" s="891"/>
      <c r="AI72" s="891"/>
      <c r="AJ72" s="891"/>
      <c r="AK72" s="891" t="s">
        <v>573</v>
      </c>
      <c r="AL72" s="891"/>
      <c r="AM72" s="891"/>
      <c r="AN72" s="891"/>
      <c r="AO72" s="891"/>
      <c r="AP72" s="891" t="s">
        <v>573</v>
      </c>
      <c r="AQ72" s="891"/>
      <c r="AR72" s="891"/>
      <c r="AS72" s="891"/>
      <c r="AT72" s="891"/>
      <c r="AU72" s="891" t="s">
        <v>573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579</v>
      </c>
      <c r="C73" s="934"/>
      <c r="D73" s="934"/>
      <c r="E73" s="934"/>
      <c r="F73" s="934"/>
      <c r="G73" s="934"/>
      <c r="H73" s="934"/>
      <c r="I73" s="934"/>
      <c r="J73" s="934"/>
      <c r="K73" s="934"/>
      <c r="L73" s="934"/>
      <c r="M73" s="934"/>
      <c r="N73" s="934"/>
      <c r="O73" s="934"/>
      <c r="P73" s="935"/>
      <c r="Q73" s="936">
        <v>118</v>
      </c>
      <c r="R73" s="891"/>
      <c r="S73" s="891"/>
      <c r="T73" s="891"/>
      <c r="U73" s="891"/>
      <c r="V73" s="891">
        <v>73</v>
      </c>
      <c r="W73" s="891"/>
      <c r="X73" s="891"/>
      <c r="Y73" s="891"/>
      <c r="Z73" s="891"/>
      <c r="AA73" s="891">
        <v>45</v>
      </c>
      <c r="AB73" s="891"/>
      <c r="AC73" s="891"/>
      <c r="AD73" s="891"/>
      <c r="AE73" s="891"/>
      <c r="AF73" s="891">
        <v>45</v>
      </c>
      <c r="AG73" s="891"/>
      <c r="AH73" s="891"/>
      <c r="AI73" s="891"/>
      <c r="AJ73" s="891"/>
      <c r="AK73" s="891" t="s">
        <v>573</v>
      </c>
      <c r="AL73" s="891"/>
      <c r="AM73" s="891"/>
      <c r="AN73" s="891"/>
      <c r="AO73" s="891"/>
      <c r="AP73" s="891" t="s">
        <v>573</v>
      </c>
      <c r="AQ73" s="891"/>
      <c r="AR73" s="891"/>
      <c r="AS73" s="891"/>
      <c r="AT73" s="891"/>
      <c r="AU73" s="891" t="s">
        <v>573</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580</v>
      </c>
      <c r="C74" s="934"/>
      <c r="D74" s="934"/>
      <c r="E74" s="934"/>
      <c r="F74" s="934"/>
      <c r="G74" s="934"/>
      <c r="H74" s="934"/>
      <c r="I74" s="934"/>
      <c r="J74" s="934"/>
      <c r="K74" s="934"/>
      <c r="L74" s="934"/>
      <c r="M74" s="934"/>
      <c r="N74" s="934"/>
      <c r="O74" s="934"/>
      <c r="P74" s="935"/>
      <c r="Q74" s="936">
        <v>315</v>
      </c>
      <c r="R74" s="891"/>
      <c r="S74" s="891"/>
      <c r="T74" s="891"/>
      <c r="U74" s="891"/>
      <c r="V74" s="891">
        <v>258</v>
      </c>
      <c r="W74" s="891"/>
      <c r="X74" s="891"/>
      <c r="Y74" s="891"/>
      <c r="Z74" s="891"/>
      <c r="AA74" s="891">
        <v>57</v>
      </c>
      <c r="AB74" s="891"/>
      <c r="AC74" s="891"/>
      <c r="AD74" s="891"/>
      <c r="AE74" s="891"/>
      <c r="AF74" s="891">
        <v>57</v>
      </c>
      <c r="AG74" s="891"/>
      <c r="AH74" s="891"/>
      <c r="AI74" s="891"/>
      <c r="AJ74" s="891"/>
      <c r="AK74" s="891" t="s">
        <v>573</v>
      </c>
      <c r="AL74" s="891"/>
      <c r="AM74" s="891"/>
      <c r="AN74" s="891"/>
      <c r="AO74" s="891"/>
      <c r="AP74" s="891">
        <v>47</v>
      </c>
      <c r="AQ74" s="891"/>
      <c r="AR74" s="891"/>
      <c r="AS74" s="891"/>
      <c r="AT74" s="891"/>
      <c r="AU74" s="891">
        <v>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581</v>
      </c>
      <c r="C75" s="934"/>
      <c r="D75" s="934"/>
      <c r="E75" s="934"/>
      <c r="F75" s="934"/>
      <c r="G75" s="934"/>
      <c r="H75" s="934"/>
      <c r="I75" s="934"/>
      <c r="J75" s="934"/>
      <c r="K75" s="934"/>
      <c r="L75" s="934"/>
      <c r="M75" s="934"/>
      <c r="N75" s="934"/>
      <c r="O75" s="934"/>
      <c r="P75" s="935"/>
      <c r="Q75" s="939">
        <v>2357</v>
      </c>
      <c r="R75" s="940"/>
      <c r="S75" s="940"/>
      <c r="T75" s="940"/>
      <c r="U75" s="890"/>
      <c r="V75" s="941">
        <v>2334</v>
      </c>
      <c r="W75" s="940"/>
      <c r="X75" s="940"/>
      <c r="Y75" s="940"/>
      <c r="Z75" s="890"/>
      <c r="AA75" s="941">
        <v>23</v>
      </c>
      <c r="AB75" s="940"/>
      <c r="AC75" s="940"/>
      <c r="AD75" s="940"/>
      <c r="AE75" s="890"/>
      <c r="AF75" s="941">
        <v>23</v>
      </c>
      <c r="AG75" s="940"/>
      <c r="AH75" s="940"/>
      <c r="AI75" s="940"/>
      <c r="AJ75" s="890"/>
      <c r="AK75" s="941" t="s">
        <v>573</v>
      </c>
      <c r="AL75" s="940"/>
      <c r="AM75" s="940"/>
      <c r="AN75" s="940"/>
      <c r="AO75" s="890"/>
      <c r="AP75" s="941">
        <v>1793</v>
      </c>
      <c r="AQ75" s="940"/>
      <c r="AR75" s="940"/>
      <c r="AS75" s="940"/>
      <c r="AT75" s="890"/>
      <c r="AU75" s="941">
        <v>376</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582</v>
      </c>
      <c r="C76" s="934"/>
      <c r="D76" s="934"/>
      <c r="E76" s="934"/>
      <c r="F76" s="934"/>
      <c r="G76" s="934"/>
      <c r="H76" s="934"/>
      <c r="I76" s="934"/>
      <c r="J76" s="934"/>
      <c r="K76" s="934"/>
      <c r="L76" s="934"/>
      <c r="M76" s="934"/>
      <c r="N76" s="934"/>
      <c r="O76" s="934"/>
      <c r="P76" s="935"/>
      <c r="Q76" s="939">
        <v>52</v>
      </c>
      <c r="R76" s="940"/>
      <c r="S76" s="940"/>
      <c r="T76" s="940"/>
      <c r="U76" s="890"/>
      <c r="V76" s="941">
        <v>37</v>
      </c>
      <c r="W76" s="940"/>
      <c r="X76" s="940"/>
      <c r="Y76" s="940"/>
      <c r="Z76" s="890"/>
      <c r="AA76" s="941">
        <v>15</v>
      </c>
      <c r="AB76" s="940"/>
      <c r="AC76" s="940"/>
      <c r="AD76" s="940"/>
      <c r="AE76" s="890"/>
      <c r="AF76" s="941">
        <v>15</v>
      </c>
      <c r="AG76" s="940"/>
      <c r="AH76" s="940"/>
      <c r="AI76" s="940"/>
      <c r="AJ76" s="890"/>
      <c r="AK76" s="941" t="s">
        <v>603</v>
      </c>
      <c r="AL76" s="940"/>
      <c r="AM76" s="940"/>
      <c r="AN76" s="940"/>
      <c r="AO76" s="890"/>
      <c r="AP76" s="941" t="s">
        <v>573</v>
      </c>
      <c r="AQ76" s="940"/>
      <c r="AR76" s="940"/>
      <c r="AS76" s="940"/>
      <c r="AT76" s="890"/>
      <c r="AU76" s="941" t="s">
        <v>573</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583</v>
      </c>
      <c r="C77" s="934"/>
      <c r="D77" s="934"/>
      <c r="E77" s="934"/>
      <c r="F77" s="934"/>
      <c r="G77" s="934"/>
      <c r="H77" s="934"/>
      <c r="I77" s="934"/>
      <c r="J77" s="934"/>
      <c r="K77" s="934"/>
      <c r="L77" s="934"/>
      <c r="M77" s="934"/>
      <c r="N77" s="934"/>
      <c r="O77" s="934"/>
      <c r="P77" s="935"/>
      <c r="Q77" s="939">
        <v>11582</v>
      </c>
      <c r="R77" s="940"/>
      <c r="S77" s="940"/>
      <c r="T77" s="940"/>
      <c r="U77" s="890"/>
      <c r="V77" s="941">
        <v>10416</v>
      </c>
      <c r="W77" s="940"/>
      <c r="X77" s="940"/>
      <c r="Y77" s="940"/>
      <c r="Z77" s="890"/>
      <c r="AA77" s="941">
        <v>1166</v>
      </c>
      <c r="AB77" s="940"/>
      <c r="AC77" s="940"/>
      <c r="AD77" s="940"/>
      <c r="AE77" s="890"/>
      <c r="AF77" s="941">
        <v>8776</v>
      </c>
      <c r="AG77" s="940"/>
      <c r="AH77" s="940"/>
      <c r="AI77" s="940"/>
      <c r="AJ77" s="890"/>
      <c r="AK77" s="941" t="s">
        <v>604</v>
      </c>
      <c r="AL77" s="940"/>
      <c r="AM77" s="940"/>
      <c r="AN77" s="940"/>
      <c r="AO77" s="890"/>
      <c r="AP77" s="941">
        <v>17701</v>
      </c>
      <c r="AQ77" s="940"/>
      <c r="AR77" s="940"/>
      <c r="AS77" s="940"/>
      <c r="AT77" s="890"/>
      <c r="AU77" s="941">
        <v>0</v>
      </c>
      <c r="AV77" s="940"/>
      <c r="AW77" s="940"/>
      <c r="AX77" s="940"/>
      <c r="AY77" s="890"/>
      <c r="AZ77" s="937" t="s">
        <v>594</v>
      </c>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584</v>
      </c>
      <c r="C78" s="934"/>
      <c r="D78" s="934"/>
      <c r="E78" s="934"/>
      <c r="F78" s="934"/>
      <c r="G78" s="934"/>
      <c r="H78" s="934"/>
      <c r="I78" s="934"/>
      <c r="J78" s="934"/>
      <c r="K78" s="934"/>
      <c r="L78" s="934"/>
      <c r="M78" s="934"/>
      <c r="N78" s="934"/>
      <c r="O78" s="934"/>
      <c r="P78" s="935"/>
      <c r="Q78" s="936">
        <v>204</v>
      </c>
      <c r="R78" s="891"/>
      <c r="S78" s="891"/>
      <c r="T78" s="891"/>
      <c r="U78" s="891"/>
      <c r="V78" s="891">
        <v>195</v>
      </c>
      <c r="W78" s="891"/>
      <c r="X78" s="891"/>
      <c r="Y78" s="891"/>
      <c r="Z78" s="891"/>
      <c r="AA78" s="891">
        <v>9</v>
      </c>
      <c r="AB78" s="891"/>
      <c r="AC78" s="891"/>
      <c r="AD78" s="891"/>
      <c r="AE78" s="891"/>
      <c r="AF78" s="891">
        <v>9</v>
      </c>
      <c r="AG78" s="891"/>
      <c r="AH78" s="891"/>
      <c r="AI78" s="891"/>
      <c r="AJ78" s="891"/>
      <c r="AK78" s="891">
        <v>16</v>
      </c>
      <c r="AL78" s="891"/>
      <c r="AM78" s="891"/>
      <c r="AN78" s="891"/>
      <c r="AO78" s="891"/>
      <c r="AP78" s="891" t="s">
        <v>595</v>
      </c>
      <c r="AQ78" s="891"/>
      <c r="AR78" s="891"/>
      <c r="AS78" s="891"/>
      <c r="AT78" s="891"/>
      <c r="AU78" s="891" t="s">
        <v>597</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585</v>
      </c>
      <c r="C79" s="934"/>
      <c r="D79" s="934"/>
      <c r="E79" s="934"/>
      <c r="F79" s="934"/>
      <c r="G79" s="934"/>
      <c r="H79" s="934"/>
      <c r="I79" s="934"/>
      <c r="J79" s="934"/>
      <c r="K79" s="934"/>
      <c r="L79" s="934"/>
      <c r="M79" s="934"/>
      <c r="N79" s="934"/>
      <c r="O79" s="934"/>
      <c r="P79" s="935"/>
      <c r="Q79" s="936">
        <v>66</v>
      </c>
      <c r="R79" s="891"/>
      <c r="S79" s="891"/>
      <c r="T79" s="891"/>
      <c r="U79" s="891"/>
      <c r="V79" s="891">
        <v>66</v>
      </c>
      <c r="W79" s="891"/>
      <c r="X79" s="891"/>
      <c r="Y79" s="891"/>
      <c r="Z79" s="891"/>
      <c r="AA79" s="891" t="s">
        <v>596</v>
      </c>
      <c r="AB79" s="891"/>
      <c r="AC79" s="891"/>
      <c r="AD79" s="891"/>
      <c r="AE79" s="891"/>
      <c r="AF79" s="891" t="s">
        <v>596</v>
      </c>
      <c r="AG79" s="891"/>
      <c r="AH79" s="891"/>
      <c r="AI79" s="891"/>
      <c r="AJ79" s="891"/>
      <c r="AK79" s="891" t="s">
        <v>595</v>
      </c>
      <c r="AL79" s="891"/>
      <c r="AM79" s="891"/>
      <c r="AN79" s="891"/>
      <c r="AO79" s="891"/>
      <c r="AP79" s="891" t="s">
        <v>596</v>
      </c>
      <c r="AQ79" s="891"/>
      <c r="AR79" s="891"/>
      <c r="AS79" s="891"/>
      <c r="AT79" s="891"/>
      <c r="AU79" s="891" t="s">
        <v>597</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586</v>
      </c>
      <c r="C80" s="934"/>
      <c r="D80" s="934"/>
      <c r="E80" s="934"/>
      <c r="F80" s="934"/>
      <c r="G80" s="934"/>
      <c r="H80" s="934"/>
      <c r="I80" s="934"/>
      <c r="J80" s="934"/>
      <c r="K80" s="934"/>
      <c r="L80" s="934"/>
      <c r="M80" s="934"/>
      <c r="N80" s="934"/>
      <c r="O80" s="934"/>
      <c r="P80" s="935"/>
      <c r="Q80" s="936">
        <v>128</v>
      </c>
      <c r="R80" s="891"/>
      <c r="S80" s="891"/>
      <c r="T80" s="891"/>
      <c r="U80" s="891"/>
      <c r="V80" s="891">
        <v>107</v>
      </c>
      <c r="W80" s="891"/>
      <c r="X80" s="891"/>
      <c r="Y80" s="891"/>
      <c r="Z80" s="891"/>
      <c r="AA80" s="891">
        <v>21</v>
      </c>
      <c r="AB80" s="891"/>
      <c r="AC80" s="891"/>
      <c r="AD80" s="891"/>
      <c r="AE80" s="891"/>
      <c r="AF80" s="891">
        <v>21</v>
      </c>
      <c r="AG80" s="891"/>
      <c r="AH80" s="891"/>
      <c r="AI80" s="891"/>
      <c r="AJ80" s="891"/>
      <c r="AK80" s="891" t="s">
        <v>596</v>
      </c>
      <c r="AL80" s="891"/>
      <c r="AM80" s="891"/>
      <c r="AN80" s="891"/>
      <c r="AO80" s="891"/>
      <c r="AP80" s="891" t="s">
        <v>596</v>
      </c>
      <c r="AQ80" s="891"/>
      <c r="AR80" s="891"/>
      <c r="AS80" s="891"/>
      <c r="AT80" s="891"/>
      <c r="AU80" s="891" t="s">
        <v>597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587</v>
      </c>
      <c r="C81" s="934"/>
      <c r="D81" s="934"/>
      <c r="E81" s="934"/>
      <c r="F81" s="934"/>
      <c r="G81" s="934"/>
      <c r="H81" s="934"/>
      <c r="I81" s="934"/>
      <c r="J81" s="934"/>
      <c r="K81" s="934"/>
      <c r="L81" s="934"/>
      <c r="M81" s="934"/>
      <c r="N81" s="934"/>
      <c r="O81" s="934"/>
      <c r="P81" s="935"/>
      <c r="Q81" s="936">
        <v>27</v>
      </c>
      <c r="R81" s="891"/>
      <c r="S81" s="891"/>
      <c r="T81" s="891"/>
      <c r="U81" s="891"/>
      <c r="V81" s="891">
        <v>27</v>
      </c>
      <c r="W81" s="891"/>
      <c r="X81" s="891"/>
      <c r="Y81" s="891"/>
      <c r="Z81" s="891"/>
      <c r="AA81" s="891" t="s">
        <v>596</v>
      </c>
      <c r="AB81" s="891"/>
      <c r="AC81" s="891"/>
      <c r="AD81" s="891"/>
      <c r="AE81" s="891"/>
      <c r="AF81" s="891" t="s">
        <v>596</v>
      </c>
      <c r="AG81" s="891"/>
      <c r="AH81" s="891"/>
      <c r="AI81" s="891"/>
      <c r="AJ81" s="891"/>
      <c r="AK81" s="891">
        <v>26</v>
      </c>
      <c r="AL81" s="891"/>
      <c r="AM81" s="891"/>
      <c r="AN81" s="891"/>
      <c r="AO81" s="891"/>
      <c r="AP81" s="891" t="s">
        <v>596</v>
      </c>
      <c r="AQ81" s="891"/>
      <c r="AR81" s="891"/>
      <c r="AS81" s="891"/>
      <c r="AT81" s="891"/>
      <c r="AU81" s="891" t="s">
        <v>597</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588</v>
      </c>
      <c r="C82" s="934"/>
      <c r="D82" s="934"/>
      <c r="E82" s="934"/>
      <c r="F82" s="934"/>
      <c r="G82" s="934"/>
      <c r="H82" s="934"/>
      <c r="I82" s="934"/>
      <c r="J82" s="934"/>
      <c r="K82" s="934"/>
      <c r="L82" s="934"/>
      <c r="M82" s="934"/>
      <c r="N82" s="934"/>
      <c r="O82" s="934"/>
      <c r="P82" s="935"/>
      <c r="Q82" s="936">
        <v>3351</v>
      </c>
      <c r="R82" s="891"/>
      <c r="S82" s="891"/>
      <c r="T82" s="891"/>
      <c r="U82" s="891"/>
      <c r="V82" s="891">
        <v>3351</v>
      </c>
      <c r="W82" s="891"/>
      <c r="X82" s="891"/>
      <c r="Y82" s="891"/>
      <c r="Z82" s="891"/>
      <c r="AA82" s="891" t="s">
        <v>596</v>
      </c>
      <c r="AB82" s="891"/>
      <c r="AC82" s="891"/>
      <c r="AD82" s="891"/>
      <c r="AE82" s="891"/>
      <c r="AF82" s="891" t="s">
        <v>596</v>
      </c>
      <c r="AG82" s="891"/>
      <c r="AH82" s="891"/>
      <c r="AI82" s="891"/>
      <c r="AJ82" s="891"/>
      <c r="AK82" s="891" t="s">
        <v>596</v>
      </c>
      <c r="AL82" s="891"/>
      <c r="AM82" s="891"/>
      <c r="AN82" s="891"/>
      <c r="AO82" s="891"/>
      <c r="AP82" s="891" t="s">
        <v>596</v>
      </c>
      <c r="AQ82" s="891"/>
      <c r="AR82" s="891"/>
      <c r="AS82" s="891"/>
      <c r="AT82" s="891"/>
      <c r="AU82" s="891" t="s">
        <v>597</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589</v>
      </c>
      <c r="C83" s="934"/>
      <c r="D83" s="934"/>
      <c r="E83" s="934"/>
      <c r="F83" s="934"/>
      <c r="G83" s="934"/>
      <c r="H83" s="934"/>
      <c r="I83" s="934"/>
      <c r="J83" s="934"/>
      <c r="K83" s="934"/>
      <c r="L83" s="934"/>
      <c r="M83" s="934"/>
      <c r="N83" s="934"/>
      <c r="O83" s="934"/>
      <c r="P83" s="935"/>
      <c r="Q83" s="936">
        <v>417</v>
      </c>
      <c r="R83" s="891"/>
      <c r="S83" s="891"/>
      <c r="T83" s="891"/>
      <c r="U83" s="891"/>
      <c r="V83" s="891">
        <v>406</v>
      </c>
      <c r="W83" s="891"/>
      <c r="X83" s="891"/>
      <c r="Y83" s="891"/>
      <c r="Z83" s="891"/>
      <c r="AA83" s="891">
        <v>11</v>
      </c>
      <c r="AB83" s="891"/>
      <c r="AC83" s="891"/>
      <c r="AD83" s="891"/>
      <c r="AE83" s="891"/>
      <c r="AF83" s="891">
        <v>11</v>
      </c>
      <c r="AG83" s="891"/>
      <c r="AH83" s="891"/>
      <c r="AI83" s="891"/>
      <c r="AJ83" s="891"/>
      <c r="AK83" s="891" t="s">
        <v>596</v>
      </c>
      <c r="AL83" s="891"/>
      <c r="AM83" s="891"/>
      <c r="AN83" s="891"/>
      <c r="AO83" s="891"/>
      <c r="AP83" s="891">
        <v>489</v>
      </c>
      <c r="AQ83" s="891"/>
      <c r="AR83" s="891"/>
      <c r="AS83" s="891"/>
      <c r="AT83" s="891"/>
      <c r="AU83" s="891">
        <v>212</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t="s">
        <v>590</v>
      </c>
      <c r="C84" s="934"/>
      <c r="D84" s="934"/>
      <c r="E84" s="934"/>
      <c r="F84" s="934"/>
      <c r="G84" s="934"/>
      <c r="H84" s="934"/>
      <c r="I84" s="934"/>
      <c r="J84" s="934"/>
      <c r="K84" s="934"/>
      <c r="L84" s="934"/>
      <c r="M84" s="934"/>
      <c r="N84" s="934"/>
      <c r="O84" s="934"/>
      <c r="P84" s="935"/>
      <c r="Q84" s="936">
        <v>1054</v>
      </c>
      <c r="R84" s="891"/>
      <c r="S84" s="891"/>
      <c r="T84" s="891"/>
      <c r="U84" s="891"/>
      <c r="V84" s="891">
        <v>1025</v>
      </c>
      <c r="W84" s="891"/>
      <c r="X84" s="891"/>
      <c r="Y84" s="891"/>
      <c r="Z84" s="891"/>
      <c r="AA84" s="891">
        <v>29</v>
      </c>
      <c r="AB84" s="891"/>
      <c r="AC84" s="891"/>
      <c r="AD84" s="891"/>
      <c r="AE84" s="891"/>
      <c r="AF84" s="891">
        <v>29</v>
      </c>
      <c r="AG84" s="891"/>
      <c r="AH84" s="891"/>
      <c r="AI84" s="891"/>
      <c r="AJ84" s="891"/>
      <c r="AK84" s="891" t="s">
        <v>596</v>
      </c>
      <c r="AL84" s="891"/>
      <c r="AM84" s="891"/>
      <c r="AN84" s="891"/>
      <c r="AO84" s="891"/>
      <c r="AP84" s="891" t="s">
        <v>596</v>
      </c>
      <c r="AQ84" s="891"/>
      <c r="AR84" s="891"/>
      <c r="AS84" s="891"/>
      <c r="AT84" s="891"/>
      <c r="AU84" s="891" t="s">
        <v>597</v>
      </c>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t="s">
        <v>591</v>
      </c>
      <c r="C85" s="934"/>
      <c r="D85" s="934"/>
      <c r="E85" s="934"/>
      <c r="F85" s="934"/>
      <c r="G85" s="934"/>
      <c r="H85" s="934"/>
      <c r="I85" s="934"/>
      <c r="J85" s="934"/>
      <c r="K85" s="934"/>
      <c r="L85" s="934"/>
      <c r="M85" s="934"/>
      <c r="N85" s="934"/>
      <c r="O85" s="934"/>
      <c r="P85" s="935"/>
      <c r="Q85" s="936">
        <v>68421</v>
      </c>
      <c r="R85" s="891"/>
      <c r="S85" s="891"/>
      <c r="T85" s="891"/>
      <c r="U85" s="891"/>
      <c r="V85" s="891">
        <v>65798</v>
      </c>
      <c r="W85" s="891"/>
      <c r="X85" s="891"/>
      <c r="Y85" s="891"/>
      <c r="Z85" s="891"/>
      <c r="AA85" s="891">
        <v>2623</v>
      </c>
      <c r="AB85" s="891"/>
      <c r="AC85" s="891"/>
      <c r="AD85" s="891"/>
      <c r="AE85" s="891"/>
      <c r="AF85" s="891">
        <v>2623</v>
      </c>
      <c r="AG85" s="891"/>
      <c r="AH85" s="891"/>
      <c r="AI85" s="891"/>
      <c r="AJ85" s="891"/>
      <c r="AK85" s="891">
        <v>499</v>
      </c>
      <c r="AL85" s="891"/>
      <c r="AM85" s="891"/>
      <c r="AN85" s="891"/>
      <c r="AO85" s="891"/>
      <c r="AP85" s="891" t="s">
        <v>596</v>
      </c>
      <c r="AQ85" s="891"/>
      <c r="AR85" s="891"/>
      <c r="AS85" s="891"/>
      <c r="AT85" s="891"/>
      <c r="AU85" s="891" t="s">
        <v>597</v>
      </c>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t="s">
        <v>592</v>
      </c>
      <c r="C86" s="934"/>
      <c r="D86" s="934"/>
      <c r="E86" s="934"/>
      <c r="F86" s="934"/>
      <c r="G86" s="934"/>
      <c r="H86" s="934"/>
      <c r="I86" s="934"/>
      <c r="J86" s="934"/>
      <c r="K86" s="934"/>
      <c r="L86" s="934"/>
      <c r="M86" s="934"/>
      <c r="N86" s="934"/>
      <c r="O86" s="934"/>
      <c r="P86" s="935"/>
      <c r="Q86" s="936">
        <v>247</v>
      </c>
      <c r="R86" s="891"/>
      <c r="S86" s="891"/>
      <c r="T86" s="891"/>
      <c r="U86" s="891"/>
      <c r="V86" s="891">
        <v>205</v>
      </c>
      <c r="W86" s="891"/>
      <c r="X86" s="891"/>
      <c r="Y86" s="891"/>
      <c r="Z86" s="891"/>
      <c r="AA86" s="891">
        <v>42</v>
      </c>
      <c r="AB86" s="891"/>
      <c r="AC86" s="891"/>
      <c r="AD86" s="891"/>
      <c r="AE86" s="891"/>
      <c r="AF86" s="891">
        <v>42</v>
      </c>
      <c r="AG86" s="891"/>
      <c r="AH86" s="891"/>
      <c r="AI86" s="891"/>
      <c r="AJ86" s="891"/>
      <c r="AK86" s="891">
        <v>53</v>
      </c>
      <c r="AL86" s="891"/>
      <c r="AM86" s="891"/>
      <c r="AN86" s="891"/>
      <c r="AO86" s="891"/>
      <c r="AP86" s="891" t="s">
        <v>596</v>
      </c>
      <c r="AQ86" s="891"/>
      <c r="AR86" s="891"/>
      <c r="AS86" s="891"/>
      <c r="AT86" s="891"/>
      <c r="AU86" s="891" t="s">
        <v>597</v>
      </c>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t="s">
        <v>593</v>
      </c>
      <c r="C87" s="943"/>
      <c r="D87" s="943"/>
      <c r="E87" s="943"/>
      <c r="F87" s="943"/>
      <c r="G87" s="943"/>
      <c r="H87" s="943"/>
      <c r="I87" s="943"/>
      <c r="J87" s="943"/>
      <c r="K87" s="943"/>
      <c r="L87" s="943"/>
      <c r="M87" s="943"/>
      <c r="N87" s="943"/>
      <c r="O87" s="943"/>
      <c r="P87" s="944"/>
      <c r="Q87" s="945">
        <v>758744</v>
      </c>
      <c r="R87" s="946"/>
      <c r="S87" s="946"/>
      <c r="T87" s="946"/>
      <c r="U87" s="946"/>
      <c r="V87" s="946">
        <v>730814</v>
      </c>
      <c r="W87" s="946"/>
      <c r="X87" s="946"/>
      <c r="Y87" s="946"/>
      <c r="Z87" s="946"/>
      <c r="AA87" s="946">
        <v>27930</v>
      </c>
      <c r="AB87" s="946"/>
      <c r="AC87" s="946"/>
      <c r="AD87" s="946"/>
      <c r="AE87" s="946"/>
      <c r="AF87" s="946">
        <v>27930</v>
      </c>
      <c r="AG87" s="946"/>
      <c r="AH87" s="946"/>
      <c r="AI87" s="946"/>
      <c r="AJ87" s="946"/>
      <c r="AK87" s="946" t="s">
        <v>596</v>
      </c>
      <c r="AL87" s="946"/>
      <c r="AM87" s="946"/>
      <c r="AN87" s="946"/>
      <c r="AO87" s="946"/>
      <c r="AP87" s="946" t="s">
        <v>596</v>
      </c>
      <c r="AQ87" s="946"/>
      <c r="AR87" s="946"/>
      <c r="AS87" s="946"/>
      <c r="AT87" s="946"/>
      <c r="AU87" s="946" t="s">
        <v>597</v>
      </c>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32193</v>
      </c>
      <c r="AG88" s="902"/>
      <c r="AH88" s="902"/>
      <c r="AI88" s="902"/>
      <c r="AJ88" s="902"/>
      <c r="AK88" s="899"/>
      <c r="AL88" s="899"/>
      <c r="AM88" s="899"/>
      <c r="AN88" s="899"/>
      <c r="AO88" s="899"/>
      <c r="AP88" s="902">
        <v>20030</v>
      </c>
      <c r="AQ88" s="902"/>
      <c r="AR88" s="902"/>
      <c r="AS88" s="902"/>
      <c r="AT88" s="902"/>
      <c r="AU88" s="902">
        <v>592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300</v>
      </c>
      <c r="AG109" s="955"/>
      <c r="AH109" s="955"/>
      <c r="AI109" s="955"/>
      <c r="AJ109" s="956"/>
      <c r="AK109" s="954" t="s">
        <v>299</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300</v>
      </c>
      <c r="BW109" s="955"/>
      <c r="BX109" s="955"/>
      <c r="BY109" s="955"/>
      <c r="BZ109" s="956"/>
      <c r="CA109" s="954" t="s">
        <v>299</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300</v>
      </c>
      <c r="DM109" s="955"/>
      <c r="DN109" s="955"/>
      <c r="DO109" s="955"/>
      <c r="DP109" s="956"/>
      <c r="DQ109" s="954" t="s">
        <v>299</v>
      </c>
      <c r="DR109" s="955"/>
      <c r="DS109" s="955"/>
      <c r="DT109" s="955"/>
      <c r="DU109" s="956"/>
      <c r="DV109" s="954" t="s">
        <v>422</v>
      </c>
      <c r="DW109" s="955"/>
      <c r="DX109" s="955"/>
      <c r="DY109" s="955"/>
      <c r="DZ109" s="957"/>
    </row>
    <row r="110" spans="1:131" s="226" customFormat="1" ht="26.25" customHeight="1">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896930</v>
      </c>
      <c r="AB110" s="962"/>
      <c r="AC110" s="962"/>
      <c r="AD110" s="962"/>
      <c r="AE110" s="963"/>
      <c r="AF110" s="964">
        <v>1080303</v>
      </c>
      <c r="AG110" s="962"/>
      <c r="AH110" s="962"/>
      <c r="AI110" s="962"/>
      <c r="AJ110" s="963"/>
      <c r="AK110" s="964">
        <v>1095964</v>
      </c>
      <c r="AL110" s="962"/>
      <c r="AM110" s="962"/>
      <c r="AN110" s="962"/>
      <c r="AO110" s="963"/>
      <c r="AP110" s="965">
        <v>14.9</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12294189</v>
      </c>
      <c r="BR110" s="997"/>
      <c r="BS110" s="997"/>
      <c r="BT110" s="997"/>
      <c r="BU110" s="997"/>
      <c r="BV110" s="997">
        <v>12085415</v>
      </c>
      <c r="BW110" s="997"/>
      <c r="BX110" s="997"/>
      <c r="BY110" s="997"/>
      <c r="BZ110" s="997"/>
      <c r="CA110" s="997">
        <v>11940090</v>
      </c>
      <c r="CB110" s="997"/>
      <c r="CC110" s="997"/>
      <c r="CD110" s="997"/>
      <c r="CE110" s="997"/>
      <c r="CF110" s="1011">
        <v>162.19999999999999</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429</v>
      </c>
      <c r="DM110" s="997"/>
      <c r="DN110" s="997"/>
      <c r="DO110" s="997"/>
      <c r="DP110" s="997"/>
      <c r="DQ110" s="997" t="s">
        <v>430</v>
      </c>
      <c r="DR110" s="997"/>
      <c r="DS110" s="997"/>
      <c r="DT110" s="997"/>
      <c r="DU110" s="997"/>
      <c r="DV110" s="998" t="s">
        <v>431</v>
      </c>
      <c r="DW110" s="998"/>
      <c r="DX110" s="998"/>
      <c r="DY110" s="998"/>
      <c r="DZ110" s="999"/>
    </row>
    <row r="111" spans="1:131" s="226" customFormat="1" ht="26.25" customHeight="1">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429</v>
      </c>
      <c r="AB111" s="1004"/>
      <c r="AC111" s="1004"/>
      <c r="AD111" s="1004"/>
      <c r="AE111" s="1005"/>
      <c r="AF111" s="1006" t="s">
        <v>429</v>
      </c>
      <c r="AG111" s="1004"/>
      <c r="AH111" s="1004"/>
      <c r="AI111" s="1004"/>
      <c r="AJ111" s="1005"/>
      <c r="AK111" s="1006" t="s">
        <v>428</v>
      </c>
      <c r="AL111" s="1004"/>
      <c r="AM111" s="1004"/>
      <c r="AN111" s="1004"/>
      <c r="AO111" s="1005"/>
      <c r="AP111" s="1007" t="s">
        <v>233</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t="s">
        <v>429</v>
      </c>
      <c r="BR111" s="990"/>
      <c r="BS111" s="990"/>
      <c r="BT111" s="990"/>
      <c r="BU111" s="990"/>
      <c r="BV111" s="990" t="s">
        <v>429</v>
      </c>
      <c r="BW111" s="990"/>
      <c r="BX111" s="990"/>
      <c r="BY111" s="990"/>
      <c r="BZ111" s="990"/>
      <c r="CA111" s="990" t="s">
        <v>430</v>
      </c>
      <c r="CB111" s="990"/>
      <c r="CC111" s="990"/>
      <c r="CD111" s="990"/>
      <c r="CE111" s="990"/>
      <c r="CF111" s="984" t="s">
        <v>429</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430</v>
      </c>
      <c r="DH111" s="990"/>
      <c r="DI111" s="990"/>
      <c r="DJ111" s="990"/>
      <c r="DK111" s="990"/>
      <c r="DL111" s="990" t="s">
        <v>428</v>
      </c>
      <c r="DM111" s="990"/>
      <c r="DN111" s="990"/>
      <c r="DO111" s="990"/>
      <c r="DP111" s="990"/>
      <c r="DQ111" s="990" t="s">
        <v>429</v>
      </c>
      <c r="DR111" s="990"/>
      <c r="DS111" s="990"/>
      <c r="DT111" s="990"/>
      <c r="DU111" s="990"/>
      <c r="DV111" s="991" t="s">
        <v>430</v>
      </c>
      <c r="DW111" s="991"/>
      <c r="DX111" s="991"/>
      <c r="DY111" s="991"/>
      <c r="DZ111" s="992"/>
    </row>
    <row r="112" spans="1:131" s="226" customFormat="1" ht="26.25" customHeight="1">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428</v>
      </c>
      <c r="AB112" s="1029"/>
      <c r="AC112" s="1029"/>
      <c r="AD112" s="1029"/>
      <c r="AE112" s="1030"/>
      <c r="AF112" s="1031" t="s">
        <v>431</v>
      </c>
      <c r="AG112" s="1029"/>
      <c r="AH112" s="1029"/>
      <c r="AI112" s="1029"/>
      <c r="AJ112" s="1030"/>
      <c r="AK112" s="1031" t="s">
        <v>428</v>
      </c>
      <c r="AL112" s="1029"/>
      <c r="AM112" s="1029"/>
      <c r="AN112" s="1029"/>
      <c r="AO112" s="1030"/>
      <c r="AP112" s="1032" t="s">
        <v>233</v>
      </c>
      <c r="AQ112" s="1033"/>
      <c r="AR112" s="1033"/>
      <c r="AS112" s="1033"/>
      <c r="AT112" s="1034"/>
      <c r="AU112" s="970"/>
      <c r="AV112" s="971"/>
      <c r="AW112" s="971"/>
      <c r="AX112" s="971"/>
      <c r="AY112" s="971"/>
      <c r="AZ112" s="1019" t="s">
        <v>437</v>
      </c>
      <c r="BA112" s="1020"/>
      <c r="BB112" s="1020"/>
      <c r="BC112" s="1020"/>
      <c r="BD112" s="1020"/>
      <c r="BE112" s="1020"/>
      <c r="BF112" s="1020"/>
      <c r="BG112" s="1020"/>
      <c r="BH112" s="1020"/>
      <c r="BI112" s="1020"/>
      <c r="BJ112" s="1020"/>
      <c r="BK112" s="1020"/>
      <c r="BL112" s="1020"/>
      <c r="BM112" s="1020"/>
      <c r="BN112" s="1020"/>
      <c r="BO112" s="1020"/>
      <c r="BP112" s="1021"/>
      <c r="BQ112" s="989">
        <v>6595048</v>
      </c>
      <c r="BR112" s="990"/>
      <c r="BS112" s="990"/>
      <c r="BT112" s="990"/>
      <c r="BU112" s="990"/>
      <c r="BV112" s="990">
        <v>6497243</v>
      </c>
      <c r="BW112" s="990"/>
      <c r="BX112" s="990"/>
      <c r="BY112" s="990"/>
      <c r="BZ112" s="990"/>
      <c r="CA112" s="990">
        <v>6254089</v>
      </c>
      <c r="CB112" s="990"/>
      <c r="CC112" s="990"/>
      <c r="CD112" s="990"/>
      <c r="CE112" s="990"/>
      <c r="CF112" s="984">
        <v>85</v>
      </c>
      <c r="CG112" s="985"/>
      <c r="CH112" s="985"/>
      <c r="CI112" s="985"/>
      <c r="CJ112" s="985"/>
      <c r="CK112" s="1015"/>
      <c r="CL112" s="1016"/>
      <c r="CM112" s="986" t="s">
        <v>438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428</v>
      </c>
      <c r="DH112" s="990"/>
      <c r="DI112" s="990"/>
      <c r="DJ112" s="990"/>
      <c r="DK112" s="990"/>
      <c r="DL112" s="990" t="s">
        <v>429</v>
      </c>
      <c r="DM112" s="990"/>
      <c r="DN112" s="990"/>
      <c r="DO112" s="990"/>
      <c r="DP112" s="990"/>
      <c r="DQ112" s="990" t="s">
        <v>428</v>
      </c>
      <c r="DR112" s="990"/>
      <c r="DS112" s="990"/>
      <c r="DT112" s="990"/>
      <c r="DU112" s="990"/>
      <c r="DV112" s="991" t="s">
        <v>429</v>
      </c>
      <c r="DW112" s="991"/>
      <c r="DX112" s="991"/>
      <c r="DY112" s="991"/>
      <c r="DZ112" s="992"/>
    </row>
    <row r="113" spans="1:130" s="226" customFormat="1" ht="26.25" customHeight="1">
      <c r="A113" s="1024"/>
      <c r="B113" s="1025"/>
      <c r="C113" s="1020" t="s">
        <v>439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410333</v>
      </c>
      <c r="AB113" s="1004"/>
      <c r="AC113" s="1004"/>
      <c r="AD113" s="1004"/>
      <c r="AE113" s="1005"/>
      <c r="AF113" s="1006">
        <v>418348</v>
      </c>
      <c r="AG113" s="1004"/>
      <c r="AH113" s="1004"/>
      <c r="AI113" s="1004"/>
      <c r="AJ113" s="1005"/>
      <c r="AK113" s="1006">
        <v>413491</v>
      </c>
      <c r="AL113" s="1004"/>
      <c r="AM113" s="1004"/>
      <c r="AN113" s="1004"/>
      <c r="AO113" s="1005"/>
      <c r="AP113" s="1007">
        <v>5.6</v>
      </c>
      <c r="AQ113" s="1008"/>
      <c r="AR113" s="1008"/>
      <c r="AS113" s="1008"/>
      <c r="AT113" s="1009"/>
      <c r="AU113" s="970"/>
      <c r="AV113" s="971"/>
      <c r="AW113" s="971"/>
      <c r="AX113" s="971"/>
      <c r="AY113" s="971"/>
      <c r="AZ113" s="1019" t="s">
        <v>440</v>
      </c>
      <c r="BA113" s="1020"/>
      <c r="BB113" s="1020"/>
      <c r="BC113" s="1020"/>
      <c r="BD113" s="1020"/>
      <c r="BE113" s="1020"/>
      <c r="BF113" s="1020"/>
      <c r="BG113" s="1020"/>
      <c r="BH113" s="1020"/>
      <c r="BI113" s="1020"/>
      <c r="BJ113" s="1020"/>
      <c r="BK113" s="1020"/>
      <c r="BL113" s="1020"/>
      <c r="BM113" s="1020"/>
      <c r="BN113" s="1020"/>
      <c r="BO113" s="1020"/>
      <c r="BP113" s="1021"/>
      <c r="BQ113" s="989">
        <v>654557</v>
      </c>
      <c r="BR113" s="990"/>
      <c r="BS113" s="990"/>
      <c r="BT113" s="990"/>
      <c r="BU113" s="990"/>
      <c r="BV113" s="990">
        <v>594845</v>
      </c>
      <c r="BW113" s="990"/>
      <c r="BX113" s="990"/>
      <c r="BY113" s="990"/>
      <c r="BZ113" s="990"/>
      <c r="CA113" s="990">
        <v>592019</v>
      </c>
      <c r="CB113" s="990"/>
      <c r="CC113" s="990"/>
      <c r="CD113" s="990"/>
      <c r="CE113" s="990"/>
      <c r="CF113" s="984">
        <v>8</v>
      </c>
      <c r="CG113" s="985"/>
      <c r="CH113" s="985"/>
      <c r="CI113" s="985"/>
      <c r="CJ113" s="985"/>
      <c r="CK113" s="1015"/>
      <c r="CL113" s="1016"/>
      <c r="CM113" s="986" t="s">
        <v>441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233</v>
      </c>
      <c r="DH113" s="1029"/>
      <c r="DI113" s="1029"/>
      <c r="DJ113" s="1029"/>
      <c r="DK113" s="1030"/>
      <c r="DL113" s="1031" t="s">
        <v>429</v>
      </c>
      <c r="DM113" s="1029"/>
      <c r="DN113" s="1029"/>
      <c r="DO113" s="1029"/>
      <c r="DP113" s="1030"/>
      <c r="DQ113" s="1031" t="s">
        <v>430</v>
      </c>
      <c r="DR113" s="1029"/>
      <c r="DS113" s="1029"/>
      <c r="DT113" s="1029"/>
      <c r="DU113" s="1030"/>
      <c r="DV113" s="1032" t="s">
        <v>428</v>
      </c>
      <c r="DW113" s="1033"/>
      <c r="DX113" s="1033"/>
      <c r="DY113" s="1033"/>
      <c r="DZ113" s="1034"/>
    </row>
    <row r="114" spans="1:130" s="226" customFormat="1" ht="26.25" customHeight="1">
      <c r="A114" s="1024"/>
      <c r="B114" s="1025"/>
      <c r="C114" s="1020" t="s">
        <v>442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40341</v>
      </c>
      <c r="AB114" s="1029"/>
      <c r="AC114" s="1029"/>
      <c r="AD114" s="1029"/>
      <c r="AE114" s="1030"/>
      <c r="AF114" s="1031">
        <v>8913</v>
      </c>
      <c r="AG114" s="1029"/>
      <c r="AH114" s="1029"/>
      <c r="AI114" s="1029"/>
      <c r="AJ114" s="1030"/>
      <c r="AK114" s="1031">
        <v>550</v>
      </c>
      <c r="AL114" s="1029"/>
      <c r="AM114" s="1029"/>
      <c r="AN114" s="1029"/>
      <c r="AO114" s="1030"/>
      <c r="AP114" s="1032">
        <v>0</v>
      </c>
      <c r="AQ114" s="1033"/>
      <c r="AR114" s="1033"/>
      <c r="AS114" s="1033"/>
      <c r="AT114" s="1034"/>
      <c r="AU114" s="970"/>
      <c r="AV114" s="971"/>
      <c r="AW114" s="971"/>
      <c r="AX114" s="971"/>
      <c r="AY114" s="971"/>
      <c r="AZ114" s="1019" t="s">
        <v>443</v>
      </c>
      <c r="BA114" s="1020"/>
      <c r="BB114" s="1020"/>
      <c r="BC114" s="1020"/>
      <c r="BD114" s="1020"/>
      <c r="BE114" s="1020"/>
      <c r="BF114" s="1020"/>
      <c r="BG114" s="1020"/>
      <c r="BH114" s="1020"/>
      <c r="BI114" s="1020"/>
      <c r="BJ114" s="1020"/>
      <c r="BK114" s="1020"/>
      <c r="BL114" s="1020"/>
      <c r="BM114" s="1020"/>
      <c r="BN114" s="1020"/>
      <c r="BO114" s="1020"/>
      <c r="BP114" s="1021"/>
      <c r="BQ114" s="989">
        <v>1180088</v>
      </c>
      <c r="BR114" s="990"/>
      <c r="BS114" s="990"/>
      <c r="BT114" s="990"/>
      <c r="BU114" s="990"/>
      <c r="BV114" s="990">
        <v>1107125</v>
      </c>
      <c r="BW114" s="990"/>
      <c r="BX114" s="990"/>
      <c r="BY114" s="990"/>
      <c r="BZ114" s="990"/>
      <c r="CA114" s="990">
        <v>1065445</v>
      </c>
      <c r="CB114" s="990"/>
      <c r="CC114" s="990"/>
      <c r="CD114" s="990"/>
      <c r="CE114" s="990"/>
      <c r="CF114" s="984">
        <v>14.5</v>
      </c>
      <c r="CG114" s="985"/>
      <c r="CH114" s="985"/>
      <c r="CI114" s="985"/>
      <c r="CJ114" s="985"/>
      <c r="CK114" s="1015"/>
      <c r="CL114" s="1016"/>
      <c r="CM114" s="986" t="s">
        <v>444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445</v>
      </c>
      <c r="DM114" s="1029"/>
      <c r="DN114" s="1029"/>
      <c r="DO114" s="1029"/>
      <c r="DP114" s="1030"/>
      <c r="DQ114" s="1031" t="s">
        <v>428</v>
      </c>
      <c r="DR114" s="1029"/>
      <c r="DS114" s="1029"/>
      <c r="DT114" s="1029"/>
      <c r="DU114" s="1030"/>
      <c r="DV114" s="1032" t="s">
        <v>445</v>
      </c>
      <c r="DW114" s="1033"/>
      <c r="DX114" s="1033"/>
      <c r="DY114" s="1033"/>
      <c r="DZ114" s="1034"/>
    </row>
    <row r="115" spans="1:130" s="226" customFormat="1" ht="26.25" customHeight="1">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70170</v>
      </c>
      <c r="AB115" s="1004"/>
      <c r="AC115" s="1004"/>
      <c r="AD115" s="1004"/>
      <c r="AE115" s="1005"/>
      <c r="AF115" s="1006">
        <v>86020</v>
      </c>
      <c r="AG115" s="1004"/>
      <c r="AH115" s="1004"/>
      <c r="AI115" s="1004"/>
      <c r="AJ115" s="1005"/>
      <c r="AK115" s="1006">
        <v>84012</v>
      </c>
      <c r="AL115" s="1004"/>
      <c r="AM115" s="1004"/>
      <c r="AN115" s="1004"/>
      <c r="AO115" s="1005"/>
      <c r="AP115" s="1007">
        <v>1.1000000000000001</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445</v>
      </c>
      <c r="BR115" s="990"/>
      <c r="BS115" s="990"/>
      <c r="BT115" s="990"/>
      <c r="BU115" s="990"/>
      <c r="BV115" s="990" t="s">
        <v>428</v>
      </c>
      <c r="BW115" s="990"/>
      <c r="BX115" s="990"/>
      <c r="BY115" s="990"/>
      <c r="BZ115" s="990"/>
      <c r="CA115" s="990" t="s">
        <v>429</v>
      </c>
      <c r="CB115" s="990"/>
      <c r="CC115" s="990"/>
      <c r="CD115" s="990"/>
      <c r="CE115" s="990"/>
      <c r="CF115" s="984" t="s">
        <v>428</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431</v>
      </c>
      <c r="DH115" s="1029"/>
      <c r="DI115" s="1029"/>
      <c r="DJ115" s="1029"/>
      <c r="DK115" s="1030"/>
      <c r="DL115" s="1031" t="s">
        <v>428</v>
      </c>
      <c r="DM115" s="1029"/>
      <c r="DN115" s="1029"/>
      <c r="DO115" s="1029"/>
      <c r="DP115" s="1030"/>
      <c r="DQ115" s="1031" t="s">
        <v>428</v>
      </c>
      <c r="DR115" s="1029"/>
      <c r="DS115" s="1029"/>
      <c r="DT115" s="1029"/>
      <c r="DU115" s="1030"/>
      <c r="DV115" s="1032" t="s">
        <v>429</v>
      </c>
      <c r="DW115" s="1033"/>
      <c r="DX115" s="1033"/>
      <c r="DY115" s="1033"/>
      <c r="DZ115" s="1034"/>
    </row>
    <row r="116" spans="1:130" s="226" customFormat="1" ht="26.25" customHeight="1">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233</v>
      </c>
      <c r="AB116" s="1029"/>
      <c r="AC116" s="1029"/>
      <c r="AD116" s="1029"/>
      <c r="AE116" s="1030"/>
      <c r="AF116" s="1031" t="s">
        <v>428</v>
      </c>
      <c r="AG116" s="1029"/>
      <c r="AH116" s="1029"/>
      <c r="AI116" s="1029"/>
      <c r="AJ116" s="1030"/>
      <c r="AK116" s="1031" t="s">
        <v>429</v>
      </c>
      <c r="AL116" s="1029"/>
      <c r="AM116" s="1029"/>
      <c r="AN116" s="1029"/>
      <c r="AO116" s="1030"/>
      <c r="AP116" s="1032" t="s">
        <v>233</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428</v>
      </c>
      <c r="BR116" s="990"/>
      <c r="BS116" s="990"/>
      <c r="BT116" s="990"/>
      <c r="BU116" s="990"/>
      <c r="BV116" s="990" t="s">
        <v>233</v>
      </c>
      <c r="BW116" s="990"/>
      <c r="BX116" s="990"/>
      <c r="BY116" s="990"/>
      <c r="BZ116" s="990"/>
      <c r="CA116" s="990" t="s">
        <v>431</v>
      </c>
      <c r="CB116" s="990"/>
      <c r="CC116" s="990"/>
      <c r="CD116" s="990"/>
      <c r="CE116" s="990"/>
      <c r="CF116" s="984" t="s">
        <v>429</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430</v>
      </c>
      <c r="DH116" s="1029"/>
      <c r="DI116" s="1029"/>
      <c r="DJ116" s="1029"/>
      <c r="DK116" s="1030"/>
      <c r="DL116" s="1031" t="s">
        <v>431</v>
      </c>
      <c r="DM116" s="1029"/>
      <c r="DN116" s="1029"/>
      <c r="DO116" s="1029"/>
      <c r="DP116" s="1030"/>
      <c r="DQ116" s="1031" t="s">
        <v>233</v>
      </c>
      <c r="DR116" s="1029"/>
      <c r="DS116" s="1029"/>
      <c r="DT116" s="1029"/>
      <c r="DU116" s="1030"/>
      <c r="DV116" s="1032" t="s">
        <v>430</v>
      </c>
      <c r="DW116" s="1033"/>
      <c r="DX116" s="1033"/>
      <c r="DY116" s="1033"/>
      <c r="DZ116" s="1034"/>
    </row>
    <row r="117" spans="1:130" s="226" customFormat="1" ht="26.25" customHeight="1">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1417774</v>
      </c>
      <c r="AB117" s="1047"/>
      <c r="AC117" s="1047"/>
      <c r="AD117" s="1047"/>
      <c r="AE117" s="1048"/>
      <c r="AF117" s="1049">
        <v>1593584</v>
      </c>
      <c r="AG117" s="1047"/>
      <c r="AH117" s="1047"/>
      <c r="AI117" s="1047"/>
      <c r="AJ117" s="1048"/>
      <c r="AK117" s="1049">
        <v>1594017</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431</v>
      </c>
      <c r="BR117" s="990"/>
      <c r="BS117" s="990"/>
      <c r="BT117" s="990"/>
      <c r="BU117" s="990"/>
      <c r="BV117" s="990" t="s">
        <v>430</v>
      </c>
      <c r="BW117" s="990"/>
      <c r="BX117" s="990"/>
      <c r="BY117" s="990"/>
      <c r="BZ117" s="990"/>
      <c r="CA117" s="990" t="s">
        <v>431</v>
      </c>
      <c r="CB117" s="990"/>
      <c r="CC117" s="990"/>
      <c r="CD117" s="990"/>
      <c r="CE117" s="990"/>
      <c r="CF117" s="984" t="s">
        <v>428</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431</v>
      </c>
      <c r="DH117" s="1029"/>
      <c r="DI117" s="1029"/>
      <c r="DJ117" s="1029"/>
      <c r="DK117" s="1030"/>
      <c r="DL117" s="1031" t="s">
        <v>429</v>
      </c>
      <c r="DM117" s="1029"/>
      <c r="DN117" s="1029"/>
      <c r="DO117" s="1029"/>
      <c r="DP117" s="1030"/>
      <c r="DQ117" s="1031" t="s">
        <v>431</v>
      </c>
      <c r="DR117" s="1029"/>
      <c r="DS117" s="1029"/>
      <c r="DT117" s="1029"/>
      <c r="DU117" s="1030"/>
      <c r="DV117" s="1032" t="s">
        <v>430</v>
      </c>
      <c r="DW117" s="1033"/>
      <c r="DX117" s="1033"/>
      <c r="DY117" s="1033"/>
      <c r="DZ117" s="1034"/>
    </row>
    <row r="118" spans="1:130" s="226" customFormat="1" ht="26.25" customHeight="1">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300</v>
      </c>
      <c r="AG118" s="955"/>
      <c r="AH118" s="955"/>
      <c r="AI118" s="955"/>
      <c r="AJ118" s="956"/>
      <c r="AK118" s="954" t="s">
        <v>299</v>
      </c>
      <c r="AL118" s="955"/>
      <c r="AM118" s="955"/>
      <c r="AN118" s="955"/>
      <c r="AO118" s="956"/>
      <c r="AP118" s="1041" t="s">
        <v>422</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429</v>
      </c>
      <c r="BR118" s="1068"/>
      <c r="BS118" s="1068"/>
      <c r="BT118" s="1068"/>
      <c r="BU118" s="1068"/>
      <c r="BV118" s="1068" t="s">
        <v>429</v>
      </c>
      <c r="BW118" s="1068"/>
      <c r="BX118" s="1068"/>
      <c r="BY118" s="1068"/>
      <c r="BZ118" s="1068"/>
      <c r="CA118" s="1068" t="s">
        <v>428</v>
      </c>
      <c r="CB118" s="1068"/>
      <c r="CC118" s="1068"/>
      <c r="CD118" s="1068"/>
      <c r="CE118" s="1068"/>
      <c r="CF118" s="984" t="s">
        <v>445</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431</v>
      </c>
      <c r="DH118" s="1029"/>
      <c r="DI118" s="1029"/>
      <c r="DJ118" s="1029"/>
      <c r="DK118" s="1030"/>
      <c r="DL118" s="1031" t="s">
        <v>445</v>
      </c>
      <c r="DM118" s="1029"/>
      <c r="DN118" s="1029"/>
      <c r="DO118" s="1029"/>
      <c r="DP118" s="1030"/>
      <c r="DQ118" s="1031" t="s">
        <v>445</v>
      </c>
      <c r="DR118" s="1029"/>
      <c r="DS118" s="1029"/>
      <c r="DT118" s="1029"/>
      <c r="DU118" s="1030"/>
      <c r="DV118" s="1032" t="s">
        <v>445</v>
      </c>
      <c r="DW118" s="1033"/>
      <c r="DX118" s="1033"/>
      <c r="DY118" s="1033"/>
      <c r="DZ118" s="1034"/>
    </row>
    <row r="119" spans="1:130" s="226" customFormat="1" ht="26.25" customHeight="1">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431</v>
      </c>
      <c r="AB119" s="962"/>
      <c r="AC119" s="962"/>
      <c r="AD119" s="962"/>
      <c r="AE119" s="963"/>
      <c r="AF119" s="964" t="s">
        <v>431</v>
      </c>
      <c r="AG119" s="962"/>
      <c r="AH119" s="962"/>
      <c r="AI119" s="962"/>
      <c r="AJ119" s="963"/>
      <c r="AK119" s="964" t="s">
        <v>445</v>
      </c>
      <c r="AL119" s="962"/>
      <c r="AM119" s="962"/>
      <c r="AN119" s="962"/>
      <c r="AO119" s="963"/>
      <c r="AP119" s="965" t="s">
        <v>445</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457</v>
      </c>
      <c r="BP119" s="1076"/>
      <c r="BQ119" s="1067">
        <v>20723882</v>
      </c>
      <c r="BR119" s="1068"/>
      <c r="BS119" s="1068"/>
      <c r="BT119" s="1068"/>
      <c r="BU119" s="1068"/>
      <c r="BV119" s="1068">
        <v>20284628</v>
      </c>
      <c r="BW119" s="1068"/>
      <c r="BX119" s="1068"/>
      <c r="BY119" s="1068"/>
      <c r="BZ119" s="1068"/>
      <c r="CA119" s="1068">
        <v>19851643</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428</v>
      </c>
      <c r="DH119" s="1054"/>
      <c r="DI119" s="1054"/>
      <c r="DJ119" s="1054"/>
      <c r="DK119" s="1055"/>
      <c r="DL119" s="1053" t="s">
        <v>428</v>
      </c>
      <c r="DM119" s="1054"/>
      <c r="DN119" s="1054"/>
      <c r="DO119" s="1054"/>
      <c r="DP119" s="1055"/>
      <c r="DQ119" s="1053" t="s">
        <v>431</v>
      </c>
      <c r="DR119" s="1054"/>
      <c r="DS119" s="1054"/>
      <c r="DT119" s="1054"/>
      <c r="DU119" s="1055"/>
      <c r="DV119" s="1056" t="s">
        <v>445</v>
      </c>
      <c r="DW119" s="1057"/>
      <c r="DX119" s="1057"/>
      <c r="DY119" s="1057"/>
      <c r="DZ119" s="1058"/>
    </row>
    <row r="120" spans="1:130" s="226" customFormat="1" ht="26.25" customHeight="1">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431</v>
      </c>
      <c r="AG120" s="1029"/>
      <c r="AH120" s="1029"/>
      <c r="AI120" s="1029"/>
      <c r="AJ120" s="1030"/>
      <c r="AK120" s="1031" t="s">
        <v>428</v>
      </c>
      <c r="AL120" s="1029"/>
      <c r="AM120" s="1029"/>
      <c r="AN120" s="1029"/>
      <c r="AO120" s="1030"/>
      <c r="AP120" s="1032" t="s">
        <v>445</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4743192</v>
      </c>
      <c r="BR120" s="997"/>
      <c r="BS120" s="997"/>
      <c r="BT120" s="997"/>
      <c r="BU120" s="997"/>
      <c r="BV120" s="997">
        <v>5009500</v>
      </c>
      <c r="BW120" s="997"/>
      <c r="BX120" s="997"/>
      <c r="BY120" s="997"/>
      <c r="BZ120" s="997"/>
      <c r="CA120" s="997">
        <v>5372412</v>
      </c>
      <c r="CB120" s="997"/>
      <c r="CC120" s="997"/>
      <c r="CD120" s="997"/>
      <c r="CE120" s="997"/>
      <c r="CF120" s="1011">
        <v>73</v>
      </c>
      <c r="CG120" s="1012"/>
      <c r="CH120" s="1012"/>
      <c r="CI120" s="1012"/>
      <c r="CJ120" s="1012"/>
      <c r="CK120" s="1077" t="s">
        <v>461</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6592802</v>
      </c>
      <c r="DH120" s="997"/>
      <c r="DI120" s="997"/>
      <c r="DJ120" s="997"/>
      <c r="DK120" s="997"/>
      <c r="DL120" s="997">
        <v>6493144</v>
      </c>
      <c r="DM120" s="997"/>
      <c r="DN120" s="997"/>
      <c r="DO120" s="997"/>
      <c r="DP120" s="997"/>
      <c r="DQ120" s="997">
        <v>6250357</v>
      </c>
      <c r="DR120" s="997"/>
      <c r="DS120" s="997"/>
      <c r="DT120" s="997"/>
      <c r="DU120" s="997"/>
      <c r="DV120" s="998">
        <v>84.9</v>
      </c>
      <c r="DW120" s="998"/>
      <c r="DX120" s="998"/>
      <c r="DY120" s="998"/>
      <c r="DZ120" s="999"/>
    </row>
    <row r="121" spans="1:130" s="226" customFormat="1" ht="26.25" customHeight="1">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445</v>
      </c>
      <c r="AB121" s="1029"/>
      <c r="AC121" s="1029"/>
      <c r="AD121" s="1029"/>
      <c r="AE121" s="1030"/>
      <c r="AF121" s="1031" t="s">
        <v>428</v>
      </c>
      <c r="AG121" s="1029"/>
      <c r="AH121" s="1029"/>
      <c r="AI121" s="1029"/>
      <c r="AJ121" s="1030"/>
      <c r="AK121" s="1031" t="s">
        <v>431</v>
      </c>
      <c r="AL121" s="1029"/>
      <c r="AM121" s="1029"/>
      <c r="AN121" s="1029"/>
      <c r="AO121" s="1030"/>
      <c r="AP121" s="1032" t="s">
        <v>428</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1474</v>
      </c>
      <c r="BR121" s="990"/>
      <c r="BS121" s="990"/>
      <c r="BT121" s="990"/>
      <c r="BU121" s="990"/>
      <c r="BV121" s="990">
        <v>9942</v>
      </c>
      <c r="BW121" s="990"/>
      <c r="BX121" s="990"/>
      <c r="BY121" s="990"/>
      <c r="BZ121" s="990"/>
      <c r="CA121" s="990">
        <v>714</v>
      </c>
      <c r="CB121" s="990"/>
      <c r="CC121" s="990"/>
      <c r="CD121" s="990"/>
      <c r="CE121" s="990"/>
      <c r="CF121" s="984">
        <v>0</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v>2246</v>
      </c>
      <c r="DH121" s="990"/>
      <c r="DI121" s="990"/>
      <c r="DJ121" s="990"/>
      <c r="DK121" s="990"/>
      <c r="DL121" s="990">
        <v>4099</v>
      </c>
      <c r="DM121" s="990"/>
      <c r="DN121" s="990"/>
      <c r="DO121" s="990"/>
      <c r="DP121" s="990"/>
      <c r="DQ121" s="990">
        <v>3732</v>
      </c>
      <c r="DR121" s="990"/>
      <c r="DS121" s="990"/>
      <c r="DT121" s="990"/>
      <c r="DU121" s="990"/>
      <c r="DV121" s="991">
        <v>0.1</v>
      </c>
      <c r="DW121" s="991"/>
      <c r="DX121" s="991"/>
      <c r="DY121" s="991"/>
      <c r="DZ121" s="992"/>
    </row>
    <row r="122" spans="1:130" s="226" customFormat="1" ht="26.25" customHeight="1">
      <c r="A122" s="1129"/>
      <c r="B122" s="1016"/>
      <c r="C122" s="986" t="s">
        <v>444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428</v>
      </c>
      <c r="AB122" s="1029"/>
      <c r="AC122" s="1029"/>
      <c r="AD122" s="1029"/>
      <c r="AE122" s="1030"/>
      <c r="AF122" s="1031" t="s">
        <v>428</v>
      </c>
      <c r="AG122" s="1029"/>
      <c r="AH122" s="1029"/>
      <c r="AI122" s="1029"/>
      <c r="AJ122" s="1030"/>
      <c r="AK122" s="1031" t="s">
        <v>445</v>
      </c>
      <c r="AL122" s="1029"/>
      <c r="AM122" s="1029"/>
      <c r="AN122" s="1029"/>
      <c r="AO122" s="1030"/>
      <c r="AP122" s="1032" t="s">
        <v>428</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15340694</v>
      </c>
      <c r="BR122" s="1068"/>
      <c r="BS122" s="1068"/>
      <c r="BT122" s="1068"/>
      <c r="BU122" s="1068"/>
      <c r="BV122" s="1068">
        <v>15109235</v>
      </c>
      <c r="BW122" s="1068"/>
      <c r="BX122" s="1068"/>
      <c r="BY122" s="1068"/>
      <c r="BZ122" s="1068"/>
      <c r="CA122" s="1068">
        <v>14814081</v>
      </c>
      <c r="CB122" s="1068"/>
      <c r="CC122" s="1068"/>
      <c r="CD122" s="1068"/>
      <c r="CE122" s="1068"/>
      <c r="CF122" s="1088">
        <v>201.3</v>
      </c>
      <c r="CG122" s="1089"/>
      <c r="CH122" s="1089"/>
      <c r="CI122" s="1089"/>
      <c r="CJ122" s="1089"/>
      <c r="CK122" s="1080"/>
      <c r="CL122" s="1081"/>
      <c r="CM122" s="1081"/>
      <c r="CN122" s="1081"/>
      <c r="CO122" s="1082"/>
      <c r="CP122" s="1090"/>
      <c r="CQ122" s="1091"/>
      <c r="CR122" s="1091"/>
      <c r="CS122" s="1091"/>
      <c r="CT122" s="1091"/>
      <c r="CU122" s="1091"/>
      <c r="CV122" s="1091"/>
      <c r="CW122" s="1091"/>
      <c r="CX122" s="1091"/>
      <c r="CY122" s="1091"/>
      <c r="CZ122" s="1091"/>
      <c r="DA122" s="1091"/>
      <c r="DB122" s="1091"/>
      <c r="DC122" s="1091"/>
      <c r="DD122" s="1091"/>
      <c r="DE122" s="1091"/>
      <c r="DF122" s="1092"/>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445</v>
      </c>
      <c r="AB123" s="1029"/>
      <c r="AC123" s="1029"/>
      <c r="AD123" s="1029"/>
      <c r="AE123" s="1030"/>
      <c r="AF123" s="1031" t="s">
        <v>431</v>
      </c>
      <c r="AG123" s="1029"/>
      <c r="AH123" s="1029"/>
      <c r="AI123" s="1029"/>
      <c r="AJ123" s="1030"/>
      <c r="AK123" s="1031" t="s">
        <v>431</v>
      </c>
      <c r="AL123" s="1029"/>
      <c r="AM123" s="1029"/>
      <c r="AN123" s="1029"/>
      <c r="AO123" s="1030"/>
      <c r="AP123" s="1032" t="s">
        <v>431</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465</v>
      </c>
      <c r="BP123" s="1076"/>
      <c r="BQ123" s="1135">
        <v>20085360</v>
      </c>
      <c r="BR123" s="1136"/>
      <c r="BS123" s="1136"/>
      <c r="BT123" s="1136"/>
      <c r="BU123" s="1136"/>
      <c r="BV123" s="1136">
        <v>20128677</v>
      </c>
      <c r="BW123" s="1136"/>
      <c r="BX123" s="1136"/>
      <c r="BY123" s="1136"/>
      <c r="BZ123" s="1136"/>
      <c r="CA123" s="1136">
        <v>20187207</v>
      </c>
      <c r="CB123" s="1136"/>
      <c r="CC123" s="1136"/>
      <c r="CD123" s="1136"/>
      <c r="CE123" s="1136"/>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466</v>
      </c>
      <c r="AB124" s="1029"/>
      <c r="AC124" s="1029"/>
      <c r="AD124" s="1029"/>
      <c r="AE124" s="1030"/>
      <c r="AF124" s="1031" t="s">
        <v>466</v>
      </c>
      <c r="AG124" s="1029"/>
      <c r="AH124" s="1029"/>
      <c r="AI124" s="1029"/>
      <c r="AJ124" s="1030"/>
      <c r="AK124" s="1031" t="s">
        <v>466</v>
      </c>
      <c r="AL124" s="1029"/>
      <c r="AM124" s="1029"/>
      <c r="AN124" s="1029"/>
      <c r="AO124" s="1030"/>
      <c r="AP124" s="1032" t="s">
        <v>466</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8.8000000000000007</v>
      </c>
      <c r="BR124" s="1098"/>
      <c r="BS124" s="1098"/>
      <c r="BT124" s="1098"/>
      <c r="BU124" s="1098"/>
      <c r="BV124" s="1098">
        <v>2.1</v>
      </c>
      <c r="BW124" s="1098"/>
      <c r="BX124" s="1098"/>
      <c r="BY124" s="1098"/>
      <c r="BZ124" s="1098"/>
      <c r="CA124" s="1098" t="s">
        <v>466</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466</v>
      </c>
      <c r="DH124" s="1054"/>
      <c r="DI124" s="1054"/>
      <c r="DJ124" s="1054"/>
      <c r="DK124" s="1055"/>
      <c r="DL124" s="1053" t="s">
        <v>466</v>
      </c>
      <c r="DM124" s="1054"/>
      <c r="DN124" s="1054"/>
      <c r="DO124" s="1054"/>
      <c r="DP124" s="1055"/>
      <c r="DQ124" s="1053" t="s">
        <v>466</v>
      </c>
      <c r="DR124" s="1054"/>
      <c r="DS124" s="1054"/>
      <c r="DT124" s="1054"/>
      <c r="DU124" s="1055"/>
      <c r="DV124" s="1056" t="s">
        <v>466</v>
      </c>
      <c r="DW124" s="1057"/>
      <c r="DX124" s="1057"/>
      <c r="DY124" s="1057"/>
      <c r="DZ124" s="1058"/>
    </row>
    <row r="125" spans="1:130" s="226" customFormat="1" ht="26.25" customHeight="1">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469</v>
      </c>
      <c r="AB125" s="1029"/>
      <c r="AC125" s="1029"/>
      <c r="AD125" s="1029"/>
      <c r="AE125" s="1030"/>
      <c r="AF125" s="1031" t="s">
        <v>466</v>
      </c>
      <c r="AG125" s="1029"/>
      <c r="AH125" s="1029"/>
      <c r="AI125" s="1029"/>
      <c r="AJ125" s="1030"/>
      <c r="AK125" s="1031" t="s">
        <v>470</v>
      </c>
      <c r="AL125" s="1029"/>
      <c r="AM125" s="1029"/>
      <c r="AN125" s="1029"/>
      <c r="AO125" s="1030"/>
      <c r="AP125" s="1032" t="s">
        <v>466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466</v>
      </c>
      <c r="DH125" s="997"/>
      <c r="DI125" s="997"/>
      <c r="DJ125" s="997"/>
      <c r="DK125" s="997"/>
      <c r="DL125" s="997" t="s">
        <v>466</v>
      </c>
      <c r="DM125" s="997"/>
      <c r="DN125" s="997"/>
      <c r="DO125" s="997"/>
      <c r="DP125" s="997"/>
      <c r="DQ125" s="997" t="s">
        <v>466</v>
      </c>
      <c r="DR125" s="997"/>
      <c r="DS125" s="997"/>
      <c r="DT125" s="997"/>
      <c r="DU125" s="997"/>
      <c r="DV125" s="998" t="s">
        <v>466</v>
      </c>
      <c r="DW125" s="998"/>
      <c r="DX125" s="998"/>
      <c r="DY125" s="998"/>
      <c r="DZ125" s="999"/>
    </row>
    <row r="126" spans="1:130" s="226" customFormat="1" ht="26.25" customHeight="1" thickBot="1">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466</v>
      </c>
      <c r="AB126" s="1029"/>
      <c r="AC126" s="1029"/>
      <c r="AD126" s="1029"/>
      <c r="AE126" s="1030"/>
      <c r="AF126" s="1031" t="s">
        <v>473</v>
      </c>
      <c r="AG126" s="1029"/>
      <c r="AH126" s="1029"/>
      <c r="AI126" s="1029"/>
      <c r="AJ126" s="1030"/>
      <c r="AK126" s="1031" t="s">
        <v>445</v>
      </c>
      <c r="AL126" s="1029"/>
      <c r="AM126" s="1029"/>
      <c r="AN126" s="1029"/>
      <c r="AO126" s="1030"/>
      <c r="AP126" s="1032" t="s">
        <v>474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466</v>
      </c>
      <c r="DH126" s="990"/>
      <c r="DI126" s="990"/>
      <c r="DJ126" s="990"/>
      <c r="DK126" s="990"/>
      <c r="DL126" s="990" t="s">
        <v>466</v>
      </c>
      <c r="DM126" s="990"/>
      <c r="DN126" s="990"/>
      <c r="DO126" s="990"/>
      <c r="DP126" s="990"/>
      <c r="DQ126" s="990" t="s">
        <v>466</v>
      </c>
      <c r="DR126" s="990"/>
      <c r="DS126" s="990"/>
      <c r="DT126" s="990"/>
      <c r="DU126" s="990"/>
      <c r="DV126" s="991" t="s">
        <v>466</v>
      </c>
      <c r="DW126" s="991"/>
      <c r="DX126" s="991"/>
      <c r="DY126" s="991"/>
      <c r="DZ126" s="992"/>
    </row>
    <row r="127" spans="1:130" s="226" customFormat="1" ht="26.25" customHeight="1">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70170</v>
      </c>
      <c r="AB127" s="1029"/>
      <c r="AC127" s="1029"/>
      <c r="AD127" s="1029"/>
      <c r="AE127" s="1030"/>
      <c r="AF127" s="1031">
        <v>86020</v>
      </c>
      <c r="AG127" s="1029"/>
      <c r="AH127" s="1029"/>
      <c r="AI127" s="1029"/>
      <c r="AJ127" s="1030"/>
      <c r="AK127" s="1031">
        <v>84012</v>
      </c>
      <c r="AL127" s="1029"/>
      <c r="AM127" s="1029"/>
      <c r="AN127" s="1029"/>
      <c r="AO127" s="1030"/>
      <c r="AP127" s="1032">
        <v>1.1000000000000001</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473</v>
      </c>
      <c r="DH127" s="990"/>
      <c r="DI127" s="990"/>
      <c r="DJ127" s="990"/>
      <c r="DK127" s="990"/>
      <c r="DL127" s="990" t="s">
        <v>466</v>
      </c>
      <c r="DM127" s="990"/>
      <c r="DN127" s="990"/>
      <c r="DO127" s="990"/>
      <c r="DP127" s="990"/>
      <c r="DQ127" s="990" t="s">
        <v>466</v>
      </c>
      <c r="DR127" s="990"/>
      <c r="DS127" s="990"/>
      <c r="DT127" s="990"/>
      <c r="DU127" s="990"/>
      <c r="DV127" s="991" t="s">
        <v>466</v>
      </c>
      <c r="DW127" s="991"/>
      <c r="DX127" s="991"/>
      <c r="DY127" s="991"/>
      <c r="DZ127" s="992"/>
    </row>
    <row r="128" spans="1:130" s="226" customFormat="1" ht="26.25" customHeight="1" thickBot="1">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1064</v>
      </c>
      <c r="AB128" s="1118"/>
      <c r="AC128" s="1118"/>
      <c r="AD128" s="1118"/>
      <c r="AE128" s="1119"/>
      <c r="AF128" s="1120">
        <v>410</v>
      </c>
      <c r="AG128" s="1118"/>
      <c r="AH128" s="1118"/>
      <c r="AI128" s="1118"/>
      <c r="AJ128" s="1119"/>
      <c r="AK128" s="1120">
        <v>707</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473</v>
      </c>
      <c r="BG128" s="1125"/>
      <c r="BH128" s="1125"/>
      <c r="BI128" s="1125"/>
      <c r="BJ128" s="1125"/>
      <c r="BK128" s="1125"/>
      <c r="BL128" s="1126"/>
      <c r="BM128" s="1124">
        <v>13.63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466</v>
      </c>
      <c r="DH128" s="1110"/>
      <c r="DI128" s="1110"/>
      <c r="DJ128" s="1110"/>
      <c r="DK128" s="1110"/>
      <c r="DL128" s="1110" t="s">
        <v>466</v>
      </c>
      <c r="DM128" s="1110"/>
      <c r="DN128" s="1110"/>
      <c r="DO128" s="1110"/>
      <c r="DP128" s="1110"/>
      <c r="DQ128" s="1110" t="s">
        <v>445</v>
      </c>
      <c r="DR128" s="1110"/>
      <c r="DS128" s="1110"/>
      <c r="DT128" s="1110"/>
      <c r="DU128" s="1110"/>
      <c r="DV128" s="1111" t="s">
        <v>470</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486</v>
      </c>
      <c r="X129" s="1144"/>
      <c r="Y129" s="1144"/>
      <c r="Z129" s="1145"/>
      <c r="AA129" s="1028">
        <v>8275277</v>
      </c>
      <c r="AB129" s="1029"/>
      <c r="AC129" s="1029"/>
      <c r="AD129" s="1029"/>
      <c r="AE129" s="1030"/>
      <c r="AF129" s="1031">
        <v>8384002</v>
      </c>
      <c r="AG129" s="1029"/>
      <c r="AH129" s="1029"/>
      <c r="AI129" s="1029"/>
      <c r="AJ129" s="1030"/>
      <c r="AK129" s="1031">
        <v>8509936</v>
      </c>
      <c r="AL129" s="1029"/>
      <c r="AM129" s="1029"/>
      <c r="AN129" s="1029"/>
      <c r="AO129" s="1030"/>
      <c r="AP129" s="1146"/>
      <c r="AQ129" s="1147"/>
      <c r="AR129" s="1147"/>
      <c r="AS129" s="1147"/>
      <c r="AT129" s="1148"/>
      <c r="AU129" s="264"/>
      <c r="AV129" s="264"/>
      <c r="AW129" s="264"/>
      <c r="AX129" s="1137" t="s">
        <v>487</v>
      </c>
      <c r="AY129" s="1020"/>
      <c r="AZ129" s="1020"/>
      <c r="BA129" s="1020"/>
      <c r="BB129" s="1020"/>
      <c r="BC129" s="1020"/>
      <c r="BD129" s="1020"/>
      <c r="BE129" s="1021"/>
      <c r="BF129" s="1138" t="s">
        <v>466</v>
      </c>
      <c r="BG129" s="1139"/>
      <c r="BH129" s="1139"/>
      <c r="BI129" s="1139"/>
      <c r="BJ129" s="1139"/>
      <c r="BK129" s="1139"/>
      <c r="BL129" s="1140"/>
      <c r="BM129" s="1138">
        <v>18.63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1081257</v>
      </c>
      <c r="AB130" s="1029"/>
      <c r="AC130" s="1029"/>
      <c r="AD130" s="1029"/>
      <c r="AE130" s="1030"/>
      <c r="AF130" s="1031">
        <v>1094679</v>
      </c>
      <c r="AG130" s="1029"/>
      <c r="AH130" s="1029"/>
      <c r="AI130" s="1029"/>
      <c r="AJ130" s="1030"/>
      <c r="AK130" s="1031">
        <v>1149102</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5.8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7194020</v>
      </c>
      <c r="AB131" s="1054"/>
      <c r="AC131" s="1054"/>
      <c r="AD131" s="1054"/>
      <c r="AE131" s="1055"/>
      <c r="AF131" s="1053">
        <v>7289323</v>
      </c>
      <c r="AG131" s="1054"/>
      <c r="AH131" s="1054"/>
      <c r="AI131" s="1054"/>
      <c r="AJ131" s="1055"/>
      <c r="AK131" s="1053">
        <v>7360834</v>
      </c>
      <c r="AL131" s="1054"/>
      <c r="AM131" s="1054"/>
      <c r="AN131" s="1054"/>
      <c r="AO131" s="1055"/>
      <c r="AP131" s="1184"/>
      <c r="AQ131" s="1185"/>
      <c r="AR131" s="1185"/>
      <c r="AS131" s="1185"/>
      <c r="AT131" s="1186"/>
      <c r="AU131" s="264"/>
      <c r="AV131" s="264"/>
      <c r="AW131" s="264"/>
      <c r="AX131" s="1156" t="s">
        <v>492</v>
      </c>
      <c r="AY131" s="1107"/>
      <c r="AZ131" s="1107"/>
      <c r="BA131" s="1107"/>
      <c r="BB131" s="1107"/>
      <c r="BC131" s="1107"/>
      <c r="BD131" s="1107"/>
      <c r="BE131" s="1108"/>
      <c r="BF131" s="1157" t="s">
        <v>466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494</v>
      </c>
      <c r="W132" s="1167"/>
      <c r="X132" s="1167"/>
      <c r="Y132" s="1167"/>
      <c r="Z132" s="1168"/>
      <c r="AA132" s="1169">
        <v>4.662942277</v>
      </c>
      <c r="AB132" s="1170"/>
      <c r="AC132" s="1170"/>
      <c r="AD132" s="1170"/>
      <c r="AE132" s="1171"/>
      <c r="AF132" s="1172">
        <v>6.8387009330000001</v>
      </c>
      <c r="AG132" s="1170"/>
      <c r="AH132" s="1170"/>
      <c r="AI132" s="1170"/>
      <c r="AJ132" s="1171"/>
      <c r="AK132" s="1172">
        <v>6.0347509529999996</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495</v>
      </c>
      <c r="W133" s="1150"/>
      <c r="X133" s="1150"/>
      <c r="Y133" s="1150"/>
      <c r="Z133" s="1151"/>
      <c r="AA133" s="1152">
        <v>5.3</v>
      </c>
      <c r="AB133" s="1153"/>
      <c r="AC133" s="1153"/>
      <c r="AD133" s="1153"/>
      <c r="AE133" s="1154"/>
      <c r="AF133" s="1152">
        <v>5.2</v>
      </c>
      <c r="AG133" s="1153"/>
      <c r="AH133" s="1153"/>
      <c r="AI133" s="1153"/>
      <c r="AJ133" s="1154"/>
      <c r="AK133" s="1152">
        <v>5.8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C3aEC9pPAcuuJ8sKcolgYoH/R3bqJUXc+xF2A1c0GqDBxTjevpiJrjTphHeRxZ7DkrSgqCL/1fOAbkwmpOj0gQ==" saltValue="mZb23wwZ8m0jT6zBhjMS4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5xR79nB3x9sO6HNWKC/BVHpq6Uhoi2oNSU/9dCKsFAKqrC91ma/JSTwsccVfErFkXZWa5jk4+RAGo3nqNzJFQ==" saltValue="d+ztuyFIsGWZEdAoeYbY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IQaSAqUWB5JNeY/SEF1P5PptSqhle6KsrqFoJtOUil6a9HyCAi+JL5ClH11K8hyfXGn8REHMM3EQ4MFiUQsEA==" saltValue="V1m+/xBXJuhG6HJuFVDRs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504</v>
      </c>
      <c r="AL9" s="1193"/>
      <c r="AM9" s="1193"/>
      <c r="AN9" s="1194"/>
      <c r="AO9" s="292">
        <v>1598634</v>
      </c>
      <c r="AP9" s="292">
        <v>34899</v>
      </c>
      <c r="AQ9" s="293">
        <v>55995</v>
      </c>
      <c r="AR9" s="294">
        <v>-37.700000000000003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505</v>
      </c>
      <c r="AL10" s="1193"/>
      <c r="AM10" s="1193"/>
      <c r="AN10" s="1194"/>
      <c r="AO10" s="295">
        <v>311539</v>
      </c>
      <c r="AP10" s="295">
        <v>6801</v>
      </c>
      <c r="AQ10" s="296">
        <v>5813</v>
      </c>
      <c r="AR10" s="297">
        <v>17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506</v>
      </c>
      <c r="AL11" s="1193"/>
      <c r="AM11" s="1193"/>
      <c r="AN11" s="1194"/>
      <c r="AO11" s="295">
        <v>316690</v>
      </c>
      <c r="AP11" s="295">
        <v>6914</v>
      </c>
      <c r="AQ11" s="296">
        <v>8381</v>
      </c>
      <c r="AR11" s="297">
        <v>-17.5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507</v>
      </c>
      <c r="AL12" s="1193"/>
      <c r="AM12" s="1193"/>
      <c r="AN12" s="1194"/>
      <c r="AO12" s="295">
        <v>3465</v>
      </c>
      <c r="AP12" s="295">
        <v>76</v>
      </c>
      <c r="AQ12" s="296">
        <v>170</v>
      </c>
      <c r="AR12" s="297">
        <v>-55.3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508</v>
      </c>
      <c r="AL13" s="1193"/>
      <c r="AM13" s="1193"/>
      <c r="AN13" s="1194"/>
      <c r="AO13" s="295" t="s">
        <v>509</v>
      </c>
      <c r="AP13" s="295" t="s">
        <v>509</v>
      </c>
      <c r="AQ13" s="296">
        <v>1</v>
      </c>
      <c r="AR13" s="297" t="s">
        <v>509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510</v>
      </c>
      <c r="AL14" s="1193"/>
      <c r="AM14" s="1193"/>
      <c r="AN14" s="1194"/>
      <c r="AO14" s="295">
        <v>62901</v>
      </c>
      <c r="AP14" s="295">
        <v>1373</v>
      </c>
      <c r="AQ14" s="296">
        <v>2724</v>
      </c>
      <c r="AR14" s="297">
        <v>-49.6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511</v>
      </c>
      <c r="AL15" s="1193"/>
      <c r="AM15" s="1193"/>
      <c r="AN15" s="1194"/>
      <c r="AO15" s="295">
        <v>18989</v>
      </c>
      <c r="AP15" s="295">
        <v>415</v>
      </c>
      <c r="AQ15" s="296">
        <v>1180</v>
      </c>
      <c r="AR15" s="297">
        <v>-64.8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512</v>
      </c>
      <c r="AL16" s="1196"/>
      <c r="AM16" s="1196"/>
      <c r="AN16" s="1197"/>
      <c r="AO16" s="295">
        <v>-148621</v>
      </c>
      <c r="AP16" s="295">
        <v>-3245</v>
      </c>
      <c r="AQ16" s="296">
        <v>-5022</v>
      </c>
      <c r="AR16" s="297">
        <v>-35.4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2163597</v>
      </c>
      <c r="AP17" s="295">
        <v>47233</v>
      </c>
      <c r="AQ17" s="296">
        <v>69242</v>
      </c>
      <c r="AR17" s="297">
        <v>-31.8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517</v>
      </c>
      <c r="AL21" s="1188"/>
      <c r="AM21" s="1188"/>
      <c r="AN21" s="1189"/>
      <c r="AO21" s="307">
        <v>3.84</v>
      </c>
      <c r="AP21" s="308">
        <v>6.42</v>
      </c>
      <c r="AQ21" s="309">
        <v>-2.58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518</v>
      </c>
      <c r="AL22" s="1188"/>
      <c r="AM22" s="1188"/>
      <c r="AN22" s="1189"/>
      <c r="AO22" s="312">
        <v>100.9</v>
      </c>
      <c r="AP22" s="313">
        <v>97.3</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523</v>
      </c>
      <c r="AL32" s="1204"/>
      <c r="AM32" s="1204"/>
      <c r="AN32" s="1205"/>
      <c r="AO32" s="322">
        <v>1095964</v>
      </c>
      <c r="AP32" s="322">
        <v>23926</v>
      </c>
      <c r="AQ32" s="323">
        <v>31321</v>
      </c>
      <c r="AR32" s="324">
        <v>-23.6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524</v>
      </c>
      <c r="AL33" s="1204"/>
      <c r="AM33" s="1204"/>
      <c r="AN33" s="1205"/>
      <c r="AO33" s="322" t="s">
        <v>509</v>
      </c>
      <c r="AP33" s="322" t="s">
        <v>509</v>
      </c>
      <c r="AQ33" s="323" t="s">
        <v>509</v>
      </c>
      <c r="AR33" s="324" t="s">
        <v>509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525</v>
      </c>
      <c r="AL34" s="1204"/>
      <c r="AM34" s="1204"/>
      <c r="AN34" s="1205"/>
      <c r="AO34" s="322" t="s">
        <v>509</v>
      </c>
      <c r="AP34" s="322" t="s">
        <v>509</v>
      </c>
      <c r="AQ34" s="323" t="s">
        <v>509</v>
      </c>
      <c r="AR34" s="324" t="s">
        <v>509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526</v>
      </c>
      <c r="AL35" s="1204"/>
      <c r="AM35" s="1204"/>
      <c r="AN35" s="1205"/>
      <c r="AO35" s="322">
        <v>413491</v>
      </c>
      <c r="AP35" s="322">
        <v>9027</v>
      </c>
      <c r="AQ35" s="323">
        <v>9685</v>
      </c>
      <c r="AR35" s="324">
        <v>-6.8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527</v>
      </c>
      <c r="AL36" s="1204"/>
      <c r="AM36" s="1204"/>
      <c r="AN36" s="1205"/>
      <c r="AO36" s="322">
        <v>550</v>
      </c>
      <c r="AP36" s="322">
        <v>12</v>
      </c>
      <c r="AQ36" s="323">
        <v>2454</v>
      </c>
      <c r="AR36" s="324">
        <v>-99.5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528</v>
      </c>
      <c r="AL37" s="1204"/>
      <c r="AM37" s="1204"/>
      <c r="AN37" s="1205"/>
      <c r="AO37" s="322">
        <v>84012</v>
      </c>
      <c r="AP37" s="322">
        <v>1834</v>
      </c>
      <c r="AQ37" s="323">
        <v>1182</v>
      </c>
      <c r="AR37" s="324">
        <v>55.2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529</v>
      </c>
      <c r="AL38" s="1207"/>
      <c r="AM38" s="1207"/>
      <c r="AN38" s="1208"/>
      <c r="AO38" s="325" t="s">
        <v>509</v>
      </c>
      <c r="AP38" s="325" t="s">
        <v>509</v>
      </c>
      <c r="AQ38" s="326">
        <v>1</v>
      </c>
      <c r="AR38" s="314" t="s">
        <v>509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530</v>
      </c>
      <c r="AL39" s="1207"/>
      <c r="AM39" s="1207"/>
      <c r="AN39" s="1208"/>
      <c r="AO39" s="322">
        <v>-707</v>
      </c>
      <c r="AP39" s="322">
        <v>-15</v>
      </c>
      <c r="AQ39" s="323">
        <v>-3213</v>
      </c>
      <c r="AR39" s="324">
        <v>-99.5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531</v>
      </c>
      <c r="AL40" s="1204"/>
      <c r="AM40" s="1204"/>
      <c r="AN40" s="1205"/>
      <c r="AO40" s="322">
        <v>-1149102</v>
      </c>
      <c r="AP40" s="322">
        <v>-25086</v>
      </c>
      <c r="AQ40" s="323">
        <v>-28480</v>
      </c>
      <c r="AR40" s="324">
        <v>-11.9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444208</v>
      </c>
      <c r="AP41" s="322">
        <v>9697</v>
      </c>
      <c r="AQ41" s="323">
        <v>12950</v>
      </c>
      <c r="AR41" s="324">
        <v>-25.1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499</v>
      </c>
      <c r="AN49" s="1200" t="s">
        <v>535</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2074112</v>
      </c>
      <c r="AN51" s="344">
        <v>45385</v>
      </c>
      <c r="AO51" s="345">
        <v>8.8000000000000007</v>
      </c>
      <c r="AP51" s="346">
        <v>53270</v>
      </c>
      <c r="AQ51" s="347">
        <v>13.8</v>
      </c>
      <c r="AR51" s="348">
        <v>-5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1193783</v>
      </c>
      <c r="AN52" s="352">
        <v>26122</v>
      </c>
      <c r="AO52" s="353">
        <v>32.4</v>
      </c>
      <c r="AP52" s="354">
        <v>24316</v>
      </c>
      <c r="AQ52" s="355">
        <v>0.8</v>
      </c>
      <c r="AR52" s="356">
        <v>31.6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1989721</v>
      </c>
      <c r="AN53" s="344">
        <v>43424</v>
      </c>
      <c r="AO53" s="345">
        <v>-4.3</v>
      </c>
      <c r="AP53" s="346">
        <v>53292</v>
      </c>
      <c r="AQ53" s="347">
        <v>0</v>
      </c>
      <c r="AR53" s="348">
        <v>-4.3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1008509</v>
      </c>
      <c r="AN54" s="352">
        <v>22010</v>
      </c>
      <c r="AO54" s="353">
        <v>-15.7</v>
      </c>
      <c r="AP54" s="354">
        <v>28900</v>
      </c>
      <c r="AQ54" s="355">
        <v>18.899999999999999</v>
      </c>
      <c r="AR54" s="356">
        <v>-34.6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1613342</v>
      </c>
      <c r="AN55" s="344">
        <v>35407</v>
      </c>
      <c r="AO55" s="345">
        <v>-18.5</v>
      </c>
      <c r="AP55" s="346">
        <v>49919</v>
      </c>
      <c r="AQ55" s="347">
        <v>-6.3</v>
      </c>
      <c r="AR55" s="348">
        <v>-12.2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871677</v>
      </c>
      <c r="AN56" s="352">
        <v>19130</v>
      </c>
      <c r="AO56" s="353">
        <v>-13.1</v>
      </c>
      <c r="AP56" s="354">
        <v>26398</v>
      </c>
      <c r="AQ56" s="355">
        <v>-8.6999999999999993</v>
      </c>
      <c r="AR56" s="356">
        <v>-4.4000000000000004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758249</v>
      </c>
      <c r="AN57" s="344">
        <v>16601</v>
      </c>
      <c r="AO57" s="345">
        <v>-53.1</v>
      </c>
      <c r="AP57" s="346">
        <v>47738</v>
      </c>
      <c r="AQ57" s="347">
        <v>-4.4000000000000004</v>
      </c>
      <c r="AR57" s="348">
        <v>-48.7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456227</v>
      </c>
      <c r="AN58" s="352">
        <v>9989</v>
      </c>
      <c r="AO58" s="353">
        <v>-47.8</v>
      </c>
      <c r="AP58" s="354">
        <v>24937</v>
      </c>
      <c r="AQ58" s="355">
        <v>-5.5</v>
      </c>
      <c r="AR58" s="356">
        <v>-42.3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754358</v>
      </c>
      <c r="AN59" s="344">
        <v>16468</v>
      </c>
      <c r="AO59" s="345">
        <v>-0.8</v>
      </c>
      <c r="AP59" s="346">
        <v>52191</v>
      </c>
      <c r="AQ59" s="347">
        <v>9.3000000000000007</v>
      </c>
      <c r="AR59" s="348">
        <v>-10.1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366093</v>
      </c>
      <c r="AN60" s="352">
        <v>7992</v>
      </c>
      <c r="AO60" s="353">
        <v>-20</v>
      </c>
      <c r="AP60" s="354">
        <v>24843</v>
      </c>
      <c r="AQ60" s="355">
        <v>-0.4</v>
      </c>
      <c r="AR60" s="356">
        <v>-19.600000000000001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1437956</v>
      </c>
      <c r="AN61" s="359">
        <v>31457</v>
      </c>
      <c r="AO61" s="360">
        <v>-13.6</v>
      </c>
      <c r="AP61" s="361">
        <v>51282</v>
      </c>
      <c r="AQ61" s="362">
        <v>2.5</v>
      </c>
      <c r="AR61" s="348">
        <v>-16.100000000000001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779258</v>
      </c>
      <c r="AN62" s="352">
        <v>17049</v>
      </c>
      <c r="AO62" s="353">
        <v>-12.8</v>
      </c>
      <c r="AP62" s="354">
        <v>25879</v>
      </c>
      <c r="AQ62" s="355">
        <v>1</v>
      </c>
      <c r="AR62" s="356">
        <v>-13.8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s8ilweIqR7rOlaPeZQTwUxdIibiDqfpO4A5Et9th5owMmdTHJz8W/jpnNyFzUv/zRHonzGKWJ8uns5g2qNPug==" saltValue="y3ODuTQjIrDzrQMRMdFf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Pbq7rpmuwMuKklayGfDQDLfTMLj1US2o53tefhKsZEMbn/roRPLFf7Qm9BQkrXPikK/Utzd+OzqYZRQRddAvQ==" saltValue="RPsNxKoHMcYwerQMJrgg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tbdHj6tqx/s7Qu3UZuDNotjlcUdeEWhyAPaN1E/VYkvJrJ3TX985bmRI/PDKbOslVvc9/pSfv8LIi0Sf8ZrQA==" saltValue="QTzQtg2SP2SZTsSGKCLa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36.9</v>
      </c>
      <c r="G47" s="12">
        <v>37.22</v>
      </c>
      <c r="H47" s="12">
        <v>36.340000000000003</v>
      </c>
      <c r="I47" s="12">
        <v>39.43</v>
      </c>
      <c r="J47" s="13">
        <v>38.89</v>
      </c>
    </row>
    <row r="48" spans="2:10" ht="57.75" customHeight="1">
      <c r="B48" s="14"/>
      <c r="C48" s="1214" t="s">
        <v>4</v>
      </c>
      <c r="D48" s="1214"/>
      <c r="E48" s="1215"/>
      <c r="F48" s="15">
        <v>6.59</v>
      </c>
      <c r="G48" s="16">
        <v>6.31</v>
      </c>
      <c r="H48" s="16">
        <v>6.99</v>
      </c>
      <c r="I48" s="16">
        <v>5.33</v>
      </c>
      <c r="J48" s="17">
        <v>5.95</v>
      </c>
    </row>
    <row r="49" spans="2:10" ht="57.75" customHeight="1" thickBot="1">
      <c r="B49" s="18"/>
      <c r="C49" s="1216" t="s">
        <v>5</v>
      </c>
      <c r="D49" s="1216"/>
      <c r="E49" s="1217"/>
      <c r="F49" s="19">
        <v>2.8</v>
      </c>
      <c r="G49" s="20">
        <v>0.44</v>
      </c>
      <c r="H49" s="20">
        <v>1.22</v>
      </c>
      <c r="I49" s="20">
        <v>1.98</v>
      </c>
      <c r="J49" s="21">
        <v>0.75</v>
      </c>
    </row>
    <row r="50" spans="2:10" ht="13.5" customHeight="1"/>
    <row r="51" spans="2:10" ht="13.5" hidden="1" customHeight="1"/>
    <row r="52" spans="2:10" ht="13.5" hidden="1" customHeight="1"/>
    <row r="53" spans="2:10" ht="13.5" hidden="1" customHeight="1"/>
  </sheetData>
  <sheetProtection algorithmName="SHA-512" hashValue="WUjseXFeiPcg/dQkC9SxEeBTgKpjah83pG1IYB9DIdzvX6MCB0E8Z6DaOpHTDnFEfvsdvkVIwRChFKskjpyQCA==" saltValue="G8MVOrsY7nNSfu+fdvxz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基金残高に係る経年分析</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2019-10-25T09:00:28Z</cp:lastPrinted>
  <dcterms:created xsi:type="dcterms:W3CDTF">2019-02-14T04:50:50Z</dcterms:created>
  <dcterms:modified xsi:type="dcterms:W3CDTF">2019-10-25T09:06:53Z</dcterms:modified>
  <cp:category/>
</cp:coreProperties>
</file>